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江西工厂设备总数" sheetId="1" r:id="rId1"/>
  </sheets>
  <definedNames>
    <definedName name="_xlnm._FilterDatabase" localSheetId="0" hidden="1">江西工厂设备总数!$A$1:$J$54</definedName>
    <definedName name="_xlnm.Print_Titles" localSheetId="0">江西工厂设备总数!$1:$2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<sst xmlns="http://schemas.openxmlformats.org/spreadsheetml/2006/main" count="157" uniqueCount="104">
  <si>
    <t>江西富德士公司总设备数量</t>
  </si>
  <si>
    <t>序号</t>
  </si>
  <si>
    <t>固定资产名称</t>
  </si>
  <si>
    <t>规格型号</t>
  </si>
  <si>
    <t>类别</t>
  </si>
  <si>
    <t>数量</t>
  </si>
  <si>
    <t>单位</t>
  </si>
  <si>
    <t>单价</t>
  </si>
  <si>
    <t>金额</t>
  </si>
  <si>
    <t>总台数</t>
  </si>
  <si>
    <t>备注</t>
  </si>
  <si>
    <t>日本飞马包缝机(四）</t>
  </si>
  <si>
    <t>四线</t>
  </si>
  <si>
    <t>包边机</t>
  </si>
  <si>
    <t>台</t>
  </si>
  <si>
    <t>富山汽动自动切线四线机</t>
  </si>
  <si>
    <t>重机四线包边机</t>
  </si>
  <si>
    <t>富山汽动自动切线五线机</t>
  </si>
  <si>
    <t>五线</t>
  </si>
  <si>
    <t>日本飞马包缝机(五）</t>
  </si>
  <si>
    <t>重机牌包缝机(五线)</t>
  </si>
  <si>
    <t>日本名匠三本车</t>
  </si>
  <si>
    <t>三本</t>
  </si>
  <si>
    <t>本车</t>
  </si>
  <si>
    <t>兄弟电脑直驱打结机</t>
  </si>
  <si>
    <t>打结机</t>
  </si>
  <si>
    <t>重机牌电脑打结机</t>
  </si>
  <si>
    <t>本衫带刀平缝机</t>
  </si>
  <si>
    <t>BS-5200</t>
  </si>
  <si>
    <t>带刀车</t>
  </si>
  <si>
    <t>标凖带刀平缝机</t>
  </si>
  <si>
    <t>GC618</t>
  </si>
  <si>
    <t>富山带刀平缝机</t>
  </si>
  <si>
    <t>铭兄切包一体机</t>
  </si>
  <si>
    <t>MX-5200QB</t>
  </si>
  <si>
    <t>兄弟程序式电脑花样机</t>
  </si>
  <si>
    <t>花样机</t>
  </si>
  <si>
    <t>誉财自动接橡筋机</t>
  </si>
  <si>
    <t>金钱豹激光开袋机</t>
  </si>
  <si>
    <t>良达坎车</t>
  </si>
  <si>
    <t>坎车</t>
  </si>
  <si>
    <t>海凌三针后浪机(斜三针)</t>
  </si>
  <si>
    <t>GK0058-8</t>
  </si>
  <si>
    <t>链式双针</t>
  </si>
  <si>
    <t>标凖链式双针机</t>
  </si>
  <si>
    <t>GK0056</t>
  </si>
  <si>
    <t>兄弟三针链式埋夹</t>
  </si>
  <si>
    <t>DA9280-5-364H</t>
  </si>
  <si>
    <t>埋夹机</t>
  </si>
  <si>
    <t>泰禾臂式埋夹双针机</t>
  </si>
  <si>
    <t>ＴＨ-9270</t>
  </si>
  <si>
    <t>中缝自动模板机</t>
  </si>
  <si>
    <t>GC812</t>
  </si>
  <si>
    <t>模板机</t>
  </si>
  <si>
    <t>GC50-100</t>
  </si>
  <si>
    <t>GC90-130高效伺服机</t>
  </si>
  <si>
    <t>360度完美线迹机头旋转模板机</t>
  </si>
  <si>
    <t>H360-91360旋转头</t>
  </si>
  <si>
    <t>重机牌打扭扣机</t>
  </si>
  <si>
    <t>扭扣机</t>
  </si>
  <si>
    <t>泰禾单针环缝钉钮扣机</t>
  </si>
  <si>
    <t>莱蒙长臂平缝机</t>
  </si>
  <si>
    <t>平车</t>
  </si>
  <si>
    <t>日本兄弟电脑平缝机</t>
  </si>
  <si>
    <t>兄弟电子送布直驱自动切线平缝机</t>
  </si>
  <si>
    <t>S-7300A-603P</t>
  </si>
  <si>
    <t>海凌双针平缝机(单)</t>
  </si>
  <si>
    <t>双针机</t>
  </si>
  <si>
    <t>兄弟双针平缝机(单)</t>
  </si>
  <si>
    <t>重机双针平缝机(单）</t>
  </si>
  <si>
    <t>海凌双针平缝机(双)</t>
  </si>
  <si>
    <t>兄弟双针平缝机(双)</t>
  </si>
  <si>
    <t>T-8450B-003</t>
  </si>
  <si>
    <t>重机双针平缝机(双)</t>
  </si>
  <si>
    <t>金渔前切后包电脑双针</t>
  </si>
  <si>
    <t>GF8200</t>
  </si>
  <si>
    <t>绣奇双针机(双)</t>
  </si>
  <si>
    <t>SX-845-005</t>
  </si>
  <si>
    <t>兄弟电脑凤眼机</t>
  </si>
  <si>
    <t>锁眼机</t>
  </si>
  <si>
    <t>重机牌平眼机</t>
  </si>
  <si>
    <t>海凌同步平缝机</t>
  </si>
  <si>
    <t>GC0360-1</t>
  </si>
  <si>
    <t>同步车</t>
  </si>
  <si>
    <t>银箭下兰机23针</t>
  </si>
  <si>
    <t>VC008-23033P</t>
  </si>
  <si>
    <t>下兰</t>
  </si>
  <si>
    <t>关西下兰机</t>
  </si>
  <si>
    <t>FX4413P</t>
  </si>
  <si>
    <t>多针机</t>
  </si>
  <si>
    <t>台湾春田下兰机</t>
  </si>
  <si>
    <t>橡根机</t>
  </si>
  <si>
    <t>奔马自动裁剪</t>
  </si>
  <si>
    <t>PROCUTD8003</t>
  </si>
  <si>
    <t>裁剪机</t>
  </si>
  <si>
    <t>奔马自动铺布机</t>
  </si>
  <si>
    <t>H&amp;H热风机</t>
  </si>
  <si>
    <t>热压设备</t>
  </si>
  <si>
    <t>枭龙热压机</t>
  </si>
  <si>
    <t>压胶设备</t>
  </si>
  <si>
    <t>泰禾牌人字平缝机</t>
  </si>
  <si>
    <t>TC-220</t>
  </si>
  <si>
    <t>人字车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</si>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</sst>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m&quot;月&quot;d&quot;日&quot;"/>
  </numFmts>
  <fonts count="26"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176" fontId="0" fillId="0" borderId="0"/>
  </cellStyleXfs>
  <cellXfs count="59">
    <xf numFmtId="176" fontId="0" fillId="0" borderId="0" xfId="0"/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left"/>
    </xf>
    <xf numFmtId="0" fontId="0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vertical="center"/>
    </xf>
    <xf numFmtId="0" fontId="0" fillId="3" borderId="3" xfId="0" applyNumberFormat="1" applyFont="1" applyFill="1" applyBorder="1" applyAlignment="1">
      <alignment horizontal="left" vertical="center" wrapText="1"/>
    </xf>
    <xf numFmtId="0" fontId="0" fillId="4" borderId="3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left" vertical="center" wrapText="1"/>
    </xf>
    <xf numFmtId="0" fontId="0" fillId="4" borderId="4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left" vertical="center" wrapText="1"/>
    </xf>
    <xf numFmtId="0" fontId="0" fillId="3" borderId="3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left" vertical="center"/>
    </xf>
    <xf numFmtId="0" fontId="0" fillId="3" borderId="5" xfId="0" applyNumberFormat="1" applyFont="1" applyFill="1" applyBorder="1" applyAlignment="1">
      <alignment horizontal="left" vertical="center"/>
    </xf>
    <xf numFmtId="0" fontId="0" fillId="4" borderId="5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left" vertical="center"/>
    </xf>
    <xf numFmtId="0" fontId="0" fillId="4" borderId="3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vertical="center" wrapText="1"/>
    </xf>
    <xf numFmtId="49" fontId="0" fillId="3" borderId="2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176" fontId="0" fillId="0" borderId="2" xfId="49" applyFont="1" applyFill="1" applyBorder="1" applyAlignment="1">
      <alignment horizontal="left" vertical="center"/>
    </xf>
    <xf numFmtId="0" fontId="0" fillId="3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left" vertical="center"/>
    </xf>
    <xf numFmtId="0" fontId="0" fillId="4" borderId="2" xfId="0" applyNumberFormat="1" applyFont="1" applyFill="1" applyBorder="1" applyAlignment="1">
      <alignment vertical="center"/>
    </xf>
    <xf numFmtId="0" fontId="0" fillId="2" borderId="2" xfId="0" applyNumberFormat="1" applyFont="1" applyFill="1" applyBorder="1" applyAlignment="1">
      <alignment horizontal="center"/>
    </xf>
    <xf numFmtId="0" fontId="0" fillId="2" borderId="2" xfId="0" applyNumberFormat="1" applyFont="1" applyFill="1" applyBorder="1" applyAlignment="1"/>
    <xf numFmtId="0" fontId="5" fillId="2" borderId="2" xfId="0" applyNumberFormat="1" applyFont="1" applyFill="1" applyBorder="1" applyAlignment="1">
      <alignment horizontal="left"/>
    </xf>
    <xf numFmtId="0" fontId="5" fillId="2" borderId="2" xfId="0" applyNumberFormat="1" applyFont="1" applyFill="1" applyBorder="1" applyAlignment="1"/>
    <xf numFmtId="0" fontId="0" fillId="0" borderId="6" xfId="0" applyNumberFormat="1" applyFont="1" applyFill="1" applyBorder="1" applyAlignment="1">
      <alignment horizontal="center"/>
    </xf>
    <xf numFmtId="0" fontId="0" fillId="3" borderId="6" xfId="0" applyNumberFormat="1" applyFont="1" applyFill="1" applyBorder="1" applyAlignment="1">
      <alignment horizontal="center"/>
    </xf>
    <xf numFmtId="0" fontId="0" fillId="3" borderId="6" xfId="0" applyNumberFormat="1" applyFont="1" applyFill="1" applyBorder="1" applyAlignment="1">
      <alignment horizontal="left"/>
    </xf>
    <xf numFmtId="0" fontId="0" fillId="3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Alignment="1"/>
    <xf numFmtId="0" fontId="0" fillId="4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4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0</xdr:row>
      <xdr:rowOff>95250</xdr:rowOff>
    </xdr:from>
    <xdr:to>
      <xdr:col>1</xdr:col>
      <xdr:colOff>161925</xdr:colOff>
      <xdr:row>0</xdr:row>
      <xdr:rowOff>247650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7625" y="95250"/>
          <a:ext cx="514350" cy="152400"/>
        </a:xfrm>
        <a:prstGeom prst="rect">
          <a:avLst/>
        </a:prstGeom>
        <a:solidFill>
          <a:srgbClr val="FFFFFF"/>
        </a:solidFill>
        <a:ln w="9525" cmpd="sng">
          <a:solidFill>
            <a:srgbClr val="0000FF"/>
          </a:solidFill>
          <a:miter lim="800000"/>
        </a:ln>
      </xdr:spPr>
      <xdr:txBody>
        <a:bodyPr vertOverflow="clip" wrap="square" lIns="27432" tIns="18288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FM63-01</a:t>
          </a:r>
          <a:endParaRPr lang="zh-CN" altLang="en-US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161925</xdr:colOff>
      <xdr:row>0</xdr:row>
      <xdr:rowOff>314325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47625" y="95250"/>
          <a:ext cx="514350" cy="219075"/>
        </a:xfrm>
        <a:prstGeom prst="rect">
          <a:avLst/>
        </a:prstGeom>
        <a:solidFill>
          <a:srgbClr val="FFFFFF"/>
        </a:solidFill>
        <a:ln w="9525" cmpd="sng">
          <a:solidFill>
            <a:srgbClr val="FFFFFF"/>
          </a:solidFill>
          <a:miter lim="800000"/>
        </a:ln>
      </xdr:spPr>
      <xdr:txBody>
        <a:bodyPr vertOverflow="clip" wrap="square" lIns="27432" tIns="18288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FM63-01</a:t>
          </a:r>
          <a:endParaRPr lang="zh-CN" altLang="en-US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7</xdr:col>
      <xdr:colOff>542925</xdr:colOff>
      <xdr:row>0</xdr:row>
      <xdr:rowOff>0</xdr:rowOff>
    </xdr:from>
    <xdr:to>
      <xdr:col>9</xdr:col>
      <xdr:colOff>228600</xdr:colOff>
      <xdr:row>0</xdr:row>
      <xdr:rowOff>200025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6429375" y="0"/>
          <a:ext cx="1152525" cy="200025"/>
        </a:xfrm>
        <a:prstGeom prst="rect">
          <a:avLst/>
        </a:prstGeom>
        <a:solidFill>
          <a:srgbClr val="FFFFFF"/>
        </a:solidFill>
        <a:ln w="9525" cmpd="sng">
          <a:solidFill>
            <a:srgbClr val="FFFFFF"/>
          </a:solidFill>
          <a:miter lim="800000"/>
        </a:ln>
      </xdr:spPr>
      <xdr:txBody>
        <a:bodyPr vertOverflow="clip" wrap="square" lIns="27432" tIns="18288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NO:</a:t>
          </a:r>
          <a:endParaRPr lang="zh-CN" altLang="en-US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topLeftCell="A4" workbookViewId="0">
      <selection activeCell="A1" sqref="$A1:$XFD1048576"/>
    </sheetView>
  </sheetViews>
  <sheetFormatPr defaultColWidth="9" defaultRowHeight="15.6"/>
  <cols>
    <col min="1" max="1" width="5.25" style="2" customWidth="1"/>
    <col min="2" max="2" width="24.875" style="2" customWidth="1"/>
    <col min="3" max="3" width="16.5" style="3" customWidth="1"/>
    <col min="4" max="5" width="7.875" style="2" customWidth="1"/>
    <col min="6" max="6" width="6.5" style="2" customWidth="1"/>
    <col min="7" max="7" width="8.375" style="2" customWidth="1"/>
    <col min="8" max="8" width="10.125" style="2" customWidth="1"/>
    <col min="9" max="9" width="9.125" style="2" customWidth="1"/>
    <col min="10" max="10" width="8.375" style="4" customWidth="1"/>
    <col min="11" max="16383" width="9" style="2"/>
  </cols>
  <sheetData>
    <row r="1" ht="26.25" customHeight="1" spans="1:11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45"/>
    </row>
    <row r="2" ht="27" customHeight="1" spans="1:10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21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1">
        <v>9</v>
      </c>
      <c r="F3" s="11" t="s">
        <v>14</v>
      </c>
      <c r="G3" s="10">
        <f t="shared" ref="G3:G8" si="0">H3/E3</f>
        <v>5615.55555555556</v>
      </c>
      <c r="H3" s="10">
        <v>50540</v>
      </c>
      <c r="I3" s="46">
        <v>135</v>
      </c>
      <c r="J3" s="47">
        <v>71</v>
      </c>
    </row>
    <row r="4" s="1" customFormat="1" ht="21" customHeight="1" spans="1:10">
      <c r="A4" s="10">
        <v>2</v>
      </c>
      <c r="B4" s="11" t="s">
        <v>15</v>
      </c>
      <c r="C4" s="14"/>
      <c r="D4" s="15"/>
      <c r="E4" s="11">
        <v>60</v>
      </c>
      <c r="F4" s="11" t="s">
        <v>14</v>
      </c>
      <c r="G4" s="10">
        <f t="shared" si="0"/>
        <v>5133.33333333333</v>
      </c>
      <c r="H4" s="10">
        <v>308000</v>
      </c>
      <c r="I4" s="48"/>
      <c r="J4" s="49"/>
    </row>
    <row r="5" s="1" customFormat="1" ht="21" customHeight="1" spans="1:10">
      <c r="A5" s="10">
        <v>3</v>
      </c>
      <c r="B5" s="11" t="s">
        <v>16</v>
      </c>
      <c r="C5" s="16"/>
      <c r="D5" s="15"/>
      <c r="E5" s="11">
        <v>2</v>
      </c>
      <c r="F5" s="11" t="s">
        <v>14</v>
      </c>
      <c r="G5" s="10">
        <v>5000</v>
      </c>
      <c r="H5" s="10">
        <v>10000</v>
      </c>
      <c r="I5" s="48"/>
      <c r="J5" s="50"/>
    </row>
    <row r="6" s="1" customFormat="1" ht="21" customHeight="1" spans="1:10">
      <c r="A6" s="10">
        <v>4</v>
      </c>
      <c r="B6" s="11" t="s">
        <v>17</v>
      </c>
      <c r="C6" s="17" t="s">
        <v>18</v>
      </c>
      <c r="D6" s="15"/>
      <c r="E6" s="18">
        <v>20</v>
      </c>
      <c r="F6" s="11" t="s">
        <v>14</v>
      </c>
      <c r="G6" s="10">
        <f t="shared" si="0"/>
        <v>5200</v>
      </c>
      <c r="H6" s="19">
        <v>104000</v>
      </c>
      <c r="I6" s="48"/>
      <c r="J6" s="47">
        <v>64</v>
      </c>
    </row>
    <row r="7" s="1" customFormat="1" ht="21" customHeight="1" spans="1:10">
      <c r="A7" s="10">
        <v>5</v>
      </c>
      <c r="B7" s="11" t="s">
        <v>19</v>
      </c>
      <c r="C7" s="20"/>
      <c r="D7" s="15"/>
      <c r="E7" s="18">
        <v>33</v>
      </c>
      <c r="F7" s="11" t="s">
        <v>14</v>
      </c>
      <c r="G7" s="10">
        <f t="shared" si="0"/>
        <v>5761.81818181818</v>
      </c>
      <c r="H7" s="19">
        <v>190140</v>
      </c>
      <c r="I7" s="48"/>
      <c r="J7" s="49"/>
    </row>
    <row r="8" s="1" customFormat="1" ht="21" customHeight="1" spans="1:10">
      <c r="A8" s="10">
        <v>6</v>
      </c>
      <c r="B8" s="11" t="s">
        <v>20</v>
      </c>
      <c r="C8" s="21"/>
      <c r="D8" s="22"/>
      <c r="E8" s="11">
        <v>11</v>
      </c>
      <c r="F8" s="11" t="s">
        <v>14</v>
      </c>
      <c r="G8" s="10">
        <f t="shared" si="0"/>
        <v>5968.18181818182</v>
      </c>
      <c r="H8" s="10">
        <v>65650</v>
      </c>
      <c r="I8" s="51"/>
      <c r="J8" s="50"/>
    </row>
    <row r="9" s="1" customFormat="1" ht="21" customHeight="1" spans="1:10">
      <c r="A9" s="10">
        <v>7</v>
      </c>
      <c r="B9" s="11" t="s">
        <v>21</v>
      </c>
      <c r="C9" s="23" t="s">
        <v>22</v>
      </c>
      <c r="D9" s="24" t="s">
        <v>23</v>
      </c>
      <c r="E9" s="18">
        <v>1</v>
      </c>
      <c r="F9" s="11" t="s">
        <v>14</v>
      </c>
      <c r="G9" s="25">
        <v>8300</v>
      </c>
      <c r="H9" s="25">
        <v>8300</v>
      </c>
      <c r="I9" s="15">
        <v>1</v>
      </c>
      <c r="J9" s="49">
        <v>1</v>
      </c>
    </row>
    <row r="10" s="1" customFormat="1" ht="21" customHeight="1" spans="1:10">
      <c r="A10" s="10">
        <v>8</v>
      </c>
      <c r="B10" s="11" t="s">
        <v>24</v>
      </c>
      <c r="C10" s="23"/>
      <c r="D10" s="13" t="s">
        <v>25</v>
      </c>
      <c r="E10" s="18">
        <v>20</v>
      </c>
      <c r="F10" s="11" t="s">
        <v>14</v>
      </c>
      <c r="G10" s="10"/>
      <c r="H10" s="10">
        <v>486350</v>
      </c>
      <c r="I10" s="13">
        <v>21</v>
      </c>
      <c r="J10" s="47">
        <v>21</v>
      </c>
    </row>
    <row r="11" s="1" customFormat="1" ht="21" customHeight="1" spans="1:10">
      <c r="A11" s="10">
        <v>9</v>
      </c>
      <c r="B11" s="11" t="s">
        <v>26</v>
      </c>
      <c r="C11" s="23"/>
      <c r="D11" s="22"/>
      <c r="E11" s="18">
        <v>1</v>
      </c>
      <c r="F11" s="11" t="s">
        <v>14</v>
      </c>
      <c r="G11" s="10"/>
      <c r="H11" s="10">
        <v>28500</v>
      </c>
      <c r="I11" s="22"/>
      <c r="J11" s="50"/>
    </row>
    <row r="12" s="1" customFormat="1" ht="21" customHeight="1" spans="1:10">
      <c r="A12" s="10">
        <v>10</v>
      </c>
      <c r="B12" s="11" t="s">
        <v>27</v>
      </c>
      <c r="C12" s="23" t="s">
        <v>28</v>
      </c>
      <c r="D12" s="13" t="s">
        <v>29</v>
      </c>
      <c r="E12" s="11">
        <v>4</v>
      </c>
      <c r="F12" s="11" t="s">
        <v>14</v>
      </c>
      <c r="G12" s="10">
        <v>1350</v>
      </c>
      <c r="H12" s="10">
        <v>5400</v>
      </c>
      <c r="I12" s="13">
        <v>78</v>
      </c>
      <c r="J12" s="47">
        <v>78</v>
      </c>
    </row>
    <row r="13" s="1" customFormat="1" ht="21" customHeight="1" spans="1:10">
      <c r="A13" s="10">
        <v>11</v>
      </c>
      <c r="B13" s="11" t="s">
        <v>30</v>
      </c>
      <c r="C13" s="23" t="s">
        <v>31</v>
      </c>
      <c r="D13" s="15"/>
      <c r="E13" s="11">
        <v>10</v>
      </c>
      <c r="F13" s="11" t="s">
        <v>14</v>
      </c>
      <c r="G13" s="10"/>
      <c r="H13" s="10">
        <v>26940</v>
      </c>
      <c r="I13" s="15"/>
      <c r="J13" s="49"/>
    </row>
    <row r="14" s="1" customFormat="1" ht="21" customHeight="1" spans="1:10">
      <c r="A14" s="10">
        <v>12</v>
      </c>
      <c r="B14" s="11" t="s">
        <v>32</v>
      </c>
      <c r="C14" s="23"/>
      <c r="D14" s="15"/>
      <c r="E14" s="18">
        <v>46</v>
      </c>
      <c r="F14" s="11" t="s">
        <v>14</v>
      </c>
      <c r="G14" s="10"/>
      <c r="H14" s="10">
        <v>144050</v>
      </c>
      <c r="I14" s="15"/>
      <c r="J14" s="49"/>
    </row>
    <row r="15" s="1" customFormat="1" ht="21" customHeight="1" spans="1:10">
      <c r="A15" s="10">
        <v>13</v>
      </c>
      <c r="B15" s="11" t="s">
        <v>33</v>
      </c>
      <c r="C15" s="23" t="s">
        <v>34</v>
      </c>
      <c r="D15" s="15"/>
      <c r="E15" s="18">
        <v>18</v>
      </c>
      <c r="F15" s="11" t="s">
        <v>14</v>
      </c>
      <c r="G15" s="10">
        <v>2700</v>
      </c>
      <c r="H15" s="10">
        <v>48600</v>
      </c>
      <c r="I15" s="15"/>
      <c r="J15" s="49"/>
    </row>
    <row r="16" s="1" customFormat="1" ht="21" customHeight="1" spans="1:10">
      <c r="A16" s="10">
        <v>14</v>
      </c>
      <c r="B16" s="11" t="s">
        <v>35</v>
      </c>
      <c r="C16" s="23"/>
      <c r="D16" s="13" t="s">
        <v>36</v>
      </c>
      <c r="E16" s="18">
        <v>9</v>
      </c>
      <c r="F16" s="11" t="s">
        <v>14</v>
      </c>
      <c r="G16" s="19"/>
      <c r="H16" s="19">
        <v>501000</v>
      </c>
      <c r="I16" s="13">
        <v>12</v>
      </c>
      <c r="J16" s="47">
        <v>12</v>
      </c>
    </row>
    <row r="17" s="1" customFormat="1" ht="21" customHeight="1" spans="1:10">
      <c r="A17" s="10">
        <v>15</v>
      </c>
      <c r="B17" s="11" t="s">
        <v>37</v>
      </c>
      <c r="C17" s="23"/>
      <c r="D17" s="15"/>
      <c r="E17" s="18">
        <v>1</v>
      </c>
      <c r="F17" s="11" t="s">
        <v>14</v>
      </c>
      <c r="G17" s="26">
        <v>63000</v>
      </c>
      <c r="H17" s="19">
        <v>63000</v>
      </c>
      <c r="I17" s="15"/>
      <c r="J17" s="49"/>
    </row>
    <row r="18" s="1" customFormat="1" ht="21" customHeight="1" spans="1:10">
      <c r="A18" s="10">
        <v>16</v>
      </c>
      <c r="B18" s="11" t="s">
        <v>38</v>
      </c>
      <c r="C18" s="23"/>
      <c r="D18" s="15"/>
      <c r="E18" s="18">
        <v>2</v>
      </c>
      <c r="F18" s="11" t="s">
        <v>14</v>
      </c>
      <c r="G18" s="26">
        <v>28000</v>
      </c>
      <c r="H18" s="19">
        <v>56000</v>
      </c>
      <c r="I18" s="15"/>
      <c r="J18" s="50"/>
    </row>
    <row r="19" s="1" customFormat="1" ht="21" customHeight="1" spans="1:10">
      <c r="A19" s="10">
        <v>17</v>
      </c>
      <c r="B19" s="11" t="s">
        <v>39</v>
      </c>
      <c r="C19" s="23"/>
      <c r="D19" s="13" t="s">
        <v>40</v>
      </c>
      <c r="E19" s="18">
        <v>1</v>
      </c>
      <c r="F19" s="11" t="s">
        <v>14</v>
      </c>
      <c r="G19" s="26">
        <v>2400</v>
      </c>
      <c r="H19" s="19">
        <v>2400</v>
      </c>
      <c r="I19" s="46">
        <v>1</v>
      </c>
      <c r="J19" s="47">
        <v>1</v>
      </c>
    </row>
    <row r="20" s="1" customFormat="1" ht="21" customHeight="1" spans="1:10">
      <c r="A20" s="10">
        <v>18</v>
      </c>
      <c r="B20" s="11" t="s">
        <v>41</v>
      </c>
      <c r="C20" s="23" t="s">
        <v>42</v>
      </c>
      <c r="D20" s="13" t="s">
        <v>43</v>
      </c>
      <c r="E20" s="18">
        <v>4</v>
      </c>
      <c r="F20" s="11" t="s">
        <v>14</v>
      </c>
      <c r="G20" s="18">
        <v>5400</v>
      </c>
      <c r="H20" s="10">
        <f>G20*E20</f>
        <v>21600</v>
      </c>
      <c r="I20" s="13">
        <v>6</v>
      </c>
      <c r="J20" s="47">
        <v>6</v>
      </c>
    </row>
    <row r="21" s="1" customFormat="1" ht="21" customHeight="1" spans="1:10">
      <c r="A21" s="10">
        <v>19</v>
      </c>
      <c r="B21" s="11" t="s">
        <v>44</v>
      </c>
      <c r="C21" s="23" t="s">
        <v>45</v>
      </c>
      <c r="D21" s="22"/>
      <c r="E21" s="18">
        <v>2</v>
      </c>
      <c r="F21" s="11" t="s">
        <v>14</v>
      </c>
      <c r="G21" s="18">
        <v>4500</v>
      </c>
      <c r="H21" s="10">
        <v>9000</v>
      </c>
      <c r="I21" s="22"/>
      <c r="J21" s="50"/>
    </row>
    <row r="22" s="1" customFormat="1" ht="21" customHeight="1" spans="1:10">
      <c r="A22" s="10">
        <v>20</v>
      </c>
      <c r="B22" s="11" t="s">
        <v>46</v>
      </c>
      <c r="C22" s="23" t="s">
        <v>47</v>
      </c>
      <c r="D22" s="13" t="s">
        <v>48</v>
      </c>
      <c r="E22" s="18">
        <v>4</v>
      </c>
      <c r="F22" s="11" t="s">
        <v>14</v>
      </c>
      <c r="G22" s="18">
        <v>22800</v>
      </c>
      <c r="H22" s="10">
        <v>91200</v>
      </c>
      <c r="I22" s="13">
        <v>5</v>
      </c>
      <c r="J22" s="47">
        <v>5</v>
      </c>
    </row>
    <row r="23" s="1" customFormat="1" ht="21" customHeight="1" spans="1:10">
      <c r="A23" s="10">
        <v>21</v>
      </c>
      <c r="B23" s="11" t="s">
        <v>49</v>
      </c>
      <c r="C23" s="23" t="s">
        <v>50</v>
      </c>
      <c r="D23" s="15"/>
      <c r="E23" s="18">
        <v>1</v>
      </c>
      <c r="F23" s="11" t="s">
        <v>14</v>
      </c>
      <c r="G23" s="18">
        <v>9800</v>
      </c>
      <c r="H23" s="10">
        <v>9800</v>
      </c>
      <c r="I23" s="15"/>
      <c r="J23" s="49"/>
    </row>
    <row r="24" s="1" customFormat="1" ht="21" customHeight="1" spans="1:10">
      <c r="A24" s="10">
        <v>22</v>
      </c>
      <c r="B24" s="11" t="s">
        <v>51</v>
      </c>
      <c r="C24" s="23" t="s">
        <v>52</v>
      </c>
      <c r="D24" s="13" t="s">
        <v>53</v>
      </c>
      <c r="E24" s="18">
        <v>10</v>
      </c>
      <c r="F24" s="11" t="s">
        <v>14</v>
      </c>
      <c r="G24" s="26">
        <v>38000</v>
      </c>
      <c r="H24" s="19">
        <f>G24*E24</f>
        <v>380000</v>
      </c>
      <c r="I24" s="46">
        <v>71</v>
      </c>
      <c r="J24" s="47">
        <v>71</v>
      </c>
    </row>
    <row r="25" s="1" customFormat="1" ht="21" customHeight="1" spans="1:10">
      <c r="A25" s="10">
        <v>23</v>
      </c>
      <c r="B25" s="11" t="s">
        <v>51</v>
      </c>
      <c r="C25" s="23" t="s">
        <v>54</v>
      </c>
      <c r="D25" s="15"/>
      <c r="E25" s="18">
        <v>56</v>
      </c>
      <c r="F25" s="11" t="s">
        <v>14</v>
      </c>
      <c r="G25" s="26">
        <v>26500</v>
      </c>
      <c r="H25" s="19">
        <f>742000+795000</f>
        <v>1537000</v>
      </c>
      <c r="I25" s="48"/>
      <c r="J25" s="49"/>
    </row>
    <row r="26" s="1" customFormat="1" ht="21" customHeight="1" spans="1:10">
      <c r="A26" s="10">
        <v>24</v>
      </c>
      <c r="B26" s="11" t="s">
        <v>51</v>
      </c>
      <c r="C26" s="27" t="s">
        <v>55</v>
      </c>
      <c r="D26" s="15"/>
      <c r="E26" s="18">
        <v>3</v>
      </c>
      <c r="F26" s="11" t="s">
        <v>14</v>
      </c>
      <c r="G26" s="26">
        <v>33500</v>
      </c>
      <c r="H26" s="19">
        <f>E26*G26</f>
        <v>100500</v>
      </c>
      <c r="I26" s="48"/>
      <c r="J26" s="49"/>
    </row>
    <row r="27" s="1" customFormat="1" ht="21" customHeight="1" spans="1:10">
      <c r="A27" s="10">
        <v>25</v>
      </c>
      <c r="B27" s="28" t="s">
        <v>56</v>
      </c>
      <c r="C27" s="27" t="s">
        <v>57</v>
      </c>
      <c r="D27" s="15"/>
      <c r="E27" s="18">
        <v>2</v>
      </c>
      <c r="F27" s="11" t="s">
        <v>14</v>
      </c>
      <c r="G27" s="26">
        <v>43000</v>
      </c>
      <c r="H27" s="19">
        <f>E27*G27</f>
        <v>86000</v>
      </c>
      <c r="I27" s="48"/>
      <c r="J27" s="49"/>
    </row>
    <row r="28" s="1" customFormat="1" ht="21" customHeight="1" spans="1:10">
      <c r="A28" s="10">
        <v>26</v>
      </c>
      <c r="B28" s="11" t="s">
        <v>58</v>
      </c>
      <c r="C28" s="23"/>
      <c r="D28" s="13" t="s">
        <v>59</v>
      </c>
      <c r="E28" s="18">
        <v>1</v>
      </c>
      <c r="F28" s="11" t="s">
        <v>14</v>
      </c>
      <c r="G28" s="26"/>
      <c r="H28" s="19">
        <v>7500</v>
      </c>
      <c r="I28" s="46">
        <v>2</v>
      </c>
      <c r="J28" s="47">
        <v>2</v>
      </c>
    </row>
    <row r="29" s="1" customFormat="1" ht="21" customHeight="1" spans="1:10">
      <c r="A29" s="10">
        <v>27</v>
      </c>
      <c r="B29" s="11" t="s">
        <v>60</v>
      </c>
      <c r="C29" s="23"/>
      <c r="D29" s="22"/>
      <c r="E29" s="18">
        <v>1</v>
      </c>
      <c r="F29" s="11" t="s">
        <v>14</v>
      </c>
      <c r="G29" s="26">
        <v>5000</v>
      </c>
      <c r="H29" s="19">
        <v>5000</v>
      </c>
      <c r="I29" s="51"/>
      <c r="J29" s="50"/>
    </row>
    <row r="30" s="1" customFormat="1" ht="21" customHeight="1" spans="1:10">
      <c r="A30" s="10">
        <v>28</v>
      </c>
      <c r="B30" s="11" t="s">
        <v>61</v>
      </c>
      <c r="C30" s="29"/>
      <c r="D30" s="13" t="s">
        <v>62</v>
      </c>
      <c r="E30" s="18">
        <v>6</v>
      </c>
      <c r="F30" s="11" t="s">
        <v>14</v>
      </c>
      <c r="G30" s="26"/>
      <c r="H30" s="19">
        <v>42600</v>
      </c>
      <c r="I30" s="46">
        <v>488</v>
      </c>
      <c r="J30" s="47">
        <v>488</v>
      </c>
    </row>
    <row r="31" s="1" customFormat="1" ht="21" customHeight="1" spans="1:10">
      <c r="A31" s="10">
        <v>29</v>
      </c>
      <c r="B31" s="11" t="s">
        <v>63</v>
      </c>
      <c r="C31" s="23"/>
      <c r="D31" s="30"/>
      <c r="E31" s="18">
        <v>117</v>
      </c>
      <c r="F31" s="11" t="s">
        <v>14</v>
      </c>
      <c r="G31" s="26"/>
      <c r="H31" s="19">
        <v>1004050</v>
      </c>
      <c r="I31" s="48"/>
      <c r="J31" s="49"/>
    </row>
    <row r="32" s="1" customFormat="1" ht="21" customHeight="1" spans="1:10">
      <c r="A32" s="10">
        <v>30</v>
      </c>
      <c r="B32" s="11" t="s">
        <v>64</v>
      </c>
      <c r="C32" s="23" t="s">
        <v>65</v>
      </c>
      <c r="D32" s="31"/>
      <c r="E32" s="18">
        <v>365</v>
      </c>
      <c r="F32" s="11" t="s">
        <v>14</v>
      </c>
      <c r="G32" s="26">
        <v>5950</v>
      </c>
      <c r="H32" s="19">
        <f>E32*G32</f>
        <v>2171750</v>
      </c>
      <c r="I32" s="51"/>
      <c r="J32" s="50"/>
    </row>
    <row r="33" s="1" customFormat="1" ht="21" customHeight="1" spans="1:10">
      <c r="A33" s="10">
        <v>31</v>
      </c>
      <c r="B33" s="11" t="s">
        <v>66</v>
      </c>
      <c r="C33" s="23"/>
      <c r="D33" s="13" t="s">
        <v>67</v>
      </c>
      <c r="E33" s="18">
        <v>15</v>
      </c>
      <c r="F33" s="11" t="s">
        <v>14</v>
      </c>
      <c r="G33" s="26"/>
      <c r="H33" s="19">
        <v>87700</v>
      </c>
      <c r="I33" s="46">
        <v>46</v>
      </c>
      <c r="J33" s="52">
        <v>21</v>
      </c>
    </row>
    <row r="34" s="1" customFormat="1" ht="21" customHeight="1" spans="1:10">
      <c r="A34" s="10">
        <v>32</v>
      </c>
      <c r="B34" s="11" t="s">
        <v>68</v>
      </c>
      <c r="C34" s="23"/>
      <c r="D34" s="15"/>
      <c r="E34" s="18">
        <v>1</v>
      </c>
      <c r="F34" s="11" t="s">
        <v>14</v>
      </c>
      <c r="G34" s="26"/>
      <c r="H34" s="19">
        <v>11500</v>
      </c>
      <c r="I34" s="48"/>
      <c r="J34" s="53"/>
    </row>
    <row r="35" s="1" customFormat="1" ht="21" customHeight="1" spans="1:10">
      <c r="A35" s="10">
        <v>33</v>
      </c>
      <c r="B35" s="11" t="s">
        <v>69</v>
      </c>
      <c r="C35" s="23"/>
      <c r="D35" s="15"/>
      <c r="E35" s="18">
        <v>5</v>
      </c>
      <c r="F35" s="11" t="s">
        <v>14</v>
      </c>
      <c r="G35" s="26"/>
      <c r="H35" s="19">
        <v>51000</v>
      </c>
      <c r="I35" s="48"/>
      <c r="J35" s="53"/>
    </row>
    <row r="36" s="1" customFormat="1" ht="21" customHeight="1" spans="1:10">
      <c r="A36" s="10">
        <v>34</v>
      </c>
      <c r="B36" s="11" t="s">
        <v>70</v>
      </c>
      <c r="C36" s="23"/>
      <c r="D36" s="15"/>
      <c r="E36" s="18">
        <v>1</v>
      </c>
      <c r="F36" s="11" t="s">
        <v>14</v>
      </c>
      <c r="G36" s="26"/>
      <c r="H36" s="19">
        <v>7250</v>
      </c>
      <c r="I36" s="48"/>
      <c r="J36" s="47">
        <v>25</v>
      </c>
    </row>
    <row r="37" s="1" customFormat="1" ht="21" customHeight="1" spans="1:10">
      <c r="A37" s="10">
        <v>35</v>
      </c>
      <c r="B37" s="11" t="s">
        <v>71</v>
      </c>
      <c r="C37" s="29" t="s">
        <v>72</v>
      </c>
      <c r="D37" s="15"/>
      <c r="E37" s="18">
        <v>6</v>
      </c>
      <c r="F37" s="11" t="s">
        <v>14</v>
      </c>
      <c r="G37" s="26"/>
      <c r="H37" s="19">
        <v>84050</v>
      </c>
      <c r="I37" s="48"/>
      <c r="J37" s="49"/>
    </row>
    <row r="38" s="1" customFormat="1" ht="21" customHeight="1" spans="1:14">
      <c r="A38" s="10">
        <v>36</v>
      </c>
      <c r="B38" s="11" t="s">
        <v>73</v>
      </c>
      <c r="C38" s="29"/>
      <c r="D38" s="15"/>
      <c r="E38" s="18">
        <v>3</v>
      </c>
      <c r="F38" s="11" t="s">
        <v>14</v>
      </c>
      <c r="G38" s="26">
        <v>15500</v>
      </c>
      <c r="H38" s="19">
        <v>46500</v>
      </c>
      <c r="I38" s="48"/>
      <c r="J38" s="49"/>
      <c r="N38" s="54"/>
    </row>
    <row r="39" s="1" customFormat="1" ht="21" customHeight="1" spans="1:14">
      <c r="A39" s="10">
        <v>37</v>
      </c>
      <c r="B39" s="11" t="s">
        <v>74</v>
      </c>
      <c r="C39" s="29" t="s">
        <v>75</v>
      </c>
      <c r="D39" s="15"/>
      <c r="E39" s="18">
        <v>14</v>
      </c>
      <c r="F39" s="11" t="s">
        <v>14</v>
      </c>
      <c r="G39" s="26"/>
      <c r="H39" s="19">
        <v>190000</v>
      </c>
      <c r="I39" s="48"/>
      <c r="J39" s="49"/>
      <c r="N39" s="54"/>
    </row>
    <row r="40" s="1" customFormat="1" ht="21" customHeight="1" spans="1:14">
      <c r="A40" s="10">
        <v>38</v>
      </c>
      <c r="B40" s="11" t="s">
        <v>76</v>
      </c>
      <c r="C40" s="29" t="s">
        <v>77</v>
      </c>
      <c r="D40" s="22"/>
      <c r="E40" s="18">
        <v>1</v>
      </c>
      <c r="F40" s="11" t="s">
        <v>14</v>
      </c>
      <c r="G40" s="26"/>
      <c r="H40" s="19">
        <v>7500</v>
      </c>
      <c r="I40" s="51"/>
      <c r="J40" s="50"/>
      <c r="N40" s="55"/>
    </row>
    <row r="41" s="1" customFormat="1" ht="21" customHeight="1" spans="1:14">
      <c r="A41" s="10">
        <v>39</v>
      </c>
      <c r="B41" s="11" t="s">
        <v>78</v>
      </c>
      <c r="C41" s="23"/>
      <c r="D41" s="13" t="s">
        <v>79</v>
      </c>
      <c r="E41" s="18">
        <v>1</v>
      </c>
      <c r="F41" s="11" t="s">
        <v>14</v>
      </c>
      <c r="G41" s="26"/>
      <c r="H41" s="19">
        <v>95500</v>
      </c>
      <c r="I41" s="46">
        <v>2</v>
      </c>
      <c r="J41" s="47">
        <v>2</v>
      </c>
      <c r="N41" s="55"/>
    </row>
    <row r="42" s="1" customFormat="1" ht="21" customHeight="1" spans="1:14">
      <c r="A42" s="10">
        <v>40</v>
      </c>
      <c r="B42" s="11" t="s">
        <v>80</v>
      </c>
      <c r="C42" s="23">
        <v>781</v>
      </c>
      <c r="D42" s="22"/>
      <c r="E42" s="18">
        <v>1</v>
      </c>
      <c r="F42" s="11" t="s">
        <v>14</v>
      </c>
      <c r="G42" s="26"/>
      <c r="H42" s="19">
        <v>27000</v>
      </c>
      <c r="I42" s="51"/>
      <c r="J42" s="50"/>
      <c r="N42" s="55"/>
    </row>
    <row r="43" s="1" customFormat="1" ht="21" customHeight="1" spans="1:14">
      <c r="A43" s="10">
        <v>41</v>
      </c>
      <c r="B43" s="11" t="s">
        <v>81</v>
      </c>
      <c r="C43" s="23" t="s">
        <v>82</v>
      </c>
      <c r="D43" s="13" t="s">
        <v>83</v>
      </c>
      <c r="E43" s="18">
        <v>1</v>
      </c>
      <c r="F43" s="11" t="s">
        <v>14</v>
      </c>
      <c r="G43" s="26">
        <v>2200</v>
      </c>
      <c r="H43" s="19">
        <v>2200</v>
      </c>
      <c r="I43" s="46">
        <v>1</v>
      </c>
      <c r="J43" s="52">
        <v>1</v>
      </c>
      <c r="N43" s="55"/>
    </row>
    <row r="44" s="1" customFormat="1" ht="21" customHeight="1" spans="1:14">
      <c r="A44" s="10">
        <v>42</v>
      </c>
      <c r="B44" s="11" t="s">
        <v>84</v>
      </c>
      <c r="C44" s="23" t="s">
        <v>85</v>
      </c>
      <c r="D44" s="13" t="s">
        <v>86</v>
      </c>
      <c r="E44" s="18">
        <v>8</v>
      </c>
      <c r="F44" s="11" t="s">
        <v>14</v>
      </c>
      <c r="G44" s="18"/>
      <c r="H44" s="10">
        <v>77950</v>
      </c>
      <c r="I44" s="13">
        <v>12</v>
      </c>
      <c r="J44" s="52">
        <v>12</v>
      </c>
      <c r="N44" s="54"/>
    </row>
    <row r="45" s="1" customFormat="1" ht="21" customHeight="1" spans="1:14">
      <c r="A45" s="10">
        <v>43</v>
      </c>
      <c r="B45" s="11" t="s">
        <v>87</v>
      </c>
      <c r="C45" s="23" t="s">
        <v>88</v>
      </c>
      <c r="D45" s="15"/>
      <c r="E45" s="18">
        <v>2</v>
      </c>
      <c r="F45" s="11" t="s">
        <v>14</v>
      </c>
      <c r="G45" s="18">
        <v>11400</v>
      </c>
      <c r="H45" s="10">
        <v>22800</v>
      </c>
      <c r="I45" s="15"/>
      <c r="J45" s="53"/>
      <c r="N45" s="54"/>
    </row>
    <row r="46" s="1" customFormat="1" ht="21" customHeight="1" spans="1:10">
      <c r="A46" s="10">
        <v>44</v>
      </c>
      <c r="B46" s="11" t="s">
        <v>89</v>
      </c>
      <c r="C46" s="23"/>
      <c r="D46" s="15"/>
      <c r="E46" s="18">
        <v>1</v>
      </c>
      <c r="F46" s="11" t="s">
        <v>14</v>
      </c>
      <c r="G46" s="18">
        <v>22000</v>
      </c>
      <c r="H46" s="10">
        <v>22000</v>
      </c>
      <c r="I46" s="15"/>
      <c r="J46" s="53"/>
    </row>
    <row r="47" s="1" customFormat="1" ht="21" customHeight="1" spans="1:10">
      <c r="A47" s="10">
        <v>45</v>
      </c>
      <c r="B47" s="11" t="s">
        <v>90</v>
      </c>
      <c r="C47" s="23"/>
      <c r="D47" s="22"/>
      <c r="E47" s="18">
        <v>1</v>
      </c>
      <c r="F47" s="11" t="s">
        <v>14</v>
      </c>
      <c r="G47" s="18">
        <v>8600</v>
      </c>
      <c r="H47" s="10">
        <v>8600</v>
      </c>
      <c r="I47" s="22"/>
      <c r="J47" s="56"/>
    </row>
    <row r="48" s="1" customFormat="1" ht="21" customHeight="1" spans="1:10">
      <c r="A48" s="10">
        <v>46</v>
      </c>
      <c r="B48" s="32" t="s">
        <v>11</v>
      </c>
      <c r="C48" s="23"/>
      <c r="D48" s="13" t="s">
        <v>91</v>
      </c>
      <c r="E48" s="18">
        <v>1</v>
      </c>
      <c r="F48" s="11" t="s">
        <v>14</v>
      </c>
      <c r="G48" s="26">
        <v>5480</v>
      </c>
      <c r="H48" s="19">
        <v>5480</v>
      </c>
      <c r="I48" s="46">
        <v>1</v>
      </c>
      <c r="J48" s="47">
        <v>1</v>
      </c>
    </row>
    <row r="49" s="1" customFormat="1" ht="19" customHeight="1" spans="1:10">
      <c r="A49" s="10">
        <v>47</v>
      </c>
      <c r="B49" s="33" t="s">
        <v>92</v>
      </c>
      <c r="C49" s="34" t="s">
        <v>93</v>
      </c>
      <c r="D49" s="13" t="s">
        <v>94</v>
      </c>
      <c r="E49" s="18">
        <v>1</v>
      </c>
      <c r="F49" s="11" t="s">
        <v>14</v>
      </c>
      <c r="G49" s="10">
        <v>700000</v>
      </c>
      <c r="H49" s="19">
        <f>G49</f>
        <v>700000</v>
      </c>
      <c r="I49" s="46">
        <v>1</v>
      </c>
      <c r="J49" s="47">
        <v>1</v>
      </c>
    </row>
    <row r="50" s="1" customFormat="1" ht="21" customHeight="1" spans="1:10">
      <c r="A50" s="10">
        <v>48</v>
      </c>
      <c r="B50" s="11" t="s">
        <v>95</v>
      </c>
      <c r="C50" s="34"/>
      <c r="D50" s="15"/>
      <c r="E50" s="18">
        <v>2</v>
      </c>
      <c r="F50" s="11" t="s">
        <v>14</v>
      </c>
      <c r="G50" s="10">
        <v>100000</v>
      </c>
      <c r="H50" s="19">
        <f>G50*E50</f>
        <v>200000</v>
      </c>
      <c r="I50" s="46">
        <v>2</v>
      </c>
      <c r="J50" s="47">
        <v>2</v>
      </c>
    </row>
    <row r="51" s="1" customFormat="1" ht="21" customHeight="1" spans="1:10">
      <c r="A51" s="10">
        <v>49</v>
      </c>
      <c r="B51" s="11" t="s">
        <v>96</v>
      </c>
      <c r="C51" s="34"/>
      <c r="D51" s="13" t="s">
        <v>97</v>
      </c>
      <c r="E51" s="18">
        <v>26</v>
      </c>
      <c r="F51" s="11" t="s">
        <v>14</v>
      </c>
      <c r="G51" s="26">
        <v>11000</v>
      </c>
      <c r="H51" s="19">
        <f>G51*E51</f>
        <v>286000</v>
      </c>
      <c r="I51" s="46">
        <v>26</v>
      </c>
      <c r="J51" s="47">
        <v>26</v>
      </c>
    </row>
    <row r="52" s="1" customFormat="1" ht="21" customHeight="1" spans="1:10">
      <c r="A52" s="10">
        <v>50</v>
      </c>
      <c r="B52" s="35" t="s">
        <v>98</v>
      </c>
      <c r="C52" s="23"/>
      <c r="D52" s="13" t="s">
        <v>99</v>
      </c>
      <c r="E52" s="18">
        <v>69</v>
      </c>
      <c r="F52" s="11" t="s">
        <v>14</v>
      </c>
      <c r="G52" s="26">
        <v>4000</v>
      </c>
      <c r="H52" s="19">
        <f>G52*E52</f>
        <v>276000</v>
      </c>
      <c r="I52" s="46">
        <v>69</v>
      </c>
      <c r="J52" s="47">
        <v>69</v>
      </c>
    </row>
    <row r="53" s="1" customFormat="1" ht="21" customHeight="1" spans="1:10">
      <c r="A53" s="10">
        <v>51</v>
      </c>
      <c r="B53" s="11" t="s">
        <v>100</v>
      </c>
      <c r="C53" s="23" t="s">
        <v>101</v>
      </c>
      <c r="D53" s="36" t="s">
        <v>102</v>
      </c>
      <c r="E53" s="18">
        <v>1</v>
      </c>
      <c r="F53" s="11" t="s">
        <v>14</v>
      </c>
      <c r="G53" s="26">
        <v>1800</v>
      </c>
      <c r="H53" s="10">
        <v>1800</v>
      </c>
      <c r="I53" s="57">
        <v>1</v>
      </c>
      <c r="J53" s="10">
        <v>1</v>
      </c>
    </row>
    <row r="54" ht="18.95" customHeight="1" spans="1:10">
      <c r="A54" s="37"/>
      <c r="B54" s="38" t="s">
        <v>103</v>
      </c>
      <c r="C54" s="39"/>
      <c r="D54" s="40"/>
      <c r="E54" s="40"/>
      <c r="F54" s="38"/>
      <c r="G54" s="38"/>
      <c r="H54" s="7">
        <f>SUM(H3:H53)</f>
        <v>9775700</v>
      </c>
      <c r="I54" s="7">
        <f>SUM(I3:I53)</f>
        <v>981</v>
      </c>
      <c r="J54" s="38"/>
    </row>
    <row r="55" ht="18.95" customHeight="1" spans="1:9">
      <c r="A55" s="41"/>
      <c r="B55" s="42"/>
      <c r="C55" s="43"/>
      <c r="D55" s="42"/>
      <c r="E55" s="42"/>
      <c r="F55" s="42"/>
      <c r="G55" s="44"/>
      <c r="H55" s="44"/>
      <c r="I55" s="58"/>
    </row>
    <row r="56" ht="18.95" customHeight="1"/>
  </sheetData>
  <autoFilter xmlns:etc="http://www.wps.cn/officeDocument/2017/etCustomData" ref="A1:J54" etc:filterBottomFollowUsedRange="0">
    <extLst/>
  </autoFilter>
  <mergeCells count="42">
    <mergeCell ref="A1:J1"/>
    <mergeCell ref="C3:C5"/>
    <mergeCell ref="C6:C8"/>
    <mergeCell ref="D3:D8"/>
    <mergeCell ref="D10:D11"/>
    <mergeCell ref="D12:D15"/>
    <mergeCell ref="D16:D18"/>
    <mergeCell ref="D20:D21"/>
    <mergeCell ref="D22:D23"/>
    <mergeCell ref="D24:D27"/>
    <mergeCell ref="D28:D29"/>
    <mergeCell ref="D30:D32"/>
    <mergeCell ref="D33:D40"/>
    <mergeCell ref="D41:D42"/>
    <mergeCell ref="D44:D47"/>
    <mergeCell ref="D49:D50"/>
    <mergeCell ref="I3:I8"/>
    <mergeCell ref="I10:I11"/>
    <mergeCell ref="I12:I15"/>
    <mergeCell ref="I16:I18"/>
    <mergeCell ref="I20:I21"/>
    <mergeCell ref="I22:I23"/>
    <mergeCell ref="I24:I27"/>
    <mergeCell ref="I28:I29"/>
    <mergeCell ref="I30:I32"/>
    <mergeCell ref="I33:I40"/>
    <mergeCell ref="I41:I42"/>
    <mergeCell ref="I44:I47"/>
    <mergeCell ref="J3:J5"/>
    <mergeCell ref="J6:J8"/>
    <mergeCell ref="J10:J11"/>
    <mergeCell ref="J12:J15"/>
    <mergeCell ref="J16:J18"/>
    <mergeCell ref="J20:J21"/>
    <mergeCell ref="J22:J23"/>
    <mergeCell ref="J24:J27"/>
    <mergeCell ref="J28:J29"/>
    <mergeCell ref="J30:J32"/>
    <mergeCell ref="J33:J35"/>
    <mergeCell ref="J36:J40"/>
    <mergeCell ref="J41:J42"/>
    <mergeCell ref="J44:J47"/>
  </mergeCells>
  <pageMargins left="0.433070866141732" right="0.31496062992126" top="0.393700787401575" bottom="0.551181102362205" header="0.354330708661417" footer="0.118110236220472"/>
  <pageSetup paperSize="9" orientation="portrait"/>
  <headerFooter alignWithMargins="0">
    <oddFooter>&amp;L（第&amp;P页共&amp;N页）打印日期：&amp;D&amp;T&amp;C审核：&amp;R制表：叶瑜建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江西工厂设备总数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叶瑜建</cp:lastModifiedBy>
  <dcterms:created xsi:type="dcterms:W3CDTF">2023-04-13T07:52:00Z</dcterms:created>
  <dcterms:modified xsi:type="dcterms:W3CDTF">2025-04-22T06:22:26Z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09ABCF071F1C439CAAA81C4BAF2D29AB</vt:lpwstr>
  </property>
  <property fmtid="{D5CDD505-2E9C-101B-9397-08002B2CF9AE}" pid="3" name="KSOProductBuildVer">
    <vt:lpwstr>2052-12.1.0.20784</vt:lpwstr>
  </property>
</Properties>
</file>