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y\Desktop\"/>
    </mc:Choice>
  </mc:AlternateContent>
  <xr:revisionPtr revIDLastSave="0" documentId="13_ncr:1_{3AD81AEB-48D6-4C48-A0ED-C438EA01F9F3}" xr6:coauthVersionLast="47" xr6:coauthVersionMax="47" xr10:uidLastSave="{00000000-0000-0000-0000-000000000000}"/>
  <bookViews>
    <workbookView xWindow="-98" yWindow="-98" windowWidth="19095" windowHeight="12075" activeTab="1" xr2:uid="{00000000-000D-0000-FFFF-FFFF00000000}"/>
  </bookViews>
  <sheets>
    <sheet name="Sheet1" sheetId="1" r:id="rId1"/>
    <sheet name="Sheet2" sheetId="2" r:id="rId2"/>
  </sheets>
  <definedNames>
    <definedName name="CELL_RANGE" localSheetId="1">Sheet2!$M$5</definedName>
    <definedName name="CELL_RANGE">Sheet1!$M$5</definedName>
    <definedName name="_xlnm.Print_Area" localSheetId="0">Sheet1!$A$1:$O$7</definedName>
    <definedName name="_xlnm.Print_Area" localSheetId="1">Sheet2!$A$1:$O$7</definedName>
    <definedName name="TAB_RANGE" localSheetId="1">Sheet2!$A$8:$O$21</definedName>
    <definedName name="TAB_RANGE">Sheet1!$A$8:$O$21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2" l="1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0" i="1"/>
  <c r="M11" i="1"/>
  <c r="M12" i="1"/>
  <c r="M13" i="1"/>
  <c r="M14" i="1"/>
  <c r="M15" i="1"/>
  <c r="M16" i="1"/>
  <c r="M17" i="1"/>
  <c r="M18" i="1"/>
  <c r="M9" i="1"/>
  <c r="M21" i="1"/>
  <c r="M19" i="1"/>
  <c r="M20" i="1"/>
  <c r="M8" i="1"/>
  <c r="M22" i="2" l="1"/>
  <c r="M22" i="1"/>
  <c r="N12" i="1" s="1"/>
  <c r="N20" i="2" l="1"/>
  <c r="N17" i="2"/>
  <c r="N9" i="2"/>
  <c r="N21" i="2"/>
  <c r="N18" i="2"/>
  <c r="N16" i="2"/>
  <c r="N15" i="2"/>
  <c r="N13" i="2"/>
  <c r="N19" i="2"/>
  <c r="N12" i="2"/>
  <c r="N10" i="2"/>
  <c r="N14" i="2"/>
  <c r="N11" i="2"/>
  <c r="N8" i="2"/>
  <c r="N10" i="1"/>
  <c r="N18" i="1"/>
  <c r="N13" i="1"/>
  <c r="N14" i="1"/>
  <c r="N15" i="1"/>
  <c r="N16" i="1"/>
  <c r="N17" i="1"/>
  <c r="N11" i="1"/>
  <c r="N20" i="1"/>
  <c r="N9" i="1"/>
  <c r="N8" i="1"/>
  <c r="N21" i="1"/>
  <c r="N19" i="1"/>
</calcChain>
</file>

<file path=xl/sharedStrings.xml><?xml version="1.0" encoding="utf-8"?>
<sst xmlns="http://schemas.openxmlformats.org/spreadsheetml/2006/main" count="190" uniqueCount="78">
  <si>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</si>
  <si>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</si>
  <si>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</si>
  <si>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</si>
  <si>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</si>
  <si>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</si>
  <si>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</si>
  <si>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</si>
  <si>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</si>
  <si>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</si>
  <si>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</si>
  <si>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</si>
  <si>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</si>
  <si>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</si>
  <si>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</si>
  <si>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</si>
  <si>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</si>
  <si>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</si>
  <si>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</si>
  <si>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</si>
  <si>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</si>
  <si>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</si>
  <si>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</si>
  <si>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</si>
  <si>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</si>
  <si>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</si>
  <si>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</si>
  <si>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</si>
  <si>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</si>
  <si>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</si>
  <si>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</si>
  <si>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</si>
  <si>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</si>
  <si>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</si>
  <si>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</si>
  <si>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</si>
  <si>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</si>
  <si>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</si>
  <si>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</si>
  <si>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</si>
  <si>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</si>
  <si>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</si>
  <si>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</si>
  <si>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</si>
  <si>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户外休闲服</t>
    <phoneticPr fontId="2" type="noConversion"/>
  </si>
  <si>
    <t>U1102</t>
    <phoneticPr fontId="2" type="noConversion"/>
  </si>
  <si>
    <t>合肥兴际</t>
    <phoneticPr fontId="2" type="noConversion"/>
  </si>
  <si>
    <t>CAT</t>
    <phoneticPr fontId="2" type="noConversion"/>
  </si>
  <si>
    <t>沈亮</t>
    <phoneticPr fontId="2" type="noConversion"/>
  </si>
  <si>
    <t>50D*50D消光华夫格</t>
    <phoneticPr fontId="2" type="noConversion"/>
  </si>
  <si>
    <t>大身</t>
    <phoneticPr fontId="2" type="noConversion"/>
  </si>
  <si>
    <t>100%涤纶</t>
    <phoneticPr fontId="2" type="noConversion"/>
  </si>
  <si>
    <t>面料</t>
    <phoneticPr fontId="2" type="noConversion"/>
  </si>
  <si>
    <t>格子面料</t>
    <phoneticPr fontId="2" type="noConversion"/>
  </si>
  <si>
    <t>拼块</t>
    <phoneticPr fontId="2" type="noConversion"/>
  </si>
  <si>
    <t>标类/纸箱胶袋</t>
    <phoneticPr fontId="2" type="noConversion"/>
  </si>
  <si>
    <t>套</t>
    <phoneticPr fontId="2" type="noConversion"/>
  </si>
  <si>
    <t>条</t>
    <phoneticPr fontId="2" type="noConversion"/>
  </si>
  <si>
    <t>抽绳</t>
    <phoneticPr fontId="2" type="noConversion"/>
  </si>
  <si>
    <t>拉链</t>
    <phoneticPr fontId="2" type="noConversion"/>
  </si>
  <si>
    <t>门襟树脂拉链</t>
    <phoneticPr fontId="2" type="noConversion"/>
  </si>
  <si>
    <t>门襟</t>
    <phoneticPr fontId="2" type="noConversion"/>
  </si>
  <si>
    <t>米</t>
    <phoneticPr fontId="2" type="noConversion"/>
  </si>
  <si>
    <t>口袋</t>
    <phoneticPr fontId="2" type="noConversion"/>
  </si>
  <si>
    <t>胸口尼龙拉链</t>
    <phoneticPr fontId="2" type="noConversion"/>
  </si>
  <si>
    <t>口袋树脂拉链</t>
    <phoneticPr fontId="2" type="noConversion"/>
  </si>
  <si>
    <t>胸口</t>
    <phoneticPr fontId="2" type="noConversion"/>
  </si>
  <si>
    <t>辅料</t>
    <phoneticPr fontId="2" type="noConversion"/>
  </si>
  <si>
    <t>帽子</t>
    <phoneticPr fontId="2" type="noConversion"/>
  </si>
  <si>
    <t>魔术贴</t>
    <phoneticPr fontId="2" type="noConversion"/>
  </si>
  <si>
    <t>袖口</t>
    <phoneticPr fontId="2" type="noConversion"/>
  </si>
  <si>
    <t>胶</t>
    <phoneticPr fontId="2" type="noConversion"/>
  </si>
  <si>
    <t>拼缝</t>
    <phoneticPr fontId="2" type="noConversion"/>
  </si>
  <si>
    <t>压胶条</t>
    <phoneticPr fontId="2" type="noConversion"/>
  </si>
  <si>
    <t>橡筋</t>
    <phoneticPr fontId="2" type="noConversion"/>
  </si>
  <si>
    <t>下摆</t>
    <phoneticPr fontId="2" type="noConversion"/>
  </si>
  <si>
    <t>调节扣</t>
    <phoneticPr fontId="2" type="noConversion"/>
  </si>
  <si>
    <t>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</si>
</sst>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7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  <font>
      <sz val="9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Font="1" applyAlignment="1" applyProtection="1">
      <alignment horizontal="center" vertical="center"/>
      <protection locked="0"/>
    </xf>
    <xf numFmtId="0" fontId="52" fillId="0" borderId="11" xfId="162" applyFont="1" applyBorder="1" applyAlignment="1" applyProtection="1">
      <alignment horizontal="left" vertical="center"/>
      <protection locked="0"/>
    </xf>
    <xf numFmtId="0" fontId="48" fillId="0" borderId="15" xfId="162" applyFont="1" applyBorder="1" applyProtection="1">
      <alignment vertical="center"/>
      <protection locked="0"/>
    </xf>
    <xf numFmtId="0" fontId="52" fillId="0" borderId="18" xfId="283" applyFont="1" applyBorder="1" applyAlignment="1" applyProtection="1">
      <alignment horizontal="left" vertical="center"/>
      <protection locked="0"/>
    </xf>
    <xf numFmtId="0" fontId="48" fillId="0" borderId="15" xfId="283" applyFont="1" applyBorder="1" applyProtection="1">
      <alignment vertical="center"/>
      <protection locked="0"/>
    </xf>
    <xf numFmtId="0" fontId="52" fillId="0" borderId="21" xfId="162" applyFont="1" applyBorder="1" applyAlignment="1" applyProtection="1">
      <alignment horizontal="left" vertical="center"/>
      <protection locked="0"/>
    </xf>
    <xf numFmtId="0" fontId="52" fillId="0" borderId="0" xfId="283" applyFont="1" applyAlignment="1" applyProtection="1">
      <alignment horizontal="center" vertical="center"/>
      <protection locked="0"/>
    </xf>
    <xf numFmtId="0" fontId="48" fillId="0" borderId="13" xfId="283" applyFont="1" applyBorder="1" applyProtection="1">
      <alignment vertical="center"/>
      <protection locked="0"/>
    </xf>
    <xf numFmtId="0" fontId="52" fillId="0" borderId="21" xfId="283" applyFont="1" applyBorder="1" applyAlignment="1" applyProtection="1">
      <alignment horizontal="left" vertical="center"/>
      <protection locked="0"/>
    </xf>
    <xf numFmtId="0" fontId="48" fillId="0" borderId="16" xfId="283" applyFont="1" applyBorder="1" applyAlignment="1" applyProtection="1">
      <alignment vertical="center" wrapText="1"/>
      <protection locked="0"/>
    </xf>
    <xf numFmtId="0" fontId="52" fillId="0" borderId="10" xfId="162" applyFont="1" applyBorder="1" applyAlignment="1" applyProtection="1">
      <alignment horizontal="left" vertical="center"/>
      <protection locked="0"/>
    </xf>
    <xf numFmtId="0" fontId="51" fillId="0" borderId="0" xfId="283" applyFont="1" applyAlignment="1" applyProtection="1">
      <alignment horizontal="center" vertical="center" wrapText="1"/>
      <protection locked="0"/>
    </xf>
    <xf numFmtId="0" fontId="48" fillId="0" borderId="13" xfId="162" applyFont="1" applyBorder="1" applyProtection="1">
      <alignment vertical="center"/>
      <protection locked="0"/>
    </xf>
    <xf numFmtId="0" fontId="48" fillId="0" borderId="13" xfId="283" applyFont="1" applyBorder="1" applyAlignment="1" applyProtection="1">
      <alignment horizontal="left" vertical="center" wrapText="1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52" fillId="0" borderId="12" xfId="162" applyFont="1" applyBorder="1" applyAlignment="1" applyProtection="1">
      <alignment horizontal="center" vertical="center" wrapText="1"/>
      <protection locked="0"/>
    </xf>
    <xf numFmtId="0" fontId="52" fillId="25" borderId="12" xfId="162" applyFont="1" applyFill="1" applyBorder="1" applyAlignment="1" applyProtection="1">
      <alignment horizontal="center" vertical="center" wrapText="1"/>
      <protection locked="0"/>
    </xf>
    <xf numFmtId="0" fontId="54" fillId="26" borderId="12" xfId="162" applyFont="1" applyFill="1" applyBorder="1" applyAlignment="1" applyProtection="1">
      <alignment horizontal="center" vertical="center" wrapText="1"/>
      <protection locked="0"/>
    </xf>
    <xf numFmtId="0" fontId="52" fillId="26" borderId="12" xfId="162" applyFont="1" applyFill="1" applyBorder="1" applyAlignment="1" applyProtection="1">
      <alignment horizontal="center" vertical="center" wrapText="1"/>
      <protection locked="0"/>
    </xf>
    <xf numFmtId="0" fontId="55" fillId="26" borderId="12" xfId="162" applyFont="1" applyFill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 shrinkToFit="1"/>
      <protection locked="0"/>
    </xf>
    <xf numFmtId="0" fontId="48" fillId="0" borderId="13" xfId="283" applyFont="1" applyBorder="1" applyAlignment="1" applyProtection="1">
      <alignment horizontal="center" wrapText="1"/>
      <protection locked="0"/>
    </xf>
    <xf numFmtId="176" fontId="48" fillId="0" borderId="13" xfId="283" applyNumberFormat="1" applyFont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Border="1" applyAlignment="1" applyProtection="1">
      <alignment horizontal="center" vertical="center" wrapText="1"/>
      <protection locked="0"/>
    </xf>
    <xf numFmtId="0" fontId="48" fillId="0" borderId="15" xfId="283" applyFont="1" applyBorder="1" applyAlignment="1" applyProtection="1">
      <alignment horizontal="center" vertical="center" wrapText="1"/>
      <protection locked="0"/>
    </xf>
    <xf numFmtId="0" fontId="48" fillId="0" borderId="10" xfId="283" applyFont="1" applyBorder="1" applyAlignment="1" applyProtection="1">
      <alignment horizontal="center" vertical="center" wrapText="1"/>
      <protection locked="0"/>
    </xf>
    <xf numFmtId="0" fontId="48" fillId="0" borderId="0" xfId="283" applyFont="1" applyAlignment="1" applyProtection="1">
      <alignment horizontal="center" vertical="center" wrapText="1" shrinkToFit="1"/>
      <protection locked="0"/>
    </xf>
    <xf numFmtId="0" fontId="48" fillId="0" borderId="0" xfId="283" applyFont="1" applyAlignment="1" applyProtection="1">
      <alignment horizontal="center" wrapText="1"/>
      <protection locked="0"/>
    </xf>
    <xf numFmtId="0" fontId="48" fillId="0" borderId="0" xfId="283" applyFont="1" applyAlignment="1" applyProtection="1">
      <alignment horizontal="center" vertical="center" wrapText="1"/>
      <protection locked="0"/>
    </xf>
    <xf numFmtId="176" fontId="48" fillId="0" borderId="0" xfId="283" applyNumberFormat="1" applyFont="1" applyAlignment="1" applyProtection="1">
      <alignment horizontal="center" vertical="center" wrapText="1"/>
      <protection locked="0"/>
    </xf>
    <xf numFmtId="9" fontId="48" fillId="0" borderId="0" xfId="283" applyNumberFormat="1" applyFont="1" applyAlignment="1" applyProtection="1">
      <alignment horizontal="center" vertical="center" wrapText="1"/>
      <protection locked="0"/>
    </xf>
    <xf numFmtId="177" fontId="48" fillId="0" borderId="0" xfId="283" applyNumberFormat="1" applyFont="1" applyAlignment="1" applyProtection="1">
      <alignment horizontal="center" vertical="center" wrapText="1"/>
      <protection locked="0"/>
    </xf>
    <xf numFmtId="7" fontId="48" fillId="0" borderId="0" xfId="283" applyNumberFormat="1" applyFont="1" applyAlignment="1" applyProtection="1">
      <alignment horizontal="center" vertical="center" wrapText="1"/>
      <protection locked="0"/>
    </xf>
    <xf numFmtId="10" fontId="48" fillId="0" borderId="0" xfId="283" applyNumberFormat="1" applyFont="1" applyAlignment="1" applyProtection="1">
      <alignment horizontal="center" vertical="center" wrapText="1"/>
      <protection locked="0"/>
    </xf>
    <xf numFmtId="0" fontId="51" fillId="0" borderId="0" xfId="283" applyFont="1" applyAlignment="1" applyProtection="1">
      <alignment horizontal="center" vertical="center" shrinkToFit="1"/>
      <protection locked="0"/>
    </xf>
    <xf numFmtId="0" fontId="51" fillId="0" borderId="0" xfId="283" applyFont="1" applyAlignment="1" applyProtection="1">
      <alignment horizontal="center"/>
      <protection locked="0"/>
    </xf>
    <xf numFmtId="177" fontId="51" fillId="0" borderId="0" xfId="283" applyNumberFormat="1" applyFont="1" applyAlignment="1" applyProtection="1">
      <alignment horizontal="center" vertical="center"/>
      <protection locked="0"/>
    </xf>
    <xf numFmtId="0" fontId="48" fillId="0" borderId="15" xfId="283" applyFont="1" applyBorder="1" applyAlignment="1" applyProtection="1">
      <alignment horizontal="center" vertical="center" wrapText="1"/>
    </xf>
    <xf numFmtId="0" fontId="48" fillId="0" borderId="15" xfId="283" applyFont="1" applyBorder="1" applyAlignment="1" applyProtection="1">
      <alignment horizontal="left" vertical="center" wrapText="1"/>
    </xf>
    <xf numFmtId="0" fontId="55" fillId="26" borderId="23" xfId="162" applyFont="1" applyFill="1" applyBorder="1" applyAlignment="1" applyProtection="1">
      <alignment horizontal="center" vertical="center" wrapText="1"/>
      <protection locked="0"/>
    </xf>
    <xf numFmtId="0" fontId="48" fillId="0" borderId="10" xfId="162" applyFont="1" applyBorder="1" applyAlignment="1" applyProtection="1">
      <alignment horizontal="left" vertical="center"/>
      <protection locked="0"/>
    </xf>
    <xf numFmtId="0" fontId="49" fillId="0" borderId="10" xfId="0" applyFont="1" applyBorder="1" applyAlignment="1" applyProtection="1">
      <alignment horizontal="left" vertical="center"/>
      <protection locked="0"/>
    </xf>
    <xf numFmtId="0" fontId="48" fillId="0" borderId="0" xfId="283" applyFont="1" applyAlignment="1" applyProtection="1">
      <alignment horizontal="left" vertical="center" wrapText="1"/>
      <protection locked="0"/>
    </xf>
    <xf numFmtId="0" fontId="50" fillId="24" borderId="14" xfId="162" applyFont="1" applyFill="1" applyBorder="1" applyAlignment="1" applyProtection="1">
      <alignment horizontal="center" vertical="center"/>
      <protection locked="0"/>
    </xf>
    <xf numFmtId="0" fontId="50" fillId="24" borderId="17" xfId="162" applyFont="1" applyFill="1" applyBorder="1" applyAlignment="1" applyProtection="1">
      <alignment horizontal="center" vertical="center"/>
      <protection locked="0"/>
    </xf>
    <xf numFmtId="0" fontId="52" fillId="25" borderId="11" xfId="283" applyFont="1" applyFill="1" applyBorder="1" applyAlignment="1" applyProtection="1">
      <alignment horizontal="center" vertical="center"/>
      <protection locked="0"/>
    </xf>
    <xf numFmtId="0" fontId="52" fillId="25" borderId="18" xfId="283" applyFont="1" applyFill="1" applyBorder="1" applyAlignment="1" applyProtection="1">
      <alignment horizontal="center" vertical="center"/>
      <protection locked="0"/>
    </xf>
    <xf numFmtId="0" fontId="52" fillId="25" borderId="19" xfId="283" applyFont="1" applyFill="1" applyBorder="1" applyAlignment="1" applyProtection="1">
      <alignment horizontal="center" vertical="center"/>
      <protection locked="0"/>
    </xf>
    <xf numFmtId="0" fontId="52" fillId="25" borderId="20" xfId="283" applyFont="1" applyFill="1" applyBorder="1" applyAlignment="1" applyProtection="1">
      <alignment horizontal="center" vertical="center"/>
      <protection locked="0"/>
    </xf>
    <xf numFmtId="0" fontId="52" fillId="26" borderId="22" xfId="162" applyFont="1" applyFill="1" applyBorder="1" applyAlignment="1" applyProtection="1">
      <alignment horizontal="center" vertical="center"/>
      <protection locked="0"/>
    </xf>
    <xf numFmtId="0" fontId="52" fillId="26" borderId="19" xfId="162" applyFont="1" applyFill="1" applyBorder="1" applyAlignment="1" applyProtection="1">
      <alignment horizontal="center" vertical="center"/>
      <protection locked="0"/>
    </xf>
    <xf numFmtId="0" fontId="52" fillId="26" borderId="20" xfId="162" applyFont="1" applyFill="1" applyBorder="1" applyAlignment="1" applyProtection="1">
      <alignment horizontal="center" vertical="center"/>
      <protection locked="0"/>
    </xf>
    <xf numFmtId="0" fontId="48" fillId="0" borderId="15" xfId="162" applyFont="1" applyBorder="1" applyAlignment="1" applyProtection="1">
      <alignment horizontal="center" vertical="center"/>
      <protection locked="0"/>
    </xf>
    <xf numFmtId="0" fontId="48" fillId="0" borderId="21" xfId="162" applyFont="1" applyBorder="1" applyAlignment="1" applyProtection="1">
      <alignment horizontal="center" vertical="center"/>
      <protection locked="0"/>
    </xf>
    <xf numFmtId="0" fontId="52" fillId="0" borderId="10" xfId="283" applyFont="1" applyBorder="1" applyAlignment="1" applyProtection="1">
      <alignment horizontal="center" vertical="center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48" fillId="0" borderId="13" xfId="162" applyFont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415019</xdr:colOff>
      <xdr:row>1</xdr:row>
      <xdr:rowOff>34017</xdr:rowOff>
    </xdr:from>
    <xdr:to>
      <xdr:col>3</xdr:col>
      <xdr:colOff>299357</xdr:colOff>
      <xdr:row>4</xdr:row>
      <xdr:rowOff>433727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A3FB5E0-C62A-80CD-DC39-A4F2C889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805" y="312964"/>
          <a:ext cx="1401535" cy="1576727"/>
        </a:xfrm>
        <a:prstGeom prst="rect">
          <a:avLst/>
        </a:prstGeom>
      </xdr:spPr>
    </xdr:pic>
    <xdr:clientData/>
  </xdr:twoCellAnchor>
  <xdr:twoCellAnchor editAs="oneCell">
    <xdr:from>
      <xdr:col>3</xdr:col>
      <xdr:colOff>306161</xdr:colOff>
      <xdr:row>1</xdr:row>
      <xdr:rowOff>6804</xdr:rowOff>
    </xdr:from>
    <xdr:to>
      <xdr:col>3</xdr:col>
      <xdr:colOff>1654211</xdr:colOff>
      <xdr:row>4</xdr:row>
      <xdr:rowOff>387804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BF45EDAF-553E-F14E-CD99-8B8ED8EE4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9144" y="285751"/>
          <a:ext cx="1348050" cy="1558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415019</xdr:colOff>
      <xdr:row>1</xdr:row>
      <xdr:rowOff>34017</xdr:rowOff>
    </xdr:from>
    <xdr:to>
      <xdr:col>3</xdr:col>
      <xdr:colOff>299357</xdr:colOff>
      <xdr:row>4</xdr:row>
      <xdr:rowOff>433727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6700A2E-8885-4090-A51D-0C49790AF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44" y="310242"/>
          <a:ext cx="1403576" cy="1580810"/>
        </a:xfrm>
        <a:prstGeom prst="rect">
          <a:avLst/>
        </a:prstGeom>
      </xdr:spPr>
    </xdr:pic>
    <xdr:clientData/>
  </xdr:twoCellAnchor>
  <xdr:twoCellAnchor editAs="oneCell">
    <xdr:from>
      <xdr:col>3</xdr:col>
      <xdr:colOff>306161</xdr:colOff>
      <xdr:row>1</xdr:row>
      <xdr:rowOff>6804</xdr:rowOff>
    </xdr:from>
    <xdr:to>
      <xdr:col>3</xdr:col>
      <xdr:colOff>1654211</xdr:colOff>
      <xdr:row>4</xdr:row>
      <xdr:rowOff>387804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88C37EE-4648-49B8-9BE2-6F01281D8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9824" y="283029"/>
          <a:ext cx="134805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zoomScale="70" zoomScaleNormal="70" workbookViewId="0">
      <selection activeCell="R8" sqref="R8"/>
    </sheetView>
  </sheetViews>
  <sheetFormatPr defaultColWidth="9" defaultRowHeight="15" customHeight="1"/>
  <cols>
    <col min="1" max="1" width="3.86328125" style="1" customWidth="1"/>
    <col min="2" max="2" width="11.73046875" style="1" customWidth="1"/>
    <col min="3" max="3" width="21.265625" style="1" customWidth="1"/>
    <col min="4" max="4" width="28.59765625" style="39" customWidth="1"/>
    <col min="5" max="5" width="10.86328125" style="39" customWidth="1"/>
    <col min="6" max="6" width="14.86328125" style="40" customWidth="1"/>
    <col min="7" max="7" width="11.3984375" style="1" customWidth="1"/>
    <col min="8" max="9" width="11.86328125" style="1" customWidth="1"/>
    <col min="10" max="10" width="11.46484375" style="1" customWidth="1"/>
    <col min="11" max="11" width="12.265625" style="1" customWidth="1"/>
    <col min="12" max="12" width="11.86328125" style="1" customWidth="1"/>
    <col min="13" max="13" width="10.86328125" style="1" customWidth="1"/>
    <col min="14" max="14" width="11.3984375" style="1" customWidth="1"/>
    <col min="15" max="15" width="10.597656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38</v>
      </c>
      <c r="C2" s="59"/>
      <c r="D2" s="59"/>
      <c r="E2" s="59"/>
      <c r="F2" s="59"/>
      <c r="G2" s="2" t="s">
        <v>11</v>
      </c>
      <c r="H2" s="57" t="s">
        <v>44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 t="s">
        <v>46</v>
      </c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45</v>
      </c>
      <c r="I3" s="58"/>
      <c r="J3" s="2" t="s">
        <v>15</v>
      </c>
      <c r="K3" s="3" t="s">
        <v>47</v>
      </c>
      <c r="L3" s="4" t="s">
        <v>5</v>
      </c>
      <c r="M3" s="8"/>
      <c r="N3" s="6" t="s">
        <v>20</v>
      </c>
      <c r="O3" s="46">
        <v>1227</v>
      </c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41</v>
      </c>
      <c r="I4" s="58"/>
      <c r="J4" s="2" t="s">
        <v>42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48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37</v>
      </c>
      <c r="K7" s="19" t="s">
        <v>23</v>
      </c>
      <c r="L7" s="18" t="s">
        <v>28</v>
      </c>
      <c r="M7" s="18" t="s">
        <v>29</v>
      </c>
      <c r="N7" s="20" t="s">
        <v>35</v>
      </c>
      <c r="O7" s="44" t="s">
        <v>36</v>
      </c>
    </row>
    <row r="8" spans="1:15" ht="19.899999999999999" customHeight="1">
      <c r="A8" s="21">
        <v>1</v>
      </c>
      <c r="B8" s="21" t="s">
        <v>30</v>
      </c>
      <c r="C8" s="21" t="s">
        <v>49</v>
      </c>
      <c r="D8" s="22"/>
      <c r="E8" s="22" t="s">
        <v>51</v>
      </c>
      <c r="F8" s="23" t="s">
        <v>50</v>
      </c>
      <c r="G8" s="21">
        <v>142</v>
      </c>
      <c r="H8" s="21"/>
      <c r="I8" s="21" t="s">
        <v>62</v>
      </c>
      <c r="J8" s="24">
        <v>1.65</v>
      </c>
      <c r="K8" s="25">
        <v>1</v>
      </c>
      <c r="L8" s="26">
        <v>23.5</v>
      </c>
      <c r="M8" s="27">
        <f>J8*K8*L8</f>
        <v>38.774999999999999</v>
      </c>
      <c r="N8" s="28">
        <f>M8/$M$22</f>
        <v>0.12793862905221479</v>
      </c>
      <c r="O8" s="21"/>
    </row>
    <row r="9" spans="1:15" ht="19.899999999999999" customHeight="1">
      <c r="A9" s="21">
        <v>2</v>
      </c>
      <c r="B9" s="21" t="s">
        <v>52</v>
      </c>
      <c r="C9" s="21" t="s">
        <v>53</v>
      </c>
      <c r="D9" s="22"/>
      <c r="E9" s="22" t="s">
        <v>51</v>
      </c>
      <c r="F9" s="23" t="s">
        <v>54</v>
      </c>
      <c r="G9" s="21">
        <v>140</v>
      </c>
      <c r="H9" s="21"/>
      <c r="I9" s="21" t="s">
        <v>62</v>
      </c>
      <c r="J9" s="24">
        <v>0.95</v>
      </c>
      <c r="K9" s="25">
        <v>1</v>
      </c>
      <c r="L9" s="26">
        <v>27</v>
      </c>
      <c r="M9" s="27">
        <f>J9*K9*L9</f>
        <v>25.65</v>
      </c>
      <c r="N9" s="28">
        <f>M9/$M$22</f>
        <v>8.4632516703786187E-2</v>
      </c>
      <c r="O9" s="21"/>
    </row>
    <row r="10" spans="1:15" ht="19.899999999999999" customHeight="1">
      <c r="A10" s="21"/>
      <c r="B10" s="21" t="s">
        <v>59</v>
      </c>
      <c r="C10" s="21" t="s">
        <v>60</v>
      </c>
      <c r="D10" s="22"/>
      <c r="E10" s="22"/>
      <c r="F10" s="23" t="s">
        <v>61</v>
      </c>
      <c r="G10" s="21"/>
      <c r="H10" s="21"/>
      <c r="I10" s="21" t="s">
        <v>57</v>
      </c>
      <c r="J10" s="24">
        <v>1</v>
      </c>
      <c r="K10" s="25">
        <v>1</v>
      </c>
      <c r="L10" s="26">
        <v>3.7</v>
      </c>
      <c r="M10" s="27">
        <f t="shared" ref="M10:M18" si="0">J10*K10*L10</f>
        <v>3.7</v>
      </c>
      <c r="N10" s="28">
        <f>M10/$M$22</f>
        <v>1.2208199290604637E-2</v>
      </c>
      <c r="O10" s="21"/>
    </row>
    <row r="11" spans="1:15" ht="19.899999999999999" customHeight="1">
      <c r="A11" s="21"/>
      <c r="B11" s="21" t="s">
        <v>59</v>
      </c>
      <c r="C11" s="21" t="s">
        <v>64</v>
      </c>
      <c r="D11" s="22"/>
      <c r="E11" s="22"/>
      <c r="F11" s="23" t="s">
        <v>66</v>
      </c>
      <c r="G11" s="21"/>
      <c r="H11" s="21"/>
      <c r="I11" s="21" t="s">
        <v>57</v>
      </c>
      <c r="J11" s="24">
        <v>1</v>
      </c>
      <c r="K11" s="25">
        <v>1</v>
      </c>
      <c r="L11" s="26">
        <v>3</v>
      </c>
      <c r="M11" s="27">
        <f t="shared" si="0"/>
        <v>3</v>
      </c>
      <c r="N11" s="28">
        <f>M11/$M$22</f>
        <v>9.8985399653551097E-3</v>
      </c>
      <c r="O11" s="21"/>
    </row>
    <row r="12" spans="1:15" ht="19.899999999999999" customHeight="1">
      <c r="A12" s="21"/>
      <c r="B12" s="21" t="s">
        <v>59</v>
      </c>
      <c r="C12" s="21" t="s">
        <v>65</v>
      </c>
      <c r="D12" s="22"/>
      <c r="E12" s="22"/>
      <c r="F12" s="23" t="s">
        <v>63</v>
      </c>
      <c r="G12" s="21"/>
      <c r="H12" s="21"/>
      <c r="I12" s="21" t="s">
        <v>57</v>
      </c>
      <c r="J12" s="24">
        <v>2</v>
      </c>
      <c r="K12" s="25">
        <v>1</v>
      </c>
      <c r="L12" s="26">
        <v>1.5</v>
      </c>
      <c r="M12" s="27">
        <f t="shared" si="0"/>
        <v>3</v>
      </c>
      <c r="N12" s="28">
        <f>M12/$M$22</f>
        <v>9.8985399653551097E-3</v>
      </c>
      <c r="O12" s="21"/>
    </row>
    <row r="13" spans="1:15" ht="19.899999999999999" customHeight="1">
      <c r="A13" s="21"/>
      <c r="B13" s="21" t="s">
        <v>67</v>
      </c>
      <c r="C13" s="21" t="s">
        <v>58</v>
      </c>
      <c r="D13" s="22"/>
      <c r="E13" s="22"/>
      <c r="F13" s="23" t="s">
        <v>68</v>
      </c>
      <c r="G13" s="21"/>
      <c r="H13" s="21"/>
      <c r="I13" s="21" t="s">
        <v>57</v>
      </c>
      <c r="J13" s="24">
        <v>1</v>
      </c>
      <c r="K13" s="25">
        <v>1</v>
      </c>
      <c r="L13" s="26">
        <v>2.5</v>
      </c>
      <c r="M13" s="27">
        <f t="shared" si="0"/>
        <v>2.5</v>
      </c>
      <c r="N13" s="28">
        <f>M13/$M$22</f>
        <v>8.2487833044625914E-3</v>
      </c>
      <c r="O13" s="21"/>
    </row>
    <row r="14" spans="1:15" ht="19.899999999999999" customHeight="1">
      <c r="A14" s="21"/>
      <c r="B14" s="21" t="s">
        <v>67</v>
      </c>
      <c r="C14" s="21" t="s">
        <v>69</v>
      </c>
      <c r="D14" s="22"/>
      <c r="E14" s="22"/>
      <c r="F14" s="23" t="s">
        <v>70</v>
      </c>
      <c r="G14" s="21"/>
      <c r="H14" s="21"/>
      <c r="I14" s="21" t="s">
        <v>62</v>
      </c>
      <c r="J14" s="24">
        <v>0.4</v>
      </c>
      <c r="K14" s="25">
        <v>1</v>
      </c>
      <c r="L14" s="26">
        <v>3.5</v>
      </c>
      <c r="M14" s="27">
        <f t="shared" si="0"/>
        <v>1.4000000000000001</v>
      </c>
      <c r="N14" s="28">
        <f>M14/$M$22</f>
        <v>4.6193186504990521E-3</v>
      </c>
      <c r="O14" s="21"/>
    </row>
    <row r="15" spans="1:15" ht="19.899999999999999" customHeight="1">
      <c r="A15" s="21"/>
      <c r="B15" s="21" t="s">
        <v>67</v>
      </c>
      <c r="C15" s="21" t="s">
        <v>71</v>
      </c>
      <c r="D15" s="22"/>
      <c r="E15" s="22"/>
      <c r="F15" s="23" t="s">
        <v>72</v>
      </c>
      <c r="G15" s="21"/>
      <c r="H15" s="21"/>
      <c r="I15" s="21" t="s">
        <v>62</v>
      </c>
      <c r="J15" s="24">
        <v>0.15</v>
      </c>
      <c r="K15" s="25">
        <v>1</v>
      </c>
      <c r="L15" s="26">
        <v>15</v>
      </c>
      <c r="M15" s="27">
        <f t="shared" si="0"/>
        <v>2.25</v>
      </c>
      <c r="N15" s="28">
        <f>M15/$M$22</f>
        <v>7.4239049740163331E-3</v>
      </c>
      <c r="O15" s="21"/>
    </row>
    <row r="16" spans="1:15" ht="19.899999999999999" customHeight="1">
      <c r="A16" s="21"/>
      <c r="B16" s="21" t="s">
        <v>67</v>
      </c>
      <c r="C16" s="21" t="s">
        <v>73</v>
      </c>
      <c r="D16" s="22"/>
      <c r="E16" s="22"/>
      <c r="F16" s="23" t="s">
        <v>72</v>
      </c>
      <c r="G16" s="21"/>
      <c r="H16" s="21"/>
      <c r="I16" s="21" t="s">
        <v>62</v>
      </c>
      <c r="J16" s="24">
        <v>18</v>
      </c>
      <c r="K16" s="25">
        <v>1</v>
      </c>
      <c r="L16" s="26">
        <v>2</v>
      </c>
      <c r="M16" s="27">
        <f t="shared" si="0"/>
        <v>36</v>
      </c>
      <c r="N16" s="28">
        <f>M16/$M$22</f>
        <v>0.11878247958426133</v>
      </c>
      <c r="O16" s="21"/>
    </row>
    <row r="17" spans="1:15" ht="19.899999999999999" customHeight="1">
      <c r="A17" s="21"/>
      <c r="B17" s="21" t="s">
        <v>67</v>
      </c>
      <c r="C17" s="21" t="s">
        <v>74</v>
      </c>
      <c r="D17" s="22"/>
      <c r="E17" s="22"/>
      <c r="F17" s="23" t="s">
        <v>75</v>
      </c>
      <c r="G17" s="21"/>
      <c r="H17" s="21"/>
      <c r="I17" s="21" t="s">
        <v>62</v>
      </c>
      <c r="J17" s="24">
        <v>2</v>
      </c>
      <c r="K17" s="25">
        <v>1</v>
      </c>
      <c r="L17" s="26">
        <v>0.5</v>
      </c>
      <c r="M17" s="27">
        <f t="shared" si="0"/>
        <v>1</v>
      </c>
      <c r="N17" s="28">
        <f>M17/$M$22</f>
        <v>3.299513321785037E-3</v>
      </c>
      <c r="O17" s="21"/>
    </row>
    <row r="18" spans="1:15" ht="19.899999999999999" customHeight="1">
      <c r="A18" s="21"/>
      <c r="B18" s="21" t="s">
        <v>67</v>
      </c>
      <c r="C18" s="21" t="s">
        <v>76</v>
      </c>
      <c r="D18" s="22"/>
      <c r="E18" s="22"/>
      <c r="F18" s="23" t="s">
        <v>75</v>
      </c>
      <c r="G18" s="21"/>
      <c r="H18" s="21"/>
      <c r="I18" s="21" t="s">
        <v>77</v>
      </c>
      <c r="J18" s="24">
        <v>2</v>
      </c>
      <c r="K18" s="25">
        <v>1</v>
      </c>
      <c r="L18" s="26">
        <v>1.75</v>
      </c>
      <c r="M18" s="27">
        <f t="shared" si="0"/>
        <v>3.5</v>
      </c>
      <c r="N18" s="28">
        <f>M18/$M$22</f>
        <v>1.154829662624763E-2</v>
      </c>
      <c r="O18" s="21"/>
    </row>
    <row r="19" spans="1:15" ht="15" customHeight="1">
      <c r="A19" s="21">
        <v>4</v>
      </c>
      <c r="B19" s="21" t="s">
        <v>31</v>
      </c>
      <c r="C19" s="21" t="s">
        <v>55</v>
      </c>
      <c r="D19" s="22"/>
      <c r="E19" s="22"/>
      <c r="F19" s="23"/>
      <c r="G19" s="21"/>
      <c r="H19" s="21"/>
      <c r="I19" s="21" t="s">
        <v>56</v>
      </c>
      <c r="J19" s="24">
        <v>1</v>
      </c>
      <c r="K19" s="25">
        <v>1</v>
      </c>
      <c r="L19" s="26">
        <v>4.3</v>
      </c>
      <c r="M19" s="27">
        <f t="shared" ref="M19:M21" si="1">J19*K19*L19</f>
        <v>4.3</v>
      </c>
      <c r="N19" s="28">
        <f>M19/$M$22</f>
        <v>1.4187907283675657E-2</v>
      </c>
      <c r="O19" s="21"/>
    </row>
    <row r="20" spans="1:15" ht="15" customHeight="1">
      <c r="A20" s="21">
        <v>5</v>
      </c>
      <c r="B20" s="21" t="s">
        <v>32</v>
      </c>
      <c r="C20" s="21"/>
      <c r="D20" s="22"/>
      <c r="E20" s="22"/>
      <c r="F20" s="23"/>
      <c r="G20" s="21"/>
      <c r="H20" s="21"/>
      <c r="I20" s="21"/>
      <c r="J20" s="24"/>
      <c r="K20" s="25">
        <v>1.03</v>
      </c>
      <c r="L20" s="26">
        <v>0.6</v>
      </c>
      <c r="M20" s="27">
        <f t="shared" si="1"/>
        <v>0</v>
      </c>
      <c r="N20" s="28">
        <f>M20/$M$22</f>
        <v>0</v>
      </c>
      <c r="O20" s="21"/>
    </row>
    <row r="21" spans="1:15" ht="35.25" customHeight="1">
      <c r="A21" s="29">
        <v>6</v>
      </c>
      <c r="B21" s="42" t="s">
        <v>39</v>
      </c>
      <c r="C21" s="43" t="s">
        <v>33</v>
      </c>
      <c r="D21" s="22"/>
      <c r="E21" s="22"/>
      <c r="F21" s="23"/>
      <c r="G21" s="21"/>
      <c r="H21" s="21"/>
      <c r="I21" s="21"/>
      <c r="J21" s="24">
        <v>1</v>
      </c>
      <c r="K21" s="25">
        <v>1</v>
      </c>
      <c r="L21" s="26">
        <v>178</v>
      </c>
      <c r="M21" s="27">
        <f t="shared" si="1"/>
        <v>178</v>
      </c>
      <c r="N21" s="28">
        <f>M21/$M$22</f>
        <v>0.58731337127773653</v>
      </c>
      <c r="O21" s="21"/>
    </row>
    <row r="22" spans="1:15" ht="15" customHeight="1">
      <c r="A22" s="30">
        <v>7</v>
      </c>
      <c r="B22" s="30" t="s">
        <v>40</v>
      </c>
      <c r="C22" s="30"/>
      <c r="D22" s="31"/>
      <c r="E22" s="31"/>
      <c r="F22" s="32"/>
      <c r="G22" s="33"/>
      <c r="H22" s="33"/>
      <c r="I22" s="33"/>
      <c r="J22" s="34"/>
      <c r="K22" s="35"/>
      <c r="L22" s="36"/>
      <c r="M22" s="37">
        <f>SUM(M8:M21)</f>
        <v>303.07499999999999</v>
      </c>
      <c r="N22" s="28"/>
      <c r="O22" s="33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48" customHeight="1">
      <c r="A25" s="33"/>
      <c r="B25" s="47" t="s">
        <v>43</v>
      </c>
      <c r="C25" s="47"/>
      <c r="D25" s="47"/>
      <c r="E25" s="47"/>
      <c r="F25" s="47"/>
      <c r="G25" s="47"/>
      <c r="H25" s="47"/>
      <c r="I25" s="47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A167" s="33"/>
      <c r="B167" s="33"/>
      <c r="C167" s="33"/>
      <c r="D167" s="31"/>
      <c r="E167" s="31"/>
      <c r="F167" s="32"/>
      <c r="G167" s="33"/>
      <c r="H167" s="33"/>
      <c r="I167" s="33"/>
      <c r="J167" s="34"/>
      <c r="K167" s="35"/>
      <c r="L167" s="36"/>
      <c r="M167" s="33"/>
      <c r="N167" s="37"/>
      <c r="O167" s="38"/>
    </row>
    <row r="168" spans="1:15" ht="15" customHeight="1">
      <c r="A168" s="33"/>
      <c r="B168" s="33"/>
      <c r="C168" s="33"/>
      <c r="D168" s="31"/>
      <c r="E168" s="31"/>
      <c r="F168" s="32"/>
      <c r="G168" s="33"/>
      <c r="H168" s="33"/>
      <c r="I168" s="33"/>
      <c r="J168" s="34"/>
      <c r="K168" s="35"/>
      <c r="L168" s="36"/>
      <c r="M168" s="33"/>
      <c r="N168" s="37"/>
      <c r="O168" s="38"/>
    </row>
    <row r="169" spans="1:15" ht="15" customHeight="1">
      <c r="A169" s="33"/>
      <c r="B169" s="33"/>
      <c r="C169" s="33"/>
      <c r="D169" s="31"/>
      <c r="E169" s="31"/>
      <c r="F169" s="32"/>
      <c r="G169" s="33"/>
      <c r="H169" s="33"/>
      <c r="I169" s="33"/>
      <c r="J169" s="34"/>
      <c r="K169" s="35"/>
      <c r="L169" s="36"/>
      <c r="M169" s="33"/>
      <c r="N169" s="37"/>
      <c r="O169" s="38"/>
    </row>
    <row r="170" spans="1:15" ht="15" customHeight="1">
      <c r="A170" s="33"/>
      <c r="B170" s="33"/>
      <c r="C170" s="33"/>
      <c r="D170" s="31"/>
      <c r="E170" s="31"/>
      <c r="F170" s="32"/>
      <c r="G170" s="33"/>
      <c r="H170" s="33"/>
      <c r="I170" s="33"/>
      <c r="J170" s="34"/>
      <c r="K170" s="35"/>
      <c r="L170" s="36"/>
      <c r="M170" s="33"/>
      <c r="N170" s="37"/>
      <c r="O170" s="38"/>
    </row>
    <row r="171" spans="1:15" ht="15" customHeight="1">
      <c r="A171" s="33"/>
      <c r="B171" s="33"/>
      <c r="C171" s="33"/>
      <c r="D171" s="31"/>
      <c r="E171" s="31"/>
      <c r="F171" s="32"/>
      <c r="G171" s="33"/>
      <c r="H171" s="33"/>
      <c r="I171" s="33"/>
      <c r="J171" s="34"/>
      <c r="K171" s="35"/>
      <c r="L171" s="36"/>
      <c r="M171" s="33"/>
      <c r="N171" s="37"/>
      <c r="O171" s="38"/>
    </row>
    <row r="172" spans="1:15" ht="15" customHeight="1">
      <c r="A172" s="33"/>
      <c r="B172" s="33"/>
      <c r="C172" s="33"/>
      <c r="D172" s="31"/>
      <c r="E172" s="31"/>
      <c r="F172" s="32"/>
      <c r="G172" s="33"/>
      <c r="H172" s="33"/>
      <c r="I172" s="33"/>
      <c r="J172" s="34"/>
      <c r="K172" s="35"/>
      <c r="L172" s="36"/>
      <c r="M172" s="33"/>
      <c r="N172" s="37"/>
      <c r="O172" s="38"/>
    </row>
    <row r="173" spans="1:15" ht="15" customHeight="1">
      <c r="A173" s="33"/>
      <c r="B173" s="33"/>
      <c r="C173" s="33"/>
      <c r="D173" s="31"/>
      <c r="E173" s="31"/>
      <c r="F173" s="32"/>
      <c r="G173" s="33"/>
      <c r="H173" s="33"/>
      <c r="I173" s="33"/>
      <c r="J173" s="34"/>
      <c r="K173" s="35"/>
      <c r="L173" s="36"/>
      <c r="M173" s="33"/>
      <c r="N173" s="37"/>
      <c r="O173" s="38"/>
    </row>
    <row r="174" spans="1:15" ht="15" customHeight="1">
      <c r="L174" s="41"/>
    </row>
    <row r="175" spans="1:15" ht="15" customHeight="1">
      <c r="L175" s="41"/>
    </row>
    <row r="176" spans="1:15" ht="15" customHeight="1">
      <c r="L176" s="41"/>
    </row>
    <row r="177" spans="12:12" ht="15" customHeight="1">
      <c r="L177" s="41"/>
    </row>
    <row r="178" spans="12:12" ht="15" customHeight="1">
      <c r="L178" s="41"/>
    </row>
  </sheetData>
  <sheetProtection formatCells="0" formatColumns="0" formatRows="0" insertColumns="0" insertRows="0" deleteColumns="0" deleteRows="0" sort="0" autoFilter="0" pivotTables="0"/>
  <mergeCells count="10">
    <mergeCell ref="B25:I25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578B-9E6E-4A5C-9BDD-ABE33FA6F097}">
  <dimension ref="A1:O178"/>
  <sheetViews>
    <sheetView tabSelected="1" zoomScale="70" zoomScaleNormal="70" workbookViewId="0">
      <selection activeCell="R18" sqref="R18"/>
    </sheetView>
  </sheetViews>
  <sheetFormatPr defaultColWidth="9" defaultRowHeight="15" customHeight="1"/>
  <cols>
    <col min="1" max="1" width="3.86328125" style="1" customWidth="1"/>
    <col min="2" max="2" width="11.73046875" style="1" customWidth="1"/>
    <col min="3" max="3" width="21.265625" style="1" customWidth="1"/>
    <col min="4" max="4" width="28.59765625" style="39" customWidth="1"/>
    <col min="5" max="5" width="10.86328125" style="39" customWidth="1"/>
    <col min="6" max="6" width="14.86328125" style="40" customWidth="1"/>
    <col min="7" max="7" width="11.3984375" style="1" customWidth="1"/>
    <col min="8" max="9" width="11.86328125" style="1" customWidth="1"/>
    <col min="10" max="10" width="11.46484375" style="1" customWidth="1"/>
    <col min="11" max="11" width="12.265625" style="1" customWidth="1"/>
    <col min="12" max="12" width="11.86328125" style="1" customWidth="1"/>
    <col min="13" max="13" width="10.86328125" style="1" customWidth="1"/>
    <col min="14" max="14" width="11.3984375" style="1" customWidth="1"/>
    <col min="15" max="15" width="10.597656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38</v>
      </c>
      <c r="C2" s="59"/>
      <c r="D2" s="59"/>
      <c r="E2" s="59"/>
      <c r="F2" s="59"/>
      <c r="G2" s="2" t="s">
        <v>11</v>
      </c>
      <c r="H2" s="57" t="s">
        <v>44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 t="s">
        <v>46</v>
      </c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45</v>
      </c>
      <c r="I3" s="58"/>
      <c r="J3" s="2" t="s">
        <v>15</v>
      </c>
      <c r="K3" s="3" t="s">
        <v>47</v>
      </c>
      <c r="L3" s="4" t="s">
        <v>5</v>
      </c>
      <c r="M3" s="8"/>
      <c r="N3" s="6" t="s">
        <v>20</v>
      </c>
      <c r="O3" s="46">
        <v>5000</v>
      </c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34</v>
      </c>
      <c r="I4" s="58"/>
      <c r="J4" s="2" t="s">
        <v>42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48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37</v>
      </c>
      <c r="K7" s="19" t="s">
        <v>23</v>
      </c>
      <c r="L7" s="18" t="s">
        <v>28</v>
      </c>
      <c r="M7" s="18" t="s">
        <v>29</v>
      </c>
      <c r="N7" s="20" t="s">
        <v>35</v>
      </c>
      <c r="O7" s="44" t="s">
        <v>36</v>
      </c>
    </row>
    <row r="8" spans="1:15" ht="19.899999999999999" customHeight="1">
      <c r="A8" s="21">
        <v>1</v>
      </c>
      <c r="B8" s="21" t="s">
        <v>30</v>
      </c>
      <c r="C8" s="21" t="s">
        <v>49</v>
      </c>
      <c r="D8" s="22"/>
      <c r="E8" s="22" t="s">
        <v>51</v>
      </c>
      <c r="F8" s="23" t="s">
        <v>50</v>
      </c>
      <c r="G8" s="21">
        <v>142</v>
      </c>
      <c r="H8" s="21"/>
      <c r="I8" s="21" t="s">
        <v>62</v>
      </c>
      <c r="J8" s="24">
        <v>1.65</v>
      </c>
      <c r="K8" s="25">
        <v>1</v>
      </c>
      <c r="L8" s="26">
        <v>23.5</v>
      </c>
      <c r="M8" s="27">
        <f>J8*K8*L8</f>
        <v>38.774999999999999</v>
      </c>
      <c r="N8" s="28">
        <f>M8/$M$22</f>
        <v>0.14096155593928927</v>
      </c>
      <c r="O8" s="21"/>
    </row>
    <row r="9" spans="1:15" ht="19.899999999999999" customHeight="1">
      <c r="A9" s="21">
        <v>2</v>
      </c>
      <c r="B9" s="21" t="s">
        <v>52</v>
      </c>
      <c r="C9" s="21" t="s">
        <v>53</v>
      </c>
      <c r="D9" s="22"/>
      <c r="E9" s="22" t="s">
        <v>51</v>
      </c>
      <c r="F9" s="23" t="s">
        <v>54</v>
      </c>
      <c r="G9" s="21">
        <v>140</v>
      </c>
      <c r="H9" s="21"/>
      <c r="I9" s="21" t="s">
        <v>62</v>
      </c>
      <c r="J9" s="24">
        <v>0.95</v>
      </c>
      <c r="K9" s="25">
        <v>1</v>
      </c>
      <c r="L9" s="26">
        <v>27</v>
      </c>
      <c r="M9" s="27">
        <f>J9*K9*L9</f>
        <v>25.65</v>
      </c>
      <c r="N9" s="28">
        <f>M9/$M$22</f>
        <v>9.3247296191947646E-2</v>
      </c>
      <c r="O9" s="21"/>
    </row>
    <row r="10" spans="1:15" ht="19.899999999999999" customHeight="1">
      <c r="A10" s="21"/>
      <c r="B10" s="21" t="s">
        <v>59</v>
      </c>
      <c r="C10" s="21" t="s">
        <v>60</v>
      </c>
      <c r="D10" s="22"/>
      <c r="E10" s="22"/>
      <c r="F10" s="23" t="s">
        <v>61</v>
      </c>
      <c r="G10" s="21"/>
      <c r="H10" s="21"/>
      <c r="I10" s="21" t="s">
        <v>57</v>
      </c>
      <c r="J10" s="24">
        <v>1</v>
      </c>
      <c r="K10" s="25">
        <v>1</v>
      </c>
      <c r="L10" s="26">
        <v>3.7</v>
      </c>
      <c r="M10" s="27">
        <f t="shared" ref="M10:M21" si="0">J10*K10*L10</f>
        <v>3.7</v>
      </c>
      <c r="N10" s="28">
        <f>M10/$M$22</f>
        <v>1.3450877033536309E-2</v>
      </c>
      <c r="O10" s="21"/>
    </row>
    <row r="11" spans="1:15" ht="19.899999999999999" customHeight="1">
      <c r="A11" s="21"/>
      <c r="B11" s="21" t="s">
        <v>59</v>
      </c>
      <c r="C11" s="21" t="s">
        <v>64</v>
      </c>
      <c r="D11" s="22"/>
      <c r="E11" s="22"/>
      <c r="F11" s="23" t="s">
        <v>66</v>
      </c>
      <c r="G11" s="21"/>
      <c r="H11" s="21"/>
      <c r="I11" s="21" t="s">
        <v>57</v>
      </c>
      <c r="J11" s="24">
        <v>1</v>
      </c>
      <c r="K11" s="25">
        <v>1</v>
      </c>
      <c r="L11" s="26">
        <v>3</v>
      </c>
      <c r="M11" s="27">
        <f t="shared" si="0"/>
        <v>3</v>
      </c>
      <c r="N11" s="28">
        <f>M11/$M$22</f>
        <v>1.0906116513678088E-2</v>
      </c>
      <c r="O11" s="21"/>
    </row>
    <row r="12" spans="1:15" ht="19.899999999999999" customHeight="1">
      <c r="A12" s="21"/>
      <c r="B12" s="21" t="s">
        <v>59</v>
      </c>
      <c r="C12" s="21" t="s">
        <v>65</v>
      </c>
      <c r="D12" s="22"/>
      <c r="E12" s="22"/>
      <c r="F12" s="23" t="s">
        <v>63</v>
      </c>
      <c r="G12" s="21"/>
      <c r="H12" s="21"/>
      <c r="I12" s="21" t="s">
        <v>57</v>
      </c>
      <c r="J12" s="24">
        <v>2</v>
      </c>
      <c r="K12" s="25">
        <v>1</v>
      </c>
      <c r="L12" s="26">
        <v>1.5</v>
      </c>
      <c r="M12" s="27">
        <f t="shared" si="0"/>
        <v>3</v>
      </c>
      <c r="N12" s="28">
        <f>M12/$M$22</f>
        <v>1.0906116513678088E-2</v>
      </c>
      <c r="O12" s="21"/>
    </row>
    <row r="13" spans="1:15" ht="19.899999999999999" customHeight="1">
      <c r="A13" s="21"/>
      <c r="B13" s="21" t="s">
        <v>67</v>
      </c>
      <c r="C13" s="21" t="s">
        <v>58</v>
      </c>
      <c r="D13" s="22"/>
      <c r="E13" s="22"/>
      <c r="F13" s="23" t="s">
        <v>68</v>
      </c>
      <c r="G13" s="21"/>
      <c r="H13" s="21"/>
      <c r="I13" s="21" t="s">
        <v>57</v>
      </c>
      <c r="J13" s="24">
        <v>1</v>
      </c>
      <c r="K13" s="25">
        <v>1</v>
      </c>
      <c r="L13" s="26">
        <v>2.5</v>
      </c>
      <c r="M13" s="27">
        <f t="shared" si="0"/>
        <v>2.5</v>
      </c>
      <c r="N13" s="28">
        <f>M13/$M$22</f>
        <v>9.0884304280650727E-3</v>
      </c>
      <c r="O13" s="21"/>
    </row>
    <row r="14" spans="1:15" ht="19.899999999999999" customHeight="1">
      <c r="A14" s="21"/>
      <c r="B14" s="21" t="s">
        <v>67</v>
      </c>
      <c r="C14" s="21" t="s">
        <v>69</v>
      </c>
      <c r="D14" s="22"/>
      <c r="E14" s="22"/>
      <c r="F14" s="23" t="s">
        <v>70</v>
      </c>
      <c r="G14" s="21"/>
      <c r="H14" s="21"/>
      <c r="I14" s="21" t="s">
        <v>62</v>
      </c>
      <c r="J14" s="24">
        <v>0.4</v>
      </c>
      <c r="K14" s="25">
        <v>1</v>
      </c>
      <c r="L14" s="26">
        <v>3.5</v>
      </c>
      <c r="M14" s="27">
        <f t="shared" si="0"/>
        <v>1.4000000000000001</v>
      </c>
      <c r="N14" s="28">
        <f>M14/$M$22</f>
        <v>5.0895210397164416E-3</v>
      </c>
      <c r="O14" s="21"/>
    </row>
    <row r="15" spans="1:15" ht="19.899999999999999" customHeight="1">
      <c r="A15" s="21"/>
      <c r="B15" s="21" t="s">
        <v>67</v>
      </c>
      <c r="C15" s="21" t="s">
        <v>71</v>
      </c>
      <c r="D15" s="22"/>
      <c r="E15" s="22"/>
      <c r="F15" s="23" t="s">
        <v>72</v>
      </c>
      <c r="G15" s="21"/>
      <c r="H15" s="21"/>
      <c r="I15" s="21" t="s">
        <v>62</v>
      </c>
      <c r="J15" s="24">
        <v>0.15</v>
      </c>
      <c r="K15" s="25">
        <v>1</v>
      </c>
      <c r="L15" s="26">
        <v>15</v>
      </c>
      <c r="M15" s="27">
        <f t="shared" si="0"/>
        <v>2.25</v>
      </c>
      <c r="N15" s="28">
        <f>M15/$M$22</f>
        <v>8.1795873852585667E-3</v>
      </c>
      <c r="O15" s="21"/>
    </row>
    <row r="16" spans="1:15" ht="19.899999999999999" customHeight="1">
      <c r="A16" s="21"/>
      <c r="B16" s="21" t="s">
        <v>67</v>
      </c>
      <c r="C16" s="21" t="s">
        <v>73</v>
      </c>
      <c r="D16" s="22"/>
      <c r="E16" s="22"/>
      <c r="F16" s="23" t="s">
        <v>72</v>
      </c>
      <c r="G16" s="21"/>
      <c r="H16" s="21"/>
      <c r="I16" s="21" t="s">
        <v>62</v>
      </c>
      <c r="J16" s="24">
        <v>18</v>
      </c>
      <c r="K16" s="25">
        <v>1</v>
      </c>
      <c r="L16" s="26">
        <v>2</v>
      </c>
      <c r="M16" s="27">
        <f t="shared" si="0"/>
        <v>36</v>
      </c>
      <c r="N16" s="28">
        <f>M16/$M$22</f>
        <v>0.13087339816413707</v>
      </c>
      <c r="O16" s="21"/>
    </row>
    <row r="17" spans="1:15" ht="19.899999999999999" customHeight="1">
      <c r="A17" s="21"/>
      <c r="B17" s="21" t="s">
        <v>67</v>
      </c>
      <c r="C17" s="21" t="s">
        <v>74</v>
      </c>
      <c r="D17" s="22"/>
      <c r="E17" s="22"/>
      <c r="F17" s="23" t="s">
        <v>75</v>
      </c>
      <c r="G17" s="21"/>
      <c r="H17" s="21"/>
      <c r="I17" s="21" t="s">
        <v>62</v>
      </c>
      <c r="J17" s="24">
        <v>2</v>
      </c>
      <c r="K17" s="25">
        <v>1</v>
      </c>
      <c r="L17" s="26">
        <v>0.5</v>
      </c>
      <c r="M17" s="27">
        <f t="shared" si="0"/>
        <v>1</v>
      </c>
      <c r="N17" s="28">
        <f>M17/$M$22</f>
        <v>3.6353721712260294E-3</v>
      </c>
      <c r="O17" s="21"/>
    </row>
    <row r="18" spans="1:15" ht="19.899999999999999" customHeight="1">
      <c r="A18" s="21"/>
      <c r="B18" s="21" t="s">
        <v>67</v>
      </c>
      <c r="C18" s="21" t="s">
        <v>76</v>
      </c>
      <c r="D18" s="22"/>
      <c r="E18" s="22"/>
      <c r="F18" s="23" t="s">
        <v>75</v>
      </c>
      <c r="G18" s="21"/>
      <c r="H18" s="21"/>
      <c r="I18" s="21" t="s">
        <v>77</v>
      </c>
      <c r="J18" s="24">
        <v>2</v>
      </c>
      <c r="K18" s="25">
        <v>1</v>
      </c>
      <c r="L18" s="26">
        <v>1.75</v>
      </c>
      <c r="M18" s="27">
        <f t="shared" si="0"/>
        <v>3.5</v>
      </c>
      <c r="N18" s="28">
        <f>M18/$M$22</f>
        <v>1.2723802599291102E-2</v>
      </c>
      <c r="O18" s="21"/>
    </row>
    <row r="19" spans="1:15" ht="15" customHeight="1">
      <c r="A19" s="21">
        <v>4</v>
      </c>
      <c r="B19" s="21" t="s">
        <v>31</v>
      </c>
      <c r="C19" s="21" t="s">
        <v>55</v>
      </c>
      <c r="D19" s="22"/>
      <c r="E19" s="22"/>
      <c r="F19" s="23"/>
      <c r="G19" s="21"/>
      <c r="H19" s="21"/>
      <c r="I19" s="21" t="s">
        <v>56</v>
      </c>
      <c r="J19" s="24">
        <v>1</v>
      </c>
      <c r="K19" s="25">
        <v>1</v>
      </c>
      <c r="L19" s="26">
        <v>4.3</v>
      </c>
      <c r="M19" s="27">
        <f t="shared" si="0"/>
        <v>4.3</v>
      </c>
      <c r="N19" s="28">
        <f>M19/$M$22</f>
        <v>1.5632100336271926E-2</v>
      </c>
      <c r="O19" s="21"/>
    </row>
    <row r="20" spans="1:15" ht="15" customHeight="1">
      <c r="A20" s="21">
        <v>5</v>
      </c>
      <c r="B20" s="21" t="s">
        <v>32</v>
      </c>
      <c r="C20" s="21"/>
      <c r="D20" s="22"/>
      <c r="E20" s="22"/>
      <c r="F20" s="23"/>
      <c r="G20" s="21"/>
      <c r="H20" s="21"/>
      <c r="I20" s="21"/>
      <c r="J20" s="24"/>
      <c r="K20" s="25">
        <v>1.03</v>
      </c>
      <c r="L20" s="26">
        <v>0.6</v>
      </c>
      <c r="M20" s="27">
        <f t="shared" si="0"/>
        <v>0</v>
      </c>
      <c r="N20" s="28">
        <f>M20/$M$22</f>
        <v>0</v>
      </c>
      <c r="O20" s="21"/>
    </row>
    <row r="21" spans="1:15" ht="35.25" customHeight="1">
      <c r="A21" s="29">
        <v>6</v>
      </c>
      <c r="B21" s="42" t="s">
        <v>39</v>
      </c>
      <c r="C21" s="43" t="s">
        <v>33</v>
      </c>
      <c r="D21" s="22"/>
      <c r="E21" s="22"/>
      <c r="F21" s="23"/>
      <c r="G21" s="21"/>
      <c r="H21" s="21"/>
      <c r="I21" s="21"/>
      <c r="J21" s="24">
        <v>1</v>
      </c>
      <c r="K21" s="25">
        <v>1</v>
      </c>
      <c r="L21" s="26">
        <v>150</v>
      </c>
      <c r="M21" s="27">
        <f>J21*K21*L21</f>
        <v>150</v>
      </c>
      <c r="N21" s="28">
        <f>M21/$M$22</f>
        <v>0.5453058256839044</v>
      </c>
      <c r="O21" s="21"/>
    </row>
    <row r="22" spans="1:15" ht="15" customHeight="1">
      <c r="A22" s="30">
        <v>7</v>
      </c>
      <c r="B22" s="30" t="s">
        <v>40</v>
      </c>
      <c r="C22" s="30"/>
      <c r="D22" s="31"/>
      <c r="E22" s="31"/>
      <c r="F22" s="32"/>
      <c r="G22" s="33"/>
      <c r="H22" s="33"/>
      <c r="I22" s="33"/>
      <c r="J22" s="34"/>
      <c r="K22" s="35"/>
      <c r="L22" s="36"/>
      <c r="M22" s="37">
        <f>SUM(M8:M21)</f>
        <v>275.07499999999999</v>
      </c>
      <c r="N22" s="28"/>
      <c r="O22" s="33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48" customHeight="1">
      <c r="A25" s="33"/>
      <c r="B25" s="47" t="s">
        <v>43</v>
      </c>
      <c r="C25" s="47"/>
      <c r="D25" s="47"/>
      <c r="E25" s="47"/>
      <c r="F25" s="47"/>
      <c r="G25" s="47"/>
      <c r="H25" s="47"/>
      <c r="I25" s="47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A167" s="33"/>
      <c r="B167" s="33"/>
      <c r="C167" s="33"/>
      <c r="D167" s="31"/>
      <c r="E167" s="31"/>
      <c r="F167" s="32"/>
      <c r="G167" s="33"/>
      <c r="H167" s="33"/>
      <c r="I167" s="33"/>
      <c r="J167" s="34"/>
      <c r="K167" s="35"/>
      <c r="L167" s="36"/>
      <c r="M167" s="33"/>
      <c r="N167" s="37"/>
      <c r="O167" s="38"/>
    </row>
    <row r="168" spans="1:15" ht="15" customHeight="1">
      <c r="A168" s="33"/>
      <c r="B168" s="33"/>
      <c r="C168" s="33"/>
      <c r="D168" s="31"/>
      <c r="E168" s="31"/>
      <c r="F168" s="32"/>
      <c r="G168" s="33"/>
      <c r="H168" s="33"/>
      <c r="I168" s="33"/>
      <c r="J168" s="34"/>
      <c r="K168" s="35"/>
      <c r="L168" s="36"/>
      <c r="M168" s="33"/>
      <c r="N168" s="37"/>
      <c r="O168" s="38"/>
    </row>
    <row r="169" spans="1:15" ht="15" customHeight="1">
      <c r="A169" s="33"/>
      <c r="B169" s="33"/>
      <c r="C169" s="33"/>
      <c r="D169" s="31"/>
      <c r="E169" s="31"/>
      <c r="F169" s="32"/>
      <c r="G169" s="33"/>
      <c r="H169" s="33"/>
      <c r="I169" s="33"/>
      <c r="J169" s="34"/>
      <c r="K169" s="35"/>
      <c r="L169" s="36"/>
      <c r="M169" s="33"/>
      <c r="N169" s="37"/>
      <c r="O169" s="38"/>
    </row>
    <row r="170" spans="1:15" ht="15" customHeight="1">
      <c r="A170" s="33"/>
      <c r="B170" s="33"/>
      <c r="C170" s="33"/>
      <c r="D170" s="31"/>
      <c r="E170" s="31"/>
      <c r="F170" s="32"/>
      <c r="G170" s="33"/>
      <c r="H170" s="33"/>
      <c r="I170" s="33"/>
      <c r="J170" s="34"/>
      <c r="K170" s="35"/>
      <c r="L170" s="36"/>
      <c r="M170" s="33"/>
      <c r="N170" s="37"/>
      <c r="O170" s="38"/>
    </row>
    <row r="171" spans="1:15" ht="15" customHeight="1">
      <c r="A171" s="33"/>
      <c r="B171" s="33"/>
      <c r="C171" s="33"/>
      <c r="D171" s="31"/>
      <c r="E171" s="31"/>
      <c r="F171" s="32"/>
      <c r="G171" s="33"/>
      <c r="H171" s="33"/>
      <c r="I171" s="33"/>
      <c r="J171" s="34"/>
      <c r="K171" s="35"/>
      <c r="L171" s="36"/>
      <c r="M171" s="33"/>
      <c r="N171" s="37"/>
      <c r="O171" s="38"/>
    </row>
    <row r="172" spans="1:15" ht="15" customHeight="1">
      <c r="A172" s="33"/>
      <c r="B172" s="33"/>
      <c r="C172" s="33"/>
      <c r="D172" s="31"/>
      <c r="E172" s="31"/>
      <c r="F172" s="32"/>
      <c r="G172" s="33"/>
      <c r="H172" s="33"/>
      <c r="I172" s="33"/>
      <c r="J172" s="34"/>
      <c r="K172" s="35"/>
      <c r="L172" s="36"/>
      <c r="M172" s="33"/>
      <c r="N172" s="37"/>
      <c r="O172" s="38"/>
    </row>
    <row r="173" spans="1:15" ht="15" customHeight="1">
      <c r="A173" s="33"/>
      <c r="B173" s="33"/>
      <c r="C173" s="33"/>
      <c r="D173" s="31"/>
      <c r="E173" s="31"/>
      <c r="F173" s="32"/>
      <c r="G173" s="33"/>
      <c r="H173" s="33"/>
      <c r="I173" s="33"/>
      <c r="J173" s="34"/>
      <c r="K173" s="35"/>
      <c r="L173" s="36"/>
      <c r="M173" s="33"/>
      <c r="N173" s="37"/>
      <c r="O173" s="38"/>
    </row>
    <row r="174" spans="1:15" ht="15" customHeight="1">
      <c r="L174" s="41"/>
    </row>
    <row r="175" spans="1:15" ht="15" customHeight="1">
      <c r="L175" s="41"/>
    </row>
    <row r="176" spans="1:15" ht="15" customHeight="1">
      <c r="L176" s="41"/>
    </row>
    <row r="177" spans="12:12" ht="15" customHeight="1">
      <c r="L177" s="41"/>
    </row>
    <row r="178" spans="12:12" ht="15" customHeight="1">
      <c r="L178" s="41"/>
    </row>
  </sheetData>
  <sheetProtection formatCells="0" formatColumns="0" formatRows="0" insertColumns="0" insertRows="0" deleteColumns="0" deleteRows="0" sort="0" autoFilter="0" pivotTables="0"/>
  <mergeCells count="10">
    <mergeCell ref="B6:I6"/>
    <mergeCell ref="J6:O6"/>
    <mergeCell ref="B25:I25"/>
    <mergeCell ref="A1:O1"/>
    <mergeCell ref="A2:A5"/>
    <mergeCell ref="B2:F5"/>
    <mergeCell ref="H2:I2"/>
    <mergeCell ref="H3:I3"/>
    <mergeCell ref="H4:I4"/>
    <mergeCell ref="H5:I5"/>
  </mergeCells>
  <phoneticPr fontId="56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Sheet1</vt:lpstr>
      <vt:lpstr>Sheet2</vt:lpstr>
      <vt:lpstr>Sheet2!CELL_RANGE</vt:lpstr>
      <vt:lpstr>CELL_RANGE</vt:lpstr>
      <vt:lpstr>Sheet1!Print_Area</vt:lpstr>
      <vt:lpstr>Sheet2!Print_Area</vt:lpstr>
      <vt:lpstr>Sheet2!TAB_RANGE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Chery</cp:lastModifiedBy>
  <cp:lastPrinted>2014-07-02T03:20:15Z</cp:lastPrinted>
  <dcterms:created xsi:type="dcterms:W3CDTF">2013-12-31T10:47:36Z</dcterms:created>
  <dcterms:modified xsi:type="dcterms:W3CDTF">2024-06-05T10:30:19Z</dcterms:modified>
</cp:coreProperties>
</file>