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/>
  <mc:AlternateContent xmlns:mc="http://schemas.openxmlformats.org/markup-compatibility/2006">
    <mc:Choice Requires="x15">
      <x15ac:absPath xmlns:x15ac="http://schemas.microsoft.com/office/spreadsheetml/2010/11/ac" url="C:\Users\Chery\Desktop\"/>
    </mc:Choice>
  </mc:AlternateContent>
  <xr:revisionPtr revIDLastSave="0" documentId="13_ncr:1_{68BB6EE2-F70D-4E26-A898-86DEF89AE1E7}" xr6:coauthVersionLast="47" xr6:coauthVersionMax="47" xr10:uidLastSave="{00000000-0000-0000-0000-000000000000}"/>
  <bookViews>
    <workbookView xWindow="-98" yWindow="-98" windowWidth="19095" windowHeight="12075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0" i="1" l="1"/>
  <c r="H49" i="1"/>
  <c r="H48" i="1"/>
  <c r="H47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I39" i="1" s="1"/>
  <c r="F42" i="1" s="1"/>
  <c r="M15" i="1"/>
  <c r="M13" i="1"/>
  <c r="M12" i="1"/>
  <c r="I16" i="1" s="1"/>
  <c r="F41" i="1" s="1"/>
  <c r="I54" i="1" s="1"/>
  <c r="M11" i="1"/>
  <c r="M10" i="1"/>
  <c r="M9" i="1"/>
  <c r="M8" i="1"/>
  <c r="M7" i="1"/>
</calcChain>
</file>

<file path=xl/sharedStrings.xml><?xml version="1.0" encoding="utf-8"?>
<sst xmlns="http://schemas.openxmlformats.org/spreadsheetml/2006/main" count="70" uniqueCount="61">
  <si>
    <t>供应商名称:</t>
  </si>
  <si>
    <t>上海雨凌</t>
  </si>
  <si>
    <t>版本:</t>
  </si>
  <si>
    <t>款号:</t>
  </si>
  <si>
    <t>U1102</t>
  </si>
  <si>
    <t>日期:</t>
  </si>
  <si>
    <t>品名:</t>
  </si>
  <si>
    <t>Men's JACKY</t>
  </si>
  <si>
    <t>起订量:</t>
  </si>
  <si>
    <t>序列</t>
  </si>
  <si>
    <t>面料名称
(表布/里布/衬/填充物)</t>
  </si>
  <si>
    <t>成分</t>
  </si>
  <si>
    <t>规格/门幅</t>
  </si>
  <si>
    <r>
      <rPr>
        <b/>
        <sz val="11"/>
        <rFont val="微软雅黑"/>
        <charset val="134"/>
      </rPr>
      <t>克重(g/m</t>
    </r>
    <r>
      <rPr>
        <b/>
        <vertAlign val="superscript"/>
        <sz val="11"/>
        <rFont val="微软雅黑"/>
        <charset val="134"/>
      </rPr>
      <t>2</t>
    </r>
    <r>
      <rPr>
        <b/>
        <sz val="11"/>
        <rFont val="微软雅黑"/>
        <charset val="134"/>
      </rPr>
      <t>)</t>
    </r>
  </si>
  <si>
    <t>单价</t>
  </si>
  <si>
    <t>单耗</t>
  </si>
  <si>
    <t>损耗</t>
  </si>
  <si>
    <t>合计</t>
  </si>
  <si>
    <t>供货商</t>
  </si>
  <si>
    <t>上面5660-ABDB</t>
  </si>
  <si>
    <t xml:space="preserve"> 50D*50D消光华夫格</t>
  </si>
  <si>
    <t>下面5919-ABDB</t>
  </si>
  <si>
    <t>涤纶小格子</t>
  </si>
  <si>
    <t>（A）面料合计</t>
  </si>
  <si>
    <t>辅料名称</t>
  </si>
  <si>
    <t>详细信息</t>
  </si>
  <si>
    <t>主标</t>
  </si>
  <si>
    <t>LB3604Y</t>
  </si>
  <si>
    <t>尺码标</t>
  </si>
  <si>
    <t>洗标</t>
  </si>
  <si>
    <t>胶袋纸箱</t>
  </si>
  <si>
    <t>线</t>
  </si>
  <si>
    <t>门襟树脂拉链</t>
  </si>
  <si>
    <t>口袋尼龙反装拉链</t>
  </si>
  <si>
    <t xml:space="preserve">树脂拉链 </t>
  </si>
  <si>
    <t>抽绳</t>
  </si>
  <si>
    <t>魔术贴</t>
  </si>
  <si>
    <t>胶</t>
  </si>
  <si>
    <t>压胶条</t>
  </si>
  <si>
    <t>特殊调节扣</t>
  </si>
  <si>
    <t>调节扣/三角片</t>
  </si>
  <si>
    <t>圆橡筋</t>
  </si>
  <si>
    <t>合格证吊粒防伪标等</t>
  </si>
  <si>
    <t>（B）辅料合计</t>
  </si>
  <si>
    <t>其他</t>
  </si>
  <si>
    <t>(A)面料合计</t>
  </si>
  <si>
    <t>款式图</t>
  </si>
  <si>
    <t>(B)辅料合计</t>
  </si>
  <si>
    <t>(C)印花[含开版费]</t>
  </si>
  <si>
    <t>(D)绣花</t>
  </si>
  <si>
    <t>(E)水洗</t>
  </si>
  <si>
    <t>(F)其他工艺</t>
  </si>
  <si>
    <t>(G)检测费[针织含成衣测试]</t>
  </si>
  <si>
    <t>单件费用</t>
  </si>
  <si>
    <t>(H)送仓物流费</t>
  </si>
  <si>
    <t>(I)PP样[美国]快递费</t>
  </si>
  <si>
    <t>(J)开发费</t>
  </si>
  <si>
    <t>(K)加工费</t>
  </si>
  <si>
    <t>(L)利税</t>
  </si>
  <si>
    <t>(M)整款让利</t>
  </si>
  <si>
    <t>成衣合计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</si>
</sst>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8" formatCode="0.00_);[Red]\(0.00\)"/>
    <numFmt numFmtId="179" formatCode="0.00_ "/>
  </numFmts>
  <fonts count="13">
    <font>
      <sz val="11"/>
      <color theme="1"/>
      <name val="宋体"/>
      <charset val="134"/>
      <scheme val="minor"/>
    </font>
    <font>
      <sz val="12"/>
      <color theme="1"/>
      <name val="SimSun"/>
      <charset val="134"/>
    </font>
    <font>
      <b/>
      <sz val="11"/>
      <name val="微软雅黑"/>
      <charset val="134"/>
    </font>
    <font>
      <sz val="10"/>
      <color theme="1"/>
      <name val="微软雅黑"/>
      <charset val="134"/>
    </font>
    <font>
      <sz val="12"/>
      <color theme="1"/>
      <name val="宋体"/>
      <charset val="134"/>
    </font>
    <font>
      <b/>
      <sz val="11"/>
      <color theme="1"/>
      <name val="微软雅黑"/>
      <charset val="134"/>
    </font>
    <font>
      <sz val="10"/>
      <name val="微软雅黑"/>
      <charset val="134"/>
    </font>
    <font>
      <b/>
      <sz val="10"/>
      <color theme="1"/>
      <name val="微软雅黑"/>
      <charset val="134"/>
    </font>
    <font>
      <b/>
      <sz val="13"/>
      <color theme="1"/>
      <name val="微软雅黑"/>
      <charset val="134"/>
    </font>
    <font>
      <sz val="11"/>
      <color theme="1"/>
      <name val="微软雅黑"/>
      <charset val="134"/>
    </font>
    <font>
      <sz val="12"/>
      <name val="宋体"/>
      <charset val="134"/>
    </font>
    <font>
      <b/>
      <vertAlign val="superscript"/>
      <sz val="11"/>
      <name val="微软雅黑"/>
      <charset val="134"/>
    </font>
    <font>
      <sz val="9"/>
      <name val="宋体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dashed">
        <color auto="1"/>
      </bottom>
      <diagonal/>
    </border>
    <border>
      <left style="dashed">
        <color auto="1"/>
      </left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/>
      <top/>
      <bottom/>
      <diagonal/>
    </border>
    <border>
      <left/>
      <right/>
      <top style="dashed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dashed">
        <color auto="1"/>
      </left>
      <right/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dashed">
        <color auto="1"/>
      </right>
      <top style="dashed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</borders>
  <cellStyleXfs count="2">
    <xf numFmtId="0" fontId="0" fillId="0" borderId="0">
      <alignment vertical="center"/>
    </xf>
    <xf numFmtId="0" fontId="10" fillId="0" borderId="0">
      <alignment vertical="center"/>
    </xf>
  </cellStyleXfs>
  <cellXfs count="117">
    <xf numFmtId="0" fontId="0" fillId="0" borderId="0" xfId="0">
      <alignment vertical="center"/>
    </xf>
    <xf numFmtId="0" fontId="0" fillId="0" borderId="0" xfId="0" applyAlignment="1" applyProtection="1">
      <protection locked="0"/>
    </xf>
    <xf numFmtId="0" fontId="5" fillId="0" borderId="8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 applyProtection="1">
      <alignment horizontal="center" vertical="center" wrapText="1"/>
      <protection locked="0"/>
    </xf>
    <xf numFmtId="0" fontId="3" fillId="0" borderId="14" xfId="0" applyFont="1" applyBorder="1" applyAlignment="1" applyProtection="1">
      <alignment horizontal="left" vertical="center" shrinkToFit="1"/>
      <protection locked="0"/>
    </xf>
    <xf numFmtId="0" fontId="3" fillId="0" borderId="14" xfId="0" applyFont="1" applyBorder="1" applyAlignment="1" applyProtection="1">
      <alignment horizontal="center" vertical="center" shrinkToFit="1"/>
      <protection locked="0"/>
    </xf>
    <xf numFmtId="0" fontId="7" fillId="0" borderId="8" xfId="0" applyFont="1" applyBorder="1" applyAlignment="1">
      <alignment horizontal="center" vertical="center"/>
    </xf>
    <xf numFmtId="0" fontId="5" fillId="0" borderId="14" xfId="0" applyFont="1" applyBorder="1" applyAlignment="1" applyProtection="1">
      <alignment horizontal="center" vertical="center" shrinkToFit="1"/>
      <protection locked="0"/>
    </xf>
    <xf numFmtId="0" fontId="5" fillId="0" borderId="14" xfId="0" applyFont="1" applyBorder="1" applyAlignment="1">
      <alignment horizontal="right" vertical="center" shrinkToFit="1"/>
    </xf>
    <xf numFmtId="0" fontId="2" fillId="0" borderId="12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shrinkToFit="1"/>
    </xf>
    <xf numFmtId="179" fontId="9" fillId="0" borderId="14" xfId="0" applyNumberFormat="1" applyFont="1" applyBorder="1" applyAlignment="1">
      <alignment horizontal="center" vertical="center" wrapText="1"/>
    </xf>
    <xf numFmtId="0" fontId="3" fillId="0" borderId="33" xfId="0" applyFont="1" applyBorder="1" applyAlignment="1" applyProtection="1">
      <alignment horizontal="center" vertical="center" wrapText="1"/>
      <protection locked="0"/>
    </xf>
    <xf numFmtId="0" fontId="3" fillId="0" borderId="27" xfId="0" applyFont="1" applyBorder="1" applyAlignment="1" applyProtection="1">
      <alignment horizontal="center" vertical="center" shrinkToFit="1"/>
      <protection locked="0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3" borderId="2" xfId="0" applyFont="1" applyFill="1" applyBorder="1" applyAlignment="1">
      <alignment horizontal="right" vertical="center"/>
    </xf>
    <xf numFmtId="0" fontId="2" fillId="3" borderId="3" xfId="0" applyFont="1" applyFill="1" applyBorder="1" applyAlignment="1">
      <alignment horizontal="right" vertical="center"/>
    </xf>
    <xf numFmtId="0" fontId="2" fillId="3" borderId="4" xfId="0" applyFont="1" applyFill="1" applyBorder="1" applyAlignment="1">
      <alignment horizontal="right" vertical="center"/>
    </xf>
    <xf numFmtId="0" fontId="3" fillId="0" borderId="2" xfId="0" applyFont="1" applyBorder="1" applyAlignment="1" applyProtection="1">
      <alignment horizontal="left" vertical="center" wrapText="1"/>
      <protection locked="0"/>
    </xf>
    <xf numFmtId="0" fontId="3" fillId="0" borderId="3" xfId="0" applyFont="1" applyBorder="1" applyAlignment="1" applyProtection="1">
      <alignment horizontal="left" vertical="center" wrapText="1"/>
      <protection locked="0"/>
    </xf>
    <xf numFmtId="0" fontId="2" fillId="3" borderId="2" xfId="0" applyFont="1" applyFill="1" applyBorder="1" applyAlignment="1">
      <alignment horizontal="right" vertical="center" wrapText="1"/>
    </xf>
    <xf numFmtId="0" fontId="2" fillId="3" borderId="4" xfId="0" applyFont="1" applyFill="1" applyBorder="1" applyAlignment="1">
      <alignment horizontal="right" vertical="center" wrapText="1"/>
    </xf>
    <xf numFmtId="0" fontId="3" fillId="0" borderId="29" xfId="0" applyFont="1" applyBorder="1" applyAlignment="1" applyProtection="1">
      <alignment horizontal="left" vertical="center" wrapText="1"/>
      <protection locked="0"/>
    </xf>
    <xf numFmtId="0" fontId="3" fillId="0" borderId="30" xfId="0" applyFont="1" applyBorder="1" applyAlignment="1" applyProtection="1">
      <alignment horizontal="left" vertical="center" wrapText="1"/>
      <protection locked="0"/>
    </xf>
    <xf numFmtId="0" fontId="3" fillId="0" borderId="31" xfId="0" applyFont="1" applyBorder="1" applyAlignment="1" applyProtection="1">
      <alignment horizontal="left" vertical="center" wrapText="1"/>
      <protection locked="0"/>
    </xf>
    <xf numFmtId="0" fontId="2" fillId="3" borderId="3" xfId="0" applyFont="1" applyFill="1" applyBorder="1" applyAlignment="1">
      <alignment horizontal="right" vertical="center" wrapText="1"/>
    </xf>
    <xf numFmtId="14" fontId="3" fillId="0" borderId="29" xfId="0" applyNumberFormat="1" applyFont="1" applyBorder="1" applyAlignment="1" applyProtection="1">
      <alignment horizontal="left" vertical="center" wrapText="1"/>
      <protection locked="0"/>
    </xf>
    <xf numFmtId="14" fontId="3" fillId="0" borderId="30" xfId="0" applyNumberFormat="1" applyFont="1" applyBorder="1" applyAlignment="1" applyProtection="1">
      <alignment horizontal="left" vertical="center" wrapText="1"/>
      <protection locked="0"/>
    </xf>
    <xf numFmtId="14" fontId="3" fillId="0" borderId="31" xfId="0" applyNumberFormat="1" applyFont="1" applyBorder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6" fillId="0" borderId="15" xfId="1" applyFont="1" applyBorder="1" applyAlignment="1" applyProtection="1">
      <alignment horizontal="left" vertical="center" shrinkToFit="1"/>
      <protection locked="0"/>
    </xf>
    <xf numFmtId="0" fontId="6" fillId="0" borderId="16" xfId="1" applyFont="1" applyBorder="1" applyAlignment="1" applyProtection="1">
      <alignment horizontal="left" vertical="center" shrinkToFit="1"/>
      <protection locked="0"/>
    </xf>
    <xf numFmtId="0" fontId="3" fillId="0" borderId="15" xfId="0" applyFont="1" applyBorder="1" applyAlignment="1" applyProtection="1">
      <alignment horizontal="left" vertical="center" shrinkToFit="1"/>
      <protection locked="0"/>
    </xf>
    <xf numFmtId="0" fontId="3" fillId="0" borderId="17" xfId="0" applyFont="1" applyBorder="1" applyAlignment="1" applyProtection="1">
      <alignment horizontal="left" vertical="center" shrinkToFit="1"/>
      <protection locked="0"/>
    </xf>
    <xf numFmtId="0" fontId="3" fillId="0" borderId="14" xfId="0" applyFont="1" applyBorder="1" applyAlignment="1" applyProtection="1">
      <alignment horizontal="left" vertical="center" wrapText="1" shrinkToFit="1"/>
      <protection locked="0"/>
    </xf>
    <xf numFmtId="0" fontId="3" fillId="0" borderId="14" xfId="0" applyFont="1" applyBorder="1" applyAlignment="1" applyProtection="1">
      <alignment horizontal="left" vertical="center" shrinkToFit="1"/>
      <protection locked="0"/>
    </xf>
    <xf numFmtId="0" fontId="3" fillId="0" borderId="15" xfId="0" applyFont="1" applyBorder="1" applyAlignment="1" applyProtection="1">
      <alignment horizontal="center" vertical="center" shrinkToFit="1"/>
      <protection locked="0"/>
    </xf>
    <xf numFmtId="0" fontId="3" fillId="0" borderId="17" xfId="0" applyFont="1" applyBorder="1" applyAlignment="1" applyProtection="1">
      <alignment horizontal="center" vertical="center" shrinkToFit="1"/>
      <protection locked="0"/>
    </xf>
    <xf numFmtId="0" fontId="3" fillId="0" borderId="14" xfId="0" applyFont="1" applyBorder="1" applyAlignment="1" applyProtection="1">
      <alignment horizontal="center" vertical="center" wrapText="1" shrinkToFit="1"/>
      <protection locked="0"/>
    </xf>
    <xf numFmtId="0" fontId="3" fillId="0" borderId="14" xfId="0" applyFont="1" applyBorder="1" applyAlignment="1" applyProtection="1">
      <alignment horizontal="center" vertical="center" shrinkToFit="1"/>
      <protection locked="0"/>
    </xf>
    <xf numFmtId="0" fontId="5" fillId="4" borderId="18" xfId="0" applyFont="1" applyFill="1" applyBorder="1" applyAlignment="1">
      <alignment horizontal="center" vertical="center" wrapText="1"/>
    </xf>
    <xf numFmtId="0" fontId="5" fillId="4" borderId="19" xfId="0" applyFont="1" applyFill="1" applyBorder="1" applyAlignment="1">
      <alignment horizontal="center" vertical="center" wrapText="1"/>
    </xf>
    <xf numFmtId="0" fontId="5" fillId="4" borderId="20" xfId="0" applyFont="1" applyFill="1" applyBorder="1" applyAlignment="1">
      <alignment horizontal="center" vertical="center" wrapText="1"/>
    </xf>
    <xf numFmtId="179" fontId="5" fillId="4" borderId="34" xfId="0" applyNumberFormat="1" applyFont="1" applyFill="1" applyBorder="1" applyAlignment="1">
      <alignment horizontal="center" vertical="center" wrapText="1"/>
    </xf>
    <xf numFmtId="179" fontId="5" fillId="4" borderId="35" xfId="0" applyNumberFormat="1" applyFont="1" applyFill="1" applyBorder="1" applyAlignment="1">
      <alignment horizontal="center" vertical="center" wrapText="1"/>
    </xf>
    <xf numFmtId="179" fontId="5" fillId="4" borderId="36" xfId="0" applyNumberFormat="1" applyFont="1" applyFill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3" fillId="0" borderId="15" xfId="0" applyFont="1" applyBorder="1" applyAlignment="1" applyProtection="1">
      <alignment vertical="center" shrinkToFit="1"/>
      <protection locked="0"/>
    </xf>
    <xf numFmtId="0" fontId="3" fillId="0" borderId="16" xfId="0" applyFont="1" applyBorder="1" applyAlignment="1" applyProtection="1">
      <alignment vertical="center" shrinkToFit="1"/>
      <protection locked="0"/>
    </xf>
    <xf numFmtId="0" fontId="3" fillId="0" borderId="17" xfId="0" applyFont="1" applyBorder="1" applyAlignment="1" applyProtection="1">
      <alignment vertical="center" shrinkToFit="1"/>
      <protection locked="0"/>
    </xf>
    <xf numFmtId="178" fontId="9" fillId="0" borderId="15" xfId="0" applyNumberFormat="1" applyFont="1" applyBorder="1" applyAlignment="1">
      <alignment horizontal="center" vertical="center" wrapText="1"/>
    </xf>
    <xf numFmtId="178" fontId="9" fillId="0" borderId="17" xfId="0" applyNumberFormat="1" applyFont="1" applyBorder="1" applyAlignment="1">
      <alignment horizontal="center" vertical="center" wrapText="1"/>
    </xf>
    <xf numFmtId="0" fontId="3" fillId="5" borderId="15" xfId="0" applyFont="1" applyFill="1" applyBorder="1" applyAlignment="1" applyProtection="1">
      <alignment horizontal="left" vertical="center" shrinkToFit="1"/>
      <protection locked="0"/>
    </xf>
    <xf numFmtId="0" fontId="3" fillId="5" borderId="17" xfId="0" applyFont="1" applyFill="1" applyBorder="1" applyAlignment="1" applyProtection="1">
      <alignment horizontal="left" vertical="center" shrinkToFit="1"/>
      <protection locked="0"/>
    </xf>
    <xf numFmtId="0" fontId="5" fillId="6" borderId="18" xfId="0" applyFont="1" applyFill="1" applyBorder="1" applyAlignment="1">
      <alignment horizontal="center" vertical="center" wrapText="1"/>
    </xf>
    <xf numFmtId="0" fontId="5" fillId="6" borderId="19" xfId="0" applyFont="1" applyFill="1" applyBorder="1" applyAlignment="1">
      <alignment horizontal="center" vertical="center" wrapText="1"/>
    </xf>
    <xf numFmtId="0" fontId="5" fillId="6" borderId="20" xfId="0" applyFont="1" applyFill="1" applyBorder="1" applyAlignment="1">
      <alignment horizontal="center" vertical="center" wrapText="1"/>
    </xf>
    <xf numFmtId="178" fontId="5" fillId="6" borderId="34" xfId="0" applyNumberFormat="1" applyFont="1" applyFill="1" applyBorder="1" applyAlignment="1">
      <alignment horizontal="center" vertical="center" wrapText="1"/>
    </xf>
    <xf numFmtId="178" fontId="5" fillId="6" borderId="35" xfId="0" applyNumberFormat="1" applyFont="1" applyFill="1" applyBorder="1" applyAlignment="1">
      <alignment horizontal="center" vertical="center" wrapText="1"/>
    </xf>
    <xf numFmtId="178" fontId="5" fillId="6" borderId="36" xfId="0" applyNumberFormat="1" applyFont="1" applyFill="1" applyBorder="1" applyAlignment="1">
      <alignment horizontal="center" vertical="center" wrapText="1"/>
    </xf>
    <xf numFmtId="0" fontId="4" fillId="0" borderId="6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0" fontId="5" fillId="0" borderId="9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178" fontId="5" fillId="4" borderId="9" xfId="0" applyNumberFormat="1" applyFont="1" applyFill="1" applyBorder="1" applyAlignment="1">
      <alignment horizontal="center" vertical="center" wrapText="1"/>
    </xf>
    <xf numFmtId="178" fontId="5" fillId="4" borderId="10" xfId="0" applyNumberFormat="1" applyFont="1" applyFill="1" applyBorder="1" applyAlignment="1">
      <alignment horizontal="center" vertical="center" wrapText="1"/>
    </xf>
    <xf numFmtId="0" fontId="5" fillId="0" borderId="37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left" vertical="center" wrapText="1"/>
    </xf>
    <xf numFmtId="178" fontId="5" fillId="6" borderId="14" xfId="0" applyNumberFormat="1" applyFont="1" applyFill="1" applyBorder="1" applyAlignment="1">
      <alignment horizontal="center" vertical="center" wrapText="1"/>
    </xf>
    <xf numFmtId="0" fontId="5" fillId="0" borderId="15" xfId="0" applyFont="1" applyBorder="1" applyAlignment="1">
      <alignment horizontal="left" vertical="center" wrapText="1"/>
    </xf>
    <xf numFmtId="0" fontId="5" fillId="0" borderId="16" xfId="0" applyFont="1" applyBorder="1" applyAlignment="1">
      <alignment horizontal="left" vertical="center" wrapText="1"/>
    </xf>
    <xf numFmtId="0" fontId="5" fillId="0" borderId="17" xfId="0" applyFont="1" applyBorder="1" applyAlignment="1">
      <alignment horizontal="left" vertical="center" wrapText="1"/>
    </xf>
    <xf numFmtId="178" fontId="5" fillId="0" borderId="14" xfId="0" applyNumberFormat="1" applyFont="1" applyBorder="1" applyAlignment="1" applyProtection="1">
      <alignment horizontal="center" vertical="center" wrapText="1"/>
      <protection locked="0"/>
    </xf>
    <xf numFmtId="0" fontId="5" fillId="0" borderId="15" xfId="0" applyFont="1" applyBorder="1" applyAlignment="1">
      <alignment horizontal="left" vertical="center" shrinkToFit="1"/>
    </xf>
    <xf numFmtId="0" fontId="5" fillId="0" borderId="16" xfId="0" applyFont="1" applyBorder="1" applyAlignment="1">
      <alignment horizontal="left" vertical="center" shrinkToFit="1"/>
    </xf>
    <xf numFmtId="0" fontId="5" fillId="0" borderId="17" xfId="0" applyFont="1" applyBorder="1" applyAlignment="1">
      <alignment horizontal="left" vertical="center" shrinkToFit="1"/>
    </xf>
    <xf numFmtId="178" fontId="5" fillId="0" borderId="14" xfId="0" applyNumberFormat="1" applyFont="1" applyBorder="1" applyAlignment="1">
      <alignment horizontal="center" vertical="center" wrapText="1"/>
    </xf>
    <xf numFmtId="0" fontId="5" fillId="0" borderId="15" xfId="0" applyFont="1" applyBorder="1" applyAlignment="1" applyProtection="1">
      <alignment horizontal="center" vertical="center" wrapText="1"/>
      <protection locked="0"/>
    </xf>
    <xf numFmtId="0" fontId="5" fillId="0" borderId="16" xfId="0" applyFont="1" applyBorder="1" applyAlignment="1" applyProtection="1">
      <alignment horizontal="center" vertical="center" wrapText="1"/>
      <protection locked="0"/>
    </xf>
    <xf numFmtId="0" fontId="5" fillId="0" borderId="17" xfId="0" applyFont="1" applyBorder="1" applyAlignment="1" applyProtection="1">
      <alignment horizontal="center" vertical="center" wrapText="1"/>
      <protection locked="0"/>
    </xf>
    <xf numFmtId="0" fontId="5" fillId="0" borderId="23" xfId="0" applyFont="1" applyBorder="1" applyAlignment="1">
      <alignment horizontal="left" vertical="center" wrapText="1"/>
    </xf>
    <xf numFmtId="0" fontId="5" fillId="0" borderId="24" xfId="0" applyFont="1" applyBorder="1" applyAlignment="1">
      <alignment horizontal="left" vertical="center" wrapText="1"/>
    </xf>
    <xf numFmtId="0" fontId="5" fillId="0" borderId="25" xfId="0" applyFont="1" applyBorder="1" applyAlignment="1">
      <alignment horizontal="left" vertical="center" wrapText="1"/>
    </xf>
    <xf numFmtId="0" fontId="5" fillId="0" borderId="23" xfId="0" applyFont="1" applyBorder="1" applyAlignment="1" applyProtection="1">
      <alignment horizontal="center" vertical="center" wrapText="1"/>
      <protection locked="0"/>
    </xf>
    <xf numFmtId="0" fontId="5" fillId="0" borderId="24" xfId="0" applyFont="1" applyBorder="1" applyAlignment="1" applyProtection="1">
      <alignment horizontal="center" vertical="center" wrapText="1"/>
      <protection locked="0"/>
    </xf>
    <xf numFmtId="0" fontId="5" fillId="0" borderId="25" xfId="0" applyFont="1" applyBorder="1" applyAlignment="1" applyProtection="1">
      <alignment horizontal="center" vertical="center" wrapText="1"/>
      <protection locked="0"/>
    </xf>
    <xf numFmtId="0" fontId="5" fillId="0" borderId="27" xfId="0" applyFont="1" applyBorder="1" applyAlignment="1">
      <alignment horizontal="left" vertical="center" wrapText="1"/>
    </xf>
    <xf numFmtId="0" fontId="5" fillId="0" borderId="27" xfId="0" applyFont="1" applyBorder="1" applyAlignment="1" applyProtection="1">
      <alignment horizontal="center" vertical="center" wrapText="1"/>
      <protection locked="0"/>
    </xf>
    <xf numFmtId="0" fontId="8" fillId="2" borderId="18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0" fontId="8" fillId="2" borderId="28" xfId="0" applyFont="1" applyFill="1" applyBorder="1" applyAlignment="1">
      <alignment horizontal="center" vertical="center" wrapText="1"/>
    </xf>
    <xf numFmtId="178" fontId="8" fillId="2" borderId="20" xfId="0" applyNumberFormat="1" applyFont="1" applyFill="1" applyBorder="1" applyAlignment="1">
      <alignment horizontal="center" vertical="center" wrapText="1"/>
    </xf>
    <xf numFmtId="178" fontId="8" fillId="2" borderId="34" xfId="0" applyNumberFormat="1" applyFont="1" applyFill="1" applyBorder="1" applyAlignment="1">
      <alignment horizontal="center" vertical="center" wrapText="1"/>
    </xf>
    <xf numFmtId="178" fontId="8" fillId="2" borderId="35" xfId="0" applyNumberFormat="1" applyFont="1" applyFill="1" applyBorder="1" applyAlignment="1">
      <alignment horizontal="center" vertical="center" wrapText="1"/>
    </xf>
    <xf numFmtId="178" fontId="8" fillId="2" borderId="36" xfId="0" applyNumberFormat="1" applyFont="1" applyFill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23" xfId="0" applyFont="1" applyBorder="1" applyAlignment="1" applyProtection="1">
      <alignment horizontal="center" vertical="center" wrapText="1"/>
      <protection locked="0"/>
    </xf>
    <xf numFmtId="0" fontId="4" fillId="0" borderId="24" xfId="0" applyFont="1" applyBorder="1" applyAlignment="1" applyProtection="1">
      <alignment horizontal="center" vertical="center" wrapText="1"/>
      <protection locked="0"/>
    </xf>
    <xf numFmtId="0" fontId="4" fillId="0" borderId="38" xfId="0" applyFont="1" applyBorder="1" applyAlignment="1" applyProtection="1">
      <alignment horizontal="center" vertical="center" wrapText="1"/>
      <protection locked="0"/>
    </xf>
    <xf numFmtId="0" fontId="4" fillId="0" borderId="39" xfId="0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4" fillId="0" borderId="40" xfId="0" applyFont="1" applyBorder="1" applyAlignment="1" applyProtection="1">
      <alignment horizontal="center" vertical="center" wrapText="1"/>
      <protection locked="0"/>
    </xf>
  </cellXfs>
  <cellStyles count="2">
    <cellStyle name="常规" xfId="0" builtinId="0"/>
    <cellStyle name="常规 2" xfId="1" xr:uid="{00000000-0005-0000-0000-00003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340360</xdr:colOff>
      <xdr:row>41</xdr:row>
      <xdr:rowOff>152400</xdr:rowOff>
    </xdr:from>
    <xdr:to>
      <xdr:col>13</xdr:col>
      <xdr:colOff>17780</xdr:colOff>
      <xdr:row>52</xdr:row>
      <xdr:rowOff>29210</xdr:rowOff>
    </xdr:to>
    <xdr:pic>
      <xdr:nvPicPr>
        <xdr:cNvPr id="4" name="图片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40960" y="9402445"/>
          <a:ext cx="1874520" cy="210629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54"/>
  <sheetViews>
    <sheetView tabSelected="1" zoomScale="70" zoomScaleNormal="70" workbookViewId="0">
      <selection activeCell="S24" sqref="S24"/>
    </sheetView>
  </sheetViews>
  <sheetFormatPr defaultColWidth="8.73046875" defaultRowHeight="13.5"/>
  <cols>
    <col min="1" max="1" width="2.19921875" style="1" customWidth="1"/>
    <col min="2" max="2" width="3.73046875" style="1" customWidth="1"/>
    <col min="3" max="3" width="7.59765625" style="1" customWidth="1"/>
    <col min="4" max="4" width="9.73046875" style="1"/>
    <col min="5" max="5" width="7.59765625" style="1" customWidth="1"/>
    <col min="6" max="6" width="11.33203125" style="1" customWidth="1"/>
    <col min="7" max="7" width="10.53125" style="1" customWidth="1"/>
    <col min="8" max="8" width="7.265625" style="1" customWidth="1"/>
    <col min="9" max="9" width="8.59765625" style="1" customWidth="1"/>
    <col min="10" max="10" width="8.06640625" style="1" customWidth="1"/>
    <col min="11" max="11" width="7" style="1" customWidth="1"/>
    <col min="12" max="12" width="6.9296875" style="1" customWidth="1"/>
    <col min="13" max="13" width="9.46484375" style="1" customWidth="1"/>
    <col min="14" max="14" width="6.59765625" style="1" customWidth="1"/>
  </cols>
  <sheetData>
    <row r="1" spans="2:14" s="1" customFormat="1" ht="9" customHeight="1">
      <c r="B1" s="15"/>
      <c r="C1" s="15"/>
      <c r="D1" s="15"/>
      <c r="E1" s="15"/>
      <c r="F1" s="15"/>
      <c r="G1" s="15"/>
      <c r="H1" s="16"/>
      <c r="I1" s="15"/>
      <c r="J1" s="15"/>
      <c r="K1" s="15"/>
      <c r="L1" s="15"/>
      <c r="M1" s="15"/>
      <c r="N1" s="15"/>
    </row>
    <row r="2" spans="2:14" s="1" customFormat="1" ht="15.7" customHeight="1">
      <c r="B2" s="17" t="s">
        <v>0</v>
      </c>
      <c r="C2" s="18"/>
      <c r="D2" s="19"/>
      <c r="E2" s="20" t="s">
        <v>1</v>
      </c>
      <c r="F2" s="21"/>
      <c r="G2" s="21"/>
      <c r="H2" s="110"/>
      <c r="I2" s="22" t="s">
        <v>2</v>
      </c>
      <c r="J2" s="23"/>
      <c r="K2" s="24"/>
      <c r="L2" s="25"/>
      <c r="M2" s="25"/>
      <c r="N2" s="26"/>
    </row>
    <row r="3" spans="2:14" s="1" customFormat="1" ht="15.7" customHeight="1">
      <c r="B3" s="22" t="s">
        <v>3</v>
      </c>
      <c r="C3" s="27"/>
      <c r="D3" s="23"/>
      <c r="E3" s="20" t="s">
        <v>4</v>
      </c>
      <c r="F3" s="21"/>
      <c r="G3" s="21"/>
      <c r="H3" s="110"/>
      <c r="I3" s="22" t="s">
        <v>5</v>
      </c>
      <c r="J3" s="23"/>
      <c r="K3" s="28">
        <v>45189</v>
      </c>
      <c r="L3" s="29"/>
      <c r="M3" s="29"/>
      <c r="N3" s="30"/>
    </row>
    <row r="4" spans="2:14" s="1" customFormat="1" ht="15.7" customHeight="1">
      <c r="B4" s="22" t="s">
        <v>6</v>
      </c>
      <c r="C4" s="27"/>
      <c r="D4" s="23"/>
      <c r="E4" s="31" t="s">
        <v>7</v>
      </c>
      <c r="F4" s="31"/>
      <c r="G4" s="31"/>
      <c r="H4" s="110"/>
      <c r="I4" s="22" t="s">
        <v>8</v>
      </c>
      <c r="J4" s="23"/>
      <c r="K4" s="24">
        <v>1227</v>
      </c>
      <c r="L4" s="25"/>
      <c r="M4" s="25"/>
      <c r="N4" s="26"/>
    </row>
    <row r="5" spans="2:14" s="1" customFormat="1" ht="10.5" customHeight="1">
      <c r="B5" s="32"/>
      <c r="C5" s="32"/>
      <c r="D5" s="32"/>
      <c r="E5" s="32"/>
      <c r="F5" s="32"/>
      <c r="G5" s="32"/>
      <c r="H5" s="33"/>
      <c r="I5" s="32"/>
      <c r="J5" s="32"/>
      <c r="K5" s="32"/>
      <c r="L5" s="32"/>
      <c r="M5" s="32"/>
      <c r="N5" s="32"/>
    </row>
    <row r="6" spans="2:14" s="1" customFormat="1" ht="34.5" customHeight="1">
      <c r="B6" s="2" t="s">
        <v>9</v>
      </c>
      <c r="C6" s="34" t="s">
        <v>10</v>
      </c>
      <c r="D6" s="35"/>
      <c r="E6" s="36"/>
      <c r="F6" s="34" t="s">
        <v>11</v>
      </c>
      <c r="G6" s="36"/>
      <c r="H6" s="3" t="s">
        <v>12</v>
      </c>
      <c r="I6" s="10" t="s">
        <v>13</v>
      </c>
      <c r="J6" s="10" t="s">
        <v>14</v>
      </c>
      <c r="K6" s="3" t="s">
        <v>15</v>
      </c>
      <c r="L6" s="3" t="s">
        <v>16</v>
      </c>
      <c r="M6" s="3" t="s">
        <v>17</v>
      </c>
      <c r="N6" s="11" t="s">
        <v>18</v>
      </c>
    </row>
    <row r="7" spans="2:14" s="1" customFormat="1" ht="16.5" customHeight="1">
      <c r="B7" s="4">
        <v>1</v>
      </c>
      <c r="C7" s="5"/>
      <c r="D7" s="37" t="s">
        <v>19</v>
      </c>
      <c r="E7" s="38"/>
      <c r="F7" s="39" t="s">
        <v>20</v>
      </c>
      <c r="G7" s="40"/>
      <c r="H7" s="6">
        <v>142</v>
      </c>
      <c r="I7" s="6"/>
      <c r="J7" s="6">
        <v>23.5</v>
      </c>
      <c r="K7" s="6">
        <v>1.65</v>
      </c>
      <c r="L7" s="6">
        <v>1.06</v>
      </c>
      <c r="M7" s="12">
        <f t="shared" ref="M7:M13" si="0">J7*K7*L7</f>
        <v>41.101500000000001</v>
      </c>
      <c r="N7" s="13"/>
    </row>
    <row r="8" spans="2:14" s="1" customFormat="1" ht="16.5" customHeight="1">
      <c r="B8" s="4">
        <v>2</v>
      </c>
      <c r="C8" s="5"/>
      <c r="D8" s="37" t="s">
        <v>21</v>
      </c>
      <c r="E8" s="38"/>
      <c r="F8" s="39" t="s">
        <v>22</v>
      </c>
      <c r="G8" s="40"/>
      <c r="H8" s="6">
        <v>140</v>
      </c>
      <c r="I8" s="6"/>
      <c r="J8" s="6">
        <v>27</v>
      </c>
      <c r="K8" s="6">
        <v>0.95</v>
      </c>
      <c r="L8" s="6">
        <v>1.06</v>
      </c>
      <c r="M8" s="12">
        <f t="shared" si="0"/>
        <v>27.189</v>
      </c>
      <c r="N8" s="13"/>
    </row>
    <row r="9" spans="2:14" s="1" customFormat="1" ht="15">
      <c r="B9" s="4">
        <v>3</v>
      </c>
      <c r="C9" s="5"/>
      <c r="D9" s="37"/>
      <c r="E9" s="38"/>
      <c r="F9" s="39"/>
      <c r="G9" s="40"/>
      <c r="H9" s="6"/>
      <c r="I9" s="6"/>
      <c r="J9" s="6"/>
      <c r="K9" s="6"/>
      <c r="L9" s="6">
        <v>1.06</v>
      </c>
      <c r="M9" s="12">
        <f t="shared" si="0"/>
        <v>0</v>
      </c>
      <c r="N9" s="13"/>
    </row>
    <row r="10" spans="2:14" s="1" customFormat="1" ht="15">
      <c r="B10" s="4">
        <v>4</v>
      </c>
      <c r="C10" s="5"/>
      <c r="D10" s="37"/>
      <c r="E10" s="38"/>
      <c r="F10" s="39"/>
      <c r="G10" s="40"/>
      <c r="H10" s="6"/>
      <c r="I10" s="6"/>
      <c r="J10" s="6"/>
      <c r="K10" s="6"/>
      <c r="L10" s="6">
        <v>1.06</v>
      </c>
      <c r="M10" s="12">
        <f t="shared" si="0"/>
        <v>0</v>
      </c>
      <c r="N10" s="13"/>
    </row>
    <row r="11" spans="2:14" s="1" customFormat="1" ht="15">
      <c r="B11" s="4">
        <v>5</v>
      </c>
      <c r="C11" s="5"/>
      <c r="D11" s="41"/>
      <c r="E11" s="42"/>
      <c r="F11" s="43"/>
      <c r="G11" s="44"/>
      <c r="H11" s="6"/>
      <c r="I11" s="6"/>
      <c r="J11" s="6"/>
      <c r="K11" s="6"/>
      <c r="L11" s="6">
        <v>1.06</v>
      </c>
      <c r="M11" s="12">
        <f t="shared" si="0"/>
        <v>0</v>
      </c>
      <c r="N11" s="13"/>
    </row>
    <row r="12" spans="2:14" s="1" customFormat="1" ht="15">
      <c r="B12" s="4">
        <v>6</v>
      </c>
      <c r="C12" s="6"/>
      <c r="D12" s="42"/>
      <c r="E12" s="42"/>
      <c r="F12" s="43"/>
      <c r="G12" s="44"/>
      <c r="H12" s="6"/>
      <c r="I12" s="6"/>
      <c r="J12" s="6"/>
      <c r="K12" s="6"/>
      <c r="L12" s="6">
        <v>1.1200000000000001</v>
      </c>
      <c r="M12" s="12">
        <f t="shared" si="0"/>
        <v>0</v>
      </c>
      <c r="N12" s="13"/>
    </row>
    <row r="13" spans="2:14" s="1" customFormat="1" ht="15">
      <c r="B13" s="4">
        <v>7</v>
      </c>
      <c r="C13" s="6"/>
      <c r="D13" s="45"/>
      <c r="E13" s="46"/>
      <c r="F13" s="43"/>
      <c r="G13" s="44"/>
      <c r="H13" s="6"/>
      <c r="I13" s="6"/>
      <c r="J13" s="6"/>
      <c r="K13" s="6"/>
      <c r="L13" s="6">
        <v>1.1200000000000001</v>
      </c>
      <c r="M13" s="12">
        <f t="shared" si="0"/>
        <v>0</v>
      </c>
      <c r="N13" s="13"/>
    </row>
    <row r="14" spans="2:14" s="1" customFormat="1" ht="15">
      <c r="B14" s="4">
        <v>8</v>
      </c>
      <c r="C14" s="6"/>
      <c r="D14" s="46"/>
      <c r="E14" s="46"/>
      <c r="F14" s="43"/>
      <c r="G14" s="44"/>
      <c r="H14" s="6"/>
      <c r="I14" s="6"/>
      <c r="J14" s="6"/>
      <c r="K14" s="6"/>
      <c r="L14" s="6"/>
      <c r="M14" s="12"/>
      <c r="N14" s="13"/>
    </row>
    <row r="15" spans="2:14" s="1" customFormat="1" ht="17.25" customHeight="1">
      <c r="B15" s="4">
        <v>9</v>
      </c>
      <c r="C15" s="6"/>
      <c r="D15" s="46"/>
      <c r="E15" s="46"/>
      <c r="F15" s="43"/>
      <c r="G15" s="44"/>
      <c r="H15" s="6"/>
      <c r="I15" s="6"/>
      <c r="J15" s="6"/>
      <c r="K15" s="6"/>
      <c r="L15" s="6"/>
      <c r="M15" s="12">
        <f>J15*K15*L15</f>
        <v>0</v>
      </c>
      <c r="N15" s="13"/>
    </row>
    <row r="16" spans="2:14" s="1" customFormat="1" ht="16.25" customHeight="1">
      <c r="B16" s="47" t="s">
        <v>23</v>
      </c>
      <c r="C16" s="48"/>
      <c r="D16" s="48"/>
      <c r="E16" s="48"/>
      <c r="F16" s="48"/>
      <c r="G16" s="48"/>
      <c r="H16" s="49"/>
      <c r="I16" s="50">
        <f>SUM(M7:M15)</f>
        <v>68.290500000000009</v>
      </c>
      <c r="J16" s="50"/>
      <c r="K16" s="50"/>
      <c r="L16" s="50"/>
      <c r="M16" s="51"/>
      <c r="N16" s="52"/>
    </row>
    <row r="17" spans="2:14" s="1" customFormat="1" ht="10.5" customHeight="1">
      <c r="B17" s="53"/>
      <c r="C17" s="53"/>
      <c r="D17" s="53"/>
      <c r="E17" s="53"/>
      <c r="F17" s="53"/>
      <c r="G17" s="53"/>
      <c r="H17" s="53"/>
      <c r="I17" s="53"/>
      <c r="J17" s="53"/>
      <c r="K17" s="53"/>
      <c r="L17" s="53"/>
      <c r="M17" s="53"/>
      <c r="N17" s="53"/>
    </row>
    <row r="18" spans="2:14" s="1" customFormat="1" ht="21" customHeight="1">
      <c r="B18" s="7" t="s">
        <v>9</v>
      </c>
      <c r="C18" s="54" t="s">
        <v>24</v>
      </c>
      <c r="D18" s="55"/>
      <c r="E18" s="35" t="s">
        <v>25</v>
      </c>
      <c r="F18" s="35"/>
      <c r="G18" s="35"/>
      <c r="H18" s="36"/>
      <c r="I18" s="10" t="s">
        <v>14</v>
      </c>
      <c r="J18" s="3" t="s">
        <v>15</v>
      </c>
      <c r="K18" s="3" t="s">
        <v>16</v>
      </c>
      <c r="L18" s="34" t="s">
        <v>17</v>
      </c>
      <c r="M18" s="36"/>
      <c r="N18" s="11" t="s">
        <v>18</v>
      </c>
    </row>
    <row r="19" spans="2:14" s="1" customFormat="1" ht="15.7" customHeight="1">
      <c r="B19" s="4">
        <v>1</v>
      </c>
      <c r="C19" s="39" t="s">
        <v>26</v>
      </c>
      <c r="D19" s="40"/>
      <c r="E19" s="56" t="s">
        <v>27</v>
      </c>
      <c r="F19" s="57"/>
      <c r="G19" s="57"/>
      <c r="H19" s="58"/>
      <c r="I19" s="6">
        <v>0.54</v>
      </c>
      <c r="J19" s="6">
        <v>1</v>
      </c>
      <c r="K19" s="6">
        <v>1.05</v>
      </c>
      <c r="L19" s="59">
        <f t="shared" ref="L19:L34" si="1">I19*J19*K19</f>
        <v>0.56700000000000006</v>
      </c>
      <c r="M19" s="60"/>
      <c r="N19" s="13"/>
    </row>
    <row r="20" spans="2:14" s="1" customFormat="1" ht="15.7" customHeight="1">
      <c r="B20" s="4">
        <v>2</v>
      </c>
      <c r="C20" s="39" t="s">
        <v>28</v>
      </c>
      <c r="D20" s="40"/>
      <c r="E20" s="56"/>
      <c r="F20" s="57"/>
      <c r="G20" s="57"/>
      <c r="H20" s="58"/>
      <c r="I20" s="6">
        <v>0.2</v>
      </c>
      <c r="J20" s="6">
        <v>1</v>
      </c>
      <c r="K20" s="6">
        <v>1.05</v>
      </c>
      <c r="L20" s="59">
        <f t="shared" si="1"/>
        <v>0.21000000000000002</v>
      </c>
      <c r="M20" s="60"/>
      <c r="N20" s="13"/>
    </row>
    <row r="21" spans="2:14" s="1" customFormat="1" ht="15.7" customHeight="1">
      <c r="B21" s="4">
        <v>3</v>
      </c>
      <c r="C21" s="39" t="s">
        <v>29</v>
      </c>
      <c r="D21" s="40"/>
      <c r="E21" s="56"/>
      <c r="F21" s="57"/>
      <c r="G21" s="57"/>
      <c r="H21" s="58"/>
      <c r="I21" s="6">
        <v>0.1</v>
      </c>
      <c r="J21" s="6">
        <v>1</v>
      </c>
      <c r="K21" s="6">
        <v>1.05</v>
      </c>
      <c r="L21" s="59">
        <f t="shared" si="1"/>
        <v>0.10500000000000001</v>
      </c>
      <c r="M21" s="60"/>
      <c r="N21" s="13"/>
    </row>
    <row r="22" spans="2:14" s="1" customFormat="1" ht="15.7" customHeight="1">
      <c r="B22" s="4">
        <v>4</v>
      </c>
      <c r="C22" s="39" t="s">
        <v>30</v>
      </c>
      <c r="D22" s="40"/>
      <c r="E22" s="56"/>
      <c r="F22" s="57"/>
      <c r="G22" s="57"/>
      <c r="H22" s="58"/>
      <c r="I22" s="6">
        <v>1.5</v>
      </c>
      <c r="J22" s="6">
        <v>1</v>
      </c>
      <c r="K22" s="6">
        <v>1.05</v>
      </c>
      <c r="L22" s="59">
        <f t="shared" si="1"/>
        <v>1.5750000000000002</v>
      </c>
      <c r="M22" s="60"/>
      <c r="N22" s="13"/>
    </row>
    <row r="23" spans="2:14" s="1" customFormat="1" ht="15.7" customHeight="1">
      <c r="B23" s="4">
        <v>5</v>
      </c>
      <c r="C23" s="39" t="s">
        <v>31</v>
      </c>
      <c r="D23" s="40"/>
      <c r="E23" s="56"/>
      <c r="F23" s="57"/>
      <c r="G23" s="57"/>
      <c r="H23" s="58"/>
      <c r="I23" s="6">
        <v>2</v>
      </c>
      <c r="J23" s="6">
        <v>1</v>
      </c>
      <c r="K23" s="6">
        <v>1.05</v>
      </c>
      <c r="L23" s="59">
        <f t="shared" si="1"/>
        <v>2.1</v>
      </c>
      <c r="M23" s="60"/>
      <c r="N23" s="13"/>
    </row>
    <row r="24" spans="2:14" s="1" customFormat="1" ht="15.7" customHeight="1">
      <c r="B24" s="4">
        <v>6</v>
      </c>
      <c r="C24" s="39" t="s">
        <v>32</v>
      </c>
      <c r="D24" s="40"/>
      <c r="E24" s="56"/>
      <c r="F24" s="57"/>
      <c r="G24" s="57"/>
      <c r="H24" s="58"/>
      <c r="I24" s="6">
        <v>3.7</v>
      </c>
      <c r="J24" s="6">
        <v>1</v>
      </c>
      <c r="K24" s="6">
        <v>1.05</v>
      </c>
      <c r="L24" s="59">
        <f t="shared" si="1"/>
        <v>3.8850000000000002</v>
      </c>
      <c r="M24" s="60"/>
      <c r="N24" s="13"/>
    </row>
    <row r="25" spans="2:14" s="1" customFormat="1" ht="15.7" customHeight="1">
      <c r="B25" s="4">
        <v>7</v>
      </c>
      <c r="C25" s="39" t="s">
        <v>33</v>
      </c>
      <c r="D25" s="40"/>
      <c r="E25" s="56"/>
      <c r="F25" s="57"/>
      <c r="G25" s="57"/>
      <c r="H25" s="58"/>
      <c r="I25" s="6">
        <v>3</v>
      </c>
      <c r="J25" s="6">
        <v>1</v>
      </c>
      <c r="K25" s="6">
        <v>1.05</v>
      </c>
      <c r="L25" s="59">
        <f t="shared" si="1"/>
        <v>3.1500000000000004</v>
      </c>
      <c r="M25" s="60"/>
      <c r="N25" s="13"/>
    </row>
    <row r="26" spans="2:14" s="1" customFormat="1" ht="15.7" customHeight="1">
      <c r="B26" s="4">
        <v>8</v>
      </c>
      <c r="C26" s="39" t="s">
        <v>34</v>
      </c>
      <c r="D26" s="40"/>
      <c r="E26" s="56"/>
      <c r="F26" s="57"/>
      <c r="G26" s="57"/>
      <c r="H26" s="58"/>
      <c r="I26" s="6">
        <v>1.5</v>
      </c>
      <c r="J26" s="6">
        <v>2</v>
      </c>
      <c r="K26" s="6">
        <v>1.05</v>
      </c>
      <c r="L26" s="59">
        <f t="shared" si="1"/>
        <v>3.1500000000000004</v>
      </c>
      <c r="M26" s="60"/>
      <c r="N26" s="13"/>
    </row>
    <row r="27" spans="2:14" s="1" customFormat="1" ht="15.7" customHeight="1">
      <c r="B27" s="4">
        <v>9</v>
      </c>
      <c r="C27" s="39" t="s">
        <v>35</v>
      </c>
      <c r="D27" s="40"/>
      <c r="E27" s="56"/>
      <c r="F27" s="57"/>
      <c r="G27" s="57"/>
      <c r="H27" s="58"/>
      <c r="I27" s="6">
        <v>2.5</v>
      </c>
      <c r="J27" s="6">
        <v>1</v>
      </c>
      <c r="K27" s="6">
        <v>1.05</v>
      </c>
      <c r="L27" s="59">
        <f t="shared" si="1"/>
        <v>2.625</v>
      </c>
      <c r="M27" s="60"/>
      <c r="N27" s="13"/>
    </row>
    <row r="28" spans="2:14" s="1" customFormat="1" ht="15.7" customHeight="1">
      <c r="B28" s="4">
        <v>10</v>
      </c>
      <c r="C28" s="39" t="s">
        <v>36</v>
      </c>
      <c r="D28" s="40"/>
      <c r="E28" s="56"/>
      <c r="F28" s="57"/>
      <c r="G28" s="57"/>
      <c r="H28" s="58"/>
      <c r="I28" s="6">
        <v>3.5</v>
      </c>
      <c r="J28" s="6">
        <v>0.4</v>
      </c>
      <c r="K28" s="6">
        <v>1.05</v>
      </c>
      <c r="L28" s="59">
        <f t="shared" si="1"/>
        <v>1.4700000000000002</v>
      </c>
      <c r="M28" s="60"/>
      <c r="N28" s="13"/>
    </row>
    <row r="29" spans="2:14" s="1" customFormat="1" ht="15.7" customHeight="1">
      <c r="B29" s="4">
        <v>11</v>
      </c>
      <c r="C29" s="39" t="s">
        <v>37</v>
      </c>
      <c r="D29" s="40"/>
      <c r="E29" s="56"/>
      <c r="F29" s="57"/>
      <c r="G29" s="57"/>
      <c r="H29" s="58"/>
      <c r="I29" s="6">
        <v>15</v>
      </c>
      <c r="J29" s="6">
        <v>0.15</v>
      </c>
      <c r="K29" s="6">
        <v>1.05</v>
      </c>
      <c r="L29" s="59">
        <f t="shared" si="1"/>
        <v>2.3625000000000003</v>
      </c>
      <c r="M29" s="60"/>
      <c r="N29" s="13"/>
    </row>
    <row r="30" spans="2:14" s="1" customFormat="1" ht="15.7" customHeight="1">
      <c r="B30" s="4">
        <v>12</v>
      </c>
      <c r="C30" s="39" t="s">
        <v>38</v>
      </c>
      <c r="D30" s="40"/>
      <c r="E30" s="56"/>
      <c r="F30" s="57"/>
      <c r="G30" s="57"/>
      <c r="H30" s="58"/>
      <c r="I30" s="6">
        <v>2</v>
      </c>
      <c r="J30" s="6">
        <v>18</v>
      </c>
      <c r="K30" s="6">
        <v>1.1000000000000001</v>
      </c>
      <c r="L30" s="59">
        <f t="shared" si="1"/>
        <v>39.6</v>
      </c>
      <c r="M30" s="60"/>
      <c r="N30" s="13"/>
    </row>
    <row r="31" spans="2:14" s="1" customFormat="1" ht="15">
      <c r="B31" s="4">
        <v>13</v>
      </c>
      <c r="C31" s="39" t="s">
        <v>39</v>
      </c>
      <c r="D31" s="40"/>
      <c r="E31" s="56"/>
      <c r="F31" s="57"/>
      <c r="G31" s="57"/>
      <c r="H31" s="58"/>
      <c r="I31" s="6">
        <v>2</v>
      </c>
      <c r="J31" s="6">
        <v>0.8</v>
      </c>
      <c r="K31" s="6">
        <v>1.05</v>
      </c>
      <c r="L31" s="59">
        <f t="shared" si="1"/>
        <v>1.6800000000000002</v>
      </c>
      <c r="M31" s="60"/>
      <c r="N31" s="13"/>
    </row>
    <row r="32" spans="2:14" s="1" customFormat="1" ht="15">
      <c r="B32" s="4">
        <v>14</v>
      </c>
      <c r="C32" s="39" t="s">
        <v>40</v>
      </c>
      <c r="D32" s="40"/>
      <c r="E32" s="56"/>
      <c r="F32" s="57"/>
      <c r="G32" s="57"/>
      <c r="H32" s="58"/>
      <c r="I32" s="6">
        <v>2</v>
      </c>
      <c r="J32" s="6">
        <v>0.86</v>
      </c>
      <c r="K32" s="6">
        <v>1.05</v>
      </c>
      <c r="L32" s="59">
        <f t="shared" si="1"/>
        <v>1.806</v>
      </c>
      <c r="M32" s="60"/>
      <c r="N32" s="13"/>
    </row>
    <row r="33" spans="2:14" s="1" customFormat="1" ht="15">
      <c r="B33" s="4">
        <v>15</v>
      </c>
      <c r="C33" s="61" t="s">
        <v>41</v>
      </c>
      <c r="D33" s="62"/>
      <c r="E33" s="56"/>
      <c r="F33" s="57"/>
      <c r="G33" s="57"/>
      <c r="H33" s="58"/>
      <c r="I33" s="6">
        <v>0.5</v>
      </c>
      <c r="J33" s="6">
        <v>2</v>
      </c>
      <c r="K33" s="6">
        <v>1.05</v>
      </c>
      <c r="L33" s="59">
        <f t="shared" si="1"/>
        <v>1.05</v>
      </c>
      <c r="M33" s="60"/>
      <c r="N33" s="13"/>
    </row>
    <row r="34" spans="2:14" s="1" customFormat="1" ht="15">
      <c r="B34" s="4">
        <v>16</v>
      </c>
      <c r="C34" s="39" t="s">
        <v>42</v>
      </c>
      <c r="D34" s="40"/>
      <c r="E34" s="56"/>
      <c r="F34" s="57"/>
      <c r="G34" s="57"/>
      <c r="H34" s="58"/>
      <c r="I34" s="6">
        <v>1.62</v>
      </c>
      <c r="J34" s="6">
        <v>1</v>
      </c>
      <c r="K34" s="6">
        <v>1.05</v>
      </c>
      <c r="L34" s="59">
        <f t="shared" si="1"/>
        <v>1.7010000000000003</v>
      </c>
      <c r="M34" s="60"/>
      <c r="N34" s="13"/>
    </row>
    <row r="35" spans="2:14" s="1" customFormat="1" ht="15.7" customHeight="1">
      <c r="B35" s="4">
        <v>17</v>
      </c>
      <c r="C35" s="39"/>
      <c r="D35" s="40"/>
      <c r="E35" s="56"/>
      <c r="F35" s="57"/>
      <c r="G35" s="57"/>
      <c r="H35" s="58"/>
      <c r="I35" s="6"/>
      <c r="J35" s="6"/>
      <c r="K35" s="6"/>
      <c r="L35" s="59">
        <f t="shared" ref="L35:L38" si="2">I35*J35*K35</f>
        <v>0</v>
      </c>
      <c r="M35" s="60"/>
      <c r="N35" s="13"/>
    </row>
    <row r="36" spans="2:14" s="1" customFormat="1" ht="15.7" customHeight="1">
      <c r="B36" s="4">
        <v>18</v>
      </c>
      <c r="C36" s="39"/>
      <c r="D36" s="40"/>
      <c r="E36" s="56"/>
      <c r="F36" s="57"/>
      <c r="G36" s="57"/>
      <c r="H36" s="58"/>
      <c r="I36" s="6"/>
      <c r="J36" s="6"/>
      <c r="K36" s="6"/>
      <c r="L36" s="59">
        <f t="shared" si="2"/>
        <v>0</v>
      </c>
      <c r="M36" s="60"/>
      <c r="N36" s="13"/>
    </row>
    <row r="37" spans="2:14" s="1" customFormat="1" ht="15.7" customHeight="1">
      <c r="B37" s="4">
        <v>19</v>
      </c>
      <c r="C37" s="39"/>
      <c r="D37" s="40"/>
      <c r="E37" s="56"/>
      <c r="F37" s="57"/>
      <c r="G37" s="57"/>
      <c r="H37" s="58"/>
      <c r="I37" s="6"/>
      <c r="J37" s="6"/>
      <c r="K37" s="6"/>
      <c r="L37" s="59">
        <f t="shared" si="2"/>
        <v>0</v>
      </c>
      <c r="M37" s="60"/>
      <c r="N37" s="13"/>
    </row>
    <row r="38" spans="2:14" s="1" customFormat="1" ht="15">
      <c r="B38" s="4">
        <v>20</v>
      </c>
      <c r="C38" s="39"/>
      <c r="D38" s="40"/>
      <c r="E38" s="56"/>
      <c r="F38" s="57"/>
      <c r="G38" s="57"/>
      <c r="H38" s="58"/>
      <c r="I38" s="14"/>
      <c r="J38" s="14"/>
      <c r="K38" s="14"/>
      <c r="L38" s="59">
        <f t="shared" si="2"/>
        <v>0</v>
      </c>
      <c r="M38" s="60"/>
      <c r="N38" s="13"/>
    </row>
    <row r="39" spans="2:14" s="1" customFormat="1" ht="15.75">
      <c r="B39" s="63" t="s">
        <v>43</v>
      </c>
      <c r="C39" s="64"/>
      <c r="D39" s="64"/>
      <c r="E39" s="64"/>
      <c r="F39" s="64"/>
      <c r="G39" s="64"/>
      <c r="H39" s="65"/>
      <c r="I39" s="66">
        <f>SUM(L19:M38)</f>
        <v>67.03649999999999</v>
      </c>
      <c r="J39" s="66"/>
      <c r="K39" s="66"/>
      <c r="L39" s="66"/>
      <c r="M39" s="67"/>
      <c r="N39" s="68"/>
    </row>
    <row r="40" spans="2:14" s="1" customFormat="1" ht="10.5" customHeight="1">
      <c r="B40" s="69"/>
      <c r="C40" s="69"/>
      <c r="D40" s="69"/>
      <c r="E40" s="69"/>
      <c r="F40" s="69"/>
      <c r="G40" s="69"/>
      <c r="H40" s="70"/>
      <c r="I40" s="69"/>
      <c r="J40" s="69"/>
      <c r="K40" s="69"/>
      <c r="L40" s="69"/>
      <c r="M40" s="69"/>
      <c r="N40" s="69"/>
    </row>
    <row r="41" spans="2:14" s="1" customFormat="1" ht="15.7" customHeight="1">
      <c r="B41" s="107" t="s">
        <v>44</v>
      </c>
      <c r="C41" s="71" t="s">
        <v>45</v>
      </c>
      <c r="D41" s="72"/>
      <c r="E41" s="73"/>
      <c r="F41" s="74">
        <f>I16</f>
        <v>68.290500000000009</v>
      </c>
      <c r="G41" s="75"/>
      <c r="H41" s="75"/>
      <c r="I41" s="75"/>
      <c r="J41" s="34" t="s">
        <v>46</v>
      </c>
      <c r="K41" s="35"/>
      <c r="L41" s="35"/>
      <c r="M41" s="35"/>
      <c r="N41" s="76"/>
    </row>
    <row r="42" spans="2:14" s="1" customFormat="1" ht="15.7" customHeight="1">
      <c r="B42" s="108"/>
      <c r="C42" s="77" t="s">
        <v>47</v>
      </c>
      <c r="D42" s="78"/>
      <c r="E42" s="79"/>
      <c r="F42" s="80">
        <f>I39</f>
        <v>67.03649999999999</v>
      </c>
      <c r="G42" s="80"/>
      <c r="H42" s="80"/>
      <c r="I42" s="80"/>
      <c r="J42" s="111"/>
      <c r="K42" s="112"/>
      <c r="L42" s="112"/>
      <c r="M42" s="112"/>
      <c r="N42" s="113"/>
    </row>
    <row r="43" spans="2:14" s="1" customFormat="1" ht="15.7" customHeight="1">
      <c r="B43" s="108"/>
      <c r="C43" s="81" t="s">
        <v>48</v>
      </c>
      <c r="D43" s="82"/>
      <c r="E43" s="83"/>
      <c r="F43" s="84"/>
      <c r="G43" s="84"/>
      <c r="H43" s="84"/>
      <c r="I43" s="84"/>
      <c r="J43" s="114"/>
      <c r="K43" s="115"/>
      <c r="L43" s="115"/>
      <c r="M43" s="115"/>
      <c r="N43" s="116"/>
    </row>
    <row r="44" spans="2:14" s="1" customFormat="1" ht="15.7" customHeight="1">
      <c r="B44" s="108"/>
      <c r="C44" s="81" t="s">
        <v>49</v>
      </c>
      <c r="D44" s="82"/>
      <c r="E44" s="83"/>
      <c r="F44" s="84">
        <v>8</v>
      </c>
      <c r="G44" s="84"/>
      <c r="H44" s="84"/>
      <c r="I44" s="84"/>
      <c r="J44" s="114"/>
      <c r="K44" s="115"/>
      <c r="L44" s="115"/>
      <c r="M44" s="115"/>
      <c r="N44" s="116"/>
    </row>
    <row r="45" spans="2:14" s="1" customFormat="1" ht="15.75">
      <c r="B45" s="108"/>
      <c r="C45" s="81" t="s">
        <v>50</v>
      </c>
      <c r="D45" s="82"/>
      <c r="E45" s="83"/>
      <c r="F45" s="84"/>
      <c r="G45" s="84"/>
      <c r="H45" s="84"/>
      <c r="I45" s="84"/>
      <c r="J45" s="114"/>
      <c r="K45" s="115"/>
      <c r="L45" s="115"/>
      <c r="M45" s="115"/>
      <c r="N45" s="116"/>
    </row>
    <row r="46" spans="2:14" s="1" customFormat="1" ht="15.75">
      <c r="B46" s="108"/>
      <c r="C46" s="81" t="s">
        <v>51</v>
      </c>
      <c r="D46" s="82"/>
      <c r="E46" s="83"/>
      <c r="F46" s="84"/>
      <c r="G46" s="84"/>
      <c r="H46" s="84"/>
      <c r="I46" s="84"/>
      <c r="J46" s="114"/>
      <c r="K46" s="115"/>
      <c r="L46" s="115"/>
      <c r="M46" s="115"/>
      <c r="N46" s="116"/>
    </row>
    <row r="47" spans="2:14" s="1" customFormat="1" ht="15.75">
      <c r="B47" s="108"/>
      <c r="C47" s="85" t="s">
        <v>52</v>
      </c>
      <c r="D47" s="86"/>
      <c r="E47" s="87"/>
      <c r="F47" s="8">
        <v>2000</v>
      </c>
      <c r="G47" s="9" t="s">
        <v>53</v>
      </c>
      <c r="H47" s="88">
        <f>F47/K4</f>
        <v>1.6299918500407498</v>
      </c>
      <c r="I47" s="88"/>
      <c r="J47" s="114"/>
      <c r="K47" s="115"/>
      <c r="L47" s="115"/>
      <c r="M47" s="115"/>
      <c r="N47" s="116"/>
    </row>
    <row r="48" spans="2:14" s="1" customFormat="1" ht="15.7" customHeight="1">
      <c r="B48" s="108"/>
      <c r="C48" s="81" t="s">
        <v>54</v>
      </c>
      <c r="D48" s="82"/>
      <c r="E48" s="83"/>
      <c r="F48" s="8">
        <v>2000</v>
      </c>
      <c r="G48" s="9" t="s">
        <v>53</v>
      </c>
      <c r="H48" s="88">
        <f>F48/K4</f>
        <v>1.6299918500407498</v>
      </c>
      <c r="I48" s="88"/>
      <c r="J48" s="114"/>
      <c r="K48" s="115"/>
      <c r="L48" s="115"/>
      <c r="M48" s="115"/>
      <c r="N48" s="116"/>
    </row>
    <row r="49" spans="2:14" s="1" customFormat="1" ht="15.7" customHeight="1">
      <c r="B49" s="108"/>
      <c r="C49" s="81" t="s">
        <v>55</v>
      </c>
      <c r="D49" s="82"/>
      <c r="E49" s="83"/>
      <c r="F49" s="8">
        <v>1200</v>
      </c>
      <c r="G49" s="9" t="s">
        <v>53</v>
      </c>
      <c r="H49" s="88">
        <f>F49/K4</f>
        <v>0.97799511002444983</v>
      </c>
      <c r="I49" s="88"/>
      <c r="J49" s="114"/>
      <c r="K49" s="115"/>
      <c r="L49" s="115"/>
      <c r="M49" s="115"/>
      <c r="N49" s="116"/>
    </row>
    <row r="50" spans="2:14" s="1" customFormat="1" ht="15.7" customHeight="1">
      <c r="B50" s="108"/>
      <c r="C50" s="81" t="s">
        <v>56</v>
      </c>
      <c r="D50" s="82"/>
      <c r="E50" s="83"/>
      <c r="F50" s="8">
        <v>3000</v>
      </c>
      <c r="G50" s="9" t="s">
        <v>53</v>
      </c>
      <c r="H50" s="88">
        <f>F50/K4</f>
        <v>2.4449877750611249</v>
      </c>
      <c r="I50" s="88"/>
      <c r="J50" s="114"/>
      <c r="K50" s="115"/>
      <c r="L50" s="115"/>
      <c r="M50" s="115"/>
      <c r="N50" s="116"/>
    </row>
    <row r="51" spans="2:14" s="1" customFormat="1" ht="15.7" customHeight="1">
      <c r="B51" s="108"/>
      <c r="C51" s="81" t="s">
        <v>57</v>
      </c>
      <c r="D51" s="82"/>
      <c r="E51" s="83"/>
      <c r="F51" s="89">
        <v>125</v>
      </c>
      <c r="G51" s="90"/>
      <c r="H51" s="90"/>
      <c r="I51" s="91"/>
      <c r="J51" s="114"/>
      <c r="K51" s="115"/>
      <c r="L51" s="115"/>
      <c r="M51" s="115"/>
      <c r="N51" s="116"/>
    </row>
    <row r="52" spans="2:14" s="1" customFormat="1" ht="15.75">
      <c r="B52" s="108"/>
      <c r="C52" s="92" t="s">
        <v>58</v>
      </c>
      <c r="D52" s="93"/>
      <c r="E52" s="94"/>
      <c r="F52" s="95">
        <v>45</v>
      </c>
      <c r="G52" s="96"/>
      <c r="H52" s="96"/>
      <c r="I52" s="97"/>
      <c r="J52" s="114"/>
      <c r="K52" s="115"/>
      <c r="L52" s="115"/>
      <c r="M52" s="115"/>
      <c r="N52" s="116"/>
    </row>
    <row r="53" spans="2:14" s="1" customFormat="1" ht="15" customHeight="1">
      <c r="B53" s="109"/>
      <c r="C53" s="98" t="s">
        <v>59</v>
      </c>
      <c r="D53" s="98"/>
      <c r="E53" s="98"/>
      <c r="F53" s="99"/>
      <c r="G53" s="99"/>
      <c r="H53" s="99"/>
      <c r="I53" s="99"/>
      <c r="J53" s="114"/>
      <c r="K53" s="115"/>
      <c r="L53" s="115"/>
      <c r="M53" s="115"/>
      <c r="N53" s="116"/>
    </row>
    <row r="54" spans="2:14" s="1" customFormat="1" ht="18.399999999999999">
      <c r="B54" s="100" t="s">
        <v>60</v>
      </c>
      <c r="C54" s="101"/>
      <c r="D54" s="101"/>
      <c r="E54" s="101"/>
      <c r="F54" s="101"/>
      <c r="G54" s="101"/>
      <c r="H54" s="102"/>
      <c r="I54" s="103">
        <f>F41+F42+F43+F44+F45+F46+H47+H48+H49+H50+F51+F52-F53</f>
        <v>320.00996658516704</v>
      </c>
      <c r="J54" s="104"/>
      <c r="K54" s="104"/>
      <c r="L54" s="104"/>
      <c r="M54" s="105"/>
      <c r="N54" s="106"/>
    </row>
  </sheetData>
  <mergeCells count="135">
    <mergeCell ref="B54:H54"/>
    <mergeCell ref="I54:N54"/>
    <mergeCell ref="B41:B53"/>
    <mergeCell ref="H2:H4"/>
    <mergeCell ref="J42:N53"/>
    <mergeCell ref="C49:E49"/>
    <mergeCell ref="H49:I49"/>
    <mergeCell ref="C50:E50"/>
    <mergeCell ref="H50:I50"/>
    <mergeCell ref="C51:E51"/>
    <mergeCell ref="F51:I51"/>
    <mergeCell ref="C52:E52"/>
    <mergeCell ref="F52:I52"/>
    <mergeCell ref="C53:E53"/>
    <mergeCell ref="F53:I53"/>
    <mergeCell ref="C44:E44"/>
    <mergeCell ref="F44:I44"/>
    <mergeCell ref="C45:E45"/>
    <mergeCell ref="F45:I45"/>
    <mergeCell ref="C46:E46"/>
    <mergeCell ref="F46:I46"/>
    <mergeCell ref="C47:E47"/>
    <mergeCell ref="H47:I47"/>
    <mergeCell ref="C48:E48"/>
    <mergeCell ref="H48:I48"/>
    <mergeCell ref="B39:H39"/>
    <mergeCell ref="I39:N39"/>
    <mergeCell ref="B40:N40"/>
    <mergeCell ref="C41:E41"/>
    <mergeCell ref="F41:I41"/>
    <mergeCell ref="J41:N41"/>
    <mergeCell ref="C42:E42"/>
    <mergeCell ref="F42:I42"/>
    <mergeCell ref="C43:E43"/>
    <mergeCell ref="F43:I43"/>
    <mergeCell ref="C36:D36"/>
    <mergeCell ref="E36:H36"/>
    <mergeCell ref="L36:M36"/>
    <mergeCell ref="C37:D37"/>
    <mergeCell ref="E37:H37"/>
    <mergeCell ref="L37:M37"/>
    <mergeCell ref="C38:D38"/>
    <mergeCell ref="E38:H38"/>
    <mergeCell ref="L38:M38"/>
    <mergeCell ref="C33:D33"/>
    <mergeCell ref="E33:H33"/>
    <mergeCell ref="L33:M33"/>
    <mergeCell ref="C34:D34"/>
    <mergeCell ref="E34:H34"/>
    <mergeCell ref="L34:M34"/>
    <mergeCell ref="C35:D35"/>
    <mergeCell ref="E35:H35"/>
    <mergeCell ref="L35:M35"/>
    <mergeCell ref="C30:D30"/>
    <mergeCell ref="E30:H30"/>
    <mergeCell ref="L30:M30"/>
    <mergeCell ref="C31:D31"/>
    <mergeCell ref="E31:H31"/>
    <mergeCell ref="L31:M31"/>
    <mergeCell ref="C32:D32"/>
    <mergeCell ref="E32:H32"/>
    <mergeCell ref="L32:M32"/>
    <mergeCell ref="C27:D27"/>
    <mergeCell ref="E27:H27"/>
    <mergeCell ref="L27:M27"/>
    <mergeCell ref="C28:D28"/>
    <mergeCell ref="E28:H28"/>
    <mergeCell ref="L28:M28"/>
    <mergeCell ref="C29:D29"/>
    <mergeCell ref="E29:H29"/>
    <mergeCell ref="L29:M29"/>
    <mergeCell ref="C24:D24"/>
    <mergeCell ref="E24:H24"/>
    <mergeCell ref="L24:M24"/>
    <mergeCell ref="C25:D25"/>
    <mergeCell ref="E25:H25"/>
    <mergeCell ref="L25:M25"/>
    <mergeCell ref="C26:D26"/>
    <mergeCell ref="E26:H26"/>
    <mergeCell ref="L26:M26"/>
    <mergeCell ref="C21:D21"/>
    <mergeCell ref="E21:H21"/>
    <mergeCell ref="L21:M21"/>
    <mergeCell ref="C22:D22"/>
    <mergeCell ref="E22:H22"/>
    <mergeCell ref="L22:M22"/>
    <mergeCell ref="C23:D23"/>
    <mergeCell ref="E23:H23"/>
    <mergeCell ref="L23:M23"/>
    <mergeCell ref="C18:D18"/>
    <mergeCell ref="E18:H18"/>
    <mergeCell ref="L18:M18"/>
    <mergeCell ref="C19:D19"/>
    <mergeCell ref="E19:H19"/>
    <mergeCell ref="L19:M19"/>
    <mergeCell ref="C20:D20"/>
    <mergeCell ref="E20:H20"/>
    <mergeCell ref="L20:M20"/>
    <mergeCell ref="D13:E13"/>
    <mergeCell ref="F13:G13"/>
    <mergeCell ref="D14:E14"/>
    <mergeCell ref="F14:G14"/>
    <mergeCell ref="D15:E15"/>
    <mergeCell ref="F15:G15"/>
    <mergeCell ref="B16:H16"/>
    <mergeCell ref="I16:N16"/>
    <mergeCell ref="B17:N17"/>
    <mergeCell ref="D8:E8"/>
    <mergeCell ref="F8:G8"/>
    <mergeCell ref="D9:E9"/>
    <mergeCell ref="F9:G9"/>
    <mergeCell ref="D10:E10"/>
    <mergeCell ref="F10:G10"/>
    <mergeCell ref="D11:E11"/>
    <mergeCell ref="F11:G11"/>
    <mergeCell ref="D12:E12"/>
    <mergeCell ref="F12:G12"/>
    <mergeCell ref="B4:D4"/>
    <mergeCell ref="E4:G4"/>
    <mergeCell ref="I4:J4"/>
    <mergeCell ref="K4:N4"/>
    <mergeCell ref="B5:N5"/>
    <mergeCell ref="C6:E6"/>
    <mergeCell ref="F6:G6"/>
    <mergeCell ref="D7:E7"/>
    <mergeCell ref="F7:G7"/>
    <mergeCell ref="B1:N1"/>
    <mergeCell ref="B2:D2"/>
    <mergeCell ref="E2:G2"/>
    <mergeCell ref="I2:J2"/>
    <mergeCell ref="K2:N2"/>
    <mergeCell ref="B3:D3"/>
    <mergeCell ref="E3:G3"/>
    <mergeCell ref="I3:J3"/>
    <mergeCell ref="K3:N3"/>
  </mergeCells>
  <phoneticPr fontId="12" type="noConversion"/>
  <dataValidations count="1">
    <dataValidation type="list" allowBlank="1" showInputMessage="1" showErrorMessage="1" sqref="K2:N2" xr:uid="{00000000-0002-0000-0000-000000000000}">
      <formula1>"初样报价,各色样报价,最终报价"</formula1>
    </dataValidation>
  </dataValidations>
  <pageMargins left="0.75138888888888899" right="0.75138888888888899" top="1" bottom="1" header="0.5" footer="0.5"/>
  <pageSetup paperSize="9" scale="76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Chery</cp:lastModifiedBy>
  <dcterms:created xsi:type="dcterms:W3CDTF">2022-09-02T08:33:00Z</dcterms:created>
  <dcterms:modified xsi:type="dcterms:W3CDTF">2024-04-19T09:08:24Z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72C1683D7A5C45458C43ED71897B4BC3_13</vt:lpwstr>
  </property>
  <property fmtid="{D5CDD505-2E9C-101B-9397-08002B2CF9AE}" pid="3" name="KSOProductBuildVer">
    <vt:lpwstr>2052-12.1.0.16729</vt:lpwstr>
  </property>
</Properties>
</file>