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7895" windowHeight="10455" activeTab="1"/>
  </bookViews>
  <sheets>
    <sheet name="Sheet1" sheetId="1" r:id="rId1"/>
    <sheet name="Sheet2" sheetId="2" r:id="rId2"/>
  </sheets>
  <definedNames>
    <definedName name="CELL_RANGE">Sheet1!$M$5</definedName>
    <definedName name="_xlnm.Print_Area" localSheetId="0">Sheet1!$A$1:$O$7</definedName>
    <definedName name="TAB_RANGE">Sheet1!$A$8:$O$17</definedName>
  </definedNames>
  <calcPr calcId="162913"/>
</workbook>
</file>

<file path=xl/calcChain.xml><?xml version="1.0" encoding="utf-8"?>
<calcChain xmlns="http://schemas.openxmlformats.org/spreadsheetml/2006/main">
  <c r="M10" i="1" l="1"/>
  <c r="M14" i="1" l="1"/>
  <c r="M13" i="1"/>
  <c r="M12" i="1"/>
  <c r="M11" i="1"/>
  <c r="M9" i="1"/>
  <c r="M14" i="2"/>
  <c r="M13" i="2" l="1"/>
  <c r="M10" i="2" l="1"/>
  <c r="M9" i="2"/>
  <c r="M17" i="2"/>
  <c r="M16" i="2"/>
  <c r="M15" i="2"/>
  <c r="M12" i="2"/>
  <c r="M11" i="2"/>
  <c r="M8" i="2"/>
  <c r="M18" i="2" l="1"/>
  <c r="M17" i="1"/>
  <c r="M15" i="1"/>
  <c r="M16" i="1"/>
  <c r="M8" i="1"/>
  <c r="N13" i="2" l="1"/>
  <c r="N14" i="2"/>
  <c r="N9" i="2"/>
  <c r="N8" i="2"/>
  <c r="N12" i="2"/>
  <c r="N16" i="2"/>
  <c r="N17" i="2"/>
  <c r="N11" i="2"/>
  <c r="N10" i="2"/>
  <c r="N15" i="2"/>
  <c r="M18" i="1"/>
  <c r="N10" i="1" s="1"/>
  <c r="N16" i="1" l="1"/>
  <c r="N12" i="1"/>
  <c r="N14" i="1"/>
  <c r="N11" i="1"/>
  <c r="N13" i="1"/>
  <c r="N9" i="1"/>
  <c r="N8" i="1"/>
  <c r="N17" i="1"/>
  <c r="N15" i="1"/>
</calcChain>
</file>

<file path=xl/sharedStrings.xml><?xml version="1.0" encoding="utf-8"?>
<sst xmlns="http://schemas.openxmlformats.org/spreadsheetml/2006/main" count="148" uniqueCount="93">
  <si>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</si>
  <si>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</si>
  <si>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</si>
  <si>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</si>
  <si>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</si>
  <si>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</si>
  <si>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</si>
  <si>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</si>
  <si>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</si>
  <si>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</si>
  <si>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</si>
  <si>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</si>
  <si>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</si>
  <si>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</si>
  <si>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</si>
  <si>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</si>
  <si>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</si>
  <si>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</si>
  <si>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</si>
  <si>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</si>
  <si>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</si>
  <si>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</si>
  <si>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</si>
  <si>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</si>
  <si>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</si>
  <si>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</si>
  <si>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</si>
  <si>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</si>
  <si>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</si>
  <si>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</si>
  <si>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</si>
  <si>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</si>
  <si>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</si>
  <si>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</si>
  <si>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</si>
  <si>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</si>
  <si>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</si>
  <si>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</si>
  <si>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</si>
  <si>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</si>
  <si>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</si>
  <si>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</si>
  <si>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</si>
  <si>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华顺</t>
    <phoneticPr fontId="56" type="noConversion"/>
  </si>
  <si>
    <t>面料1</t>
    <phoneticPr fontId="56" type="noConversion"/>
  </si>
  <si>
    <t>梭织尼丝纺</t>
    <phoneticPr fontId="56" type="noConversion"/>
  </si>
  <si>
    <t>面料2</t>
  </si>
  <si>
    <t>面料2</t>
    <phoneticPr fontId="56" type="noConversion"/>
  </si>
  <si>
    <t>中棉</t>
    <phoneticPr fontId="56" type="noConversion"/>
  </si>
  <si>
    <t>40g仿丝棉</t>
    <phoneticPr fontId="56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</si>
  <si>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</si>
  <si>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拉链1</t>
    <phoneticPr fontId="56" type="noConversion"/>
  </si>
  <si>
    <t>拉链2</t>
    <phoneticPr fontId="56" type="noConversion"/>
  </si>
  <si>
    <t>弹力包边带</t>
    <phoneticPr fontId="56" type="noConversion"/>
  </si>
  <si>
    <t>2cm包边带</t>
    <phoneticPr fontId="56" type="noConversion"/>
  </si>
  <si>
    <t>立体LOGO压烫</t>
    <phoneticPr fontId="56" type="noConversion"/>
  </si>
  <si>
    <t>5#尼龙开尾</t>
    <phoneticPr fontId="56" type="noConversion"/>
  </si>
  <si>
    <t>隐形拉链</t>
    <phoneticPr fontId="56" type="noConversion"/>
  </si>
  <si>
    <t>干燥剂，纸箱，防潮纸</t>
    <phoneticPr fontId="56" type="noConversion"/>
  </si>
  <si>
    <t>缝纫线等</t>
    <phoneticPr fontId="56" type="noConversion"/>
  </si>
  <si>
    <t>弹力针织拉绒布</t>
    <phoneticPr fontId="56" type="noConversion"/>
  </si>
  <si>
    <t>百典</t>
    <phoneticPr fontId="56" type="noConversion"/>
  </si>
  <si>
    <t>嘉合</t>
    <phoneticPr fontId="56" type="noConversion"/>
  </si>
  <si>
    <t>诗美嘉</t>
    <phoneticPr fontId="56" type="noConversion"/>
  </si>
  <si>
    <t>YKK</t>
    <phoneticPr fontId="56" type="noConversion"/>
  </si>
  <si>
    <t>2023.12.13</t>
    <phoneticPr fontId="2" type="noConversion"/>
  </si>
  <si>
    <t>2023.12.13</t>
    <phoneticPr fontId="56" type="noConversion"/>
  </si>
  <si>
    <t>春亚纺</t>
    <phoneticPr fontId="2" type="noConversion"/>
  </si>
  <si>
    <t>面料1</t>
    <phoneticPr fontId="2" type="noConversion"/>
  </si>
  <si>
    <t>针织面料</t>
    <phoneticPr fontId="2" type="noConversion"/>
  </si>
  <si>
    <t>40g仿丝棉</t>
    <phoneticPr fontId="2" type="noConversion"/>
  </si>
  <si>
    <t>反射装饰条</t>
    <phoneticPr fontId="2" type="noConversion"/>
  </si>
  <si>
    <t>弹力包边带</t>
    <phoneticPr fontId="2" type="noConversion"/>
  </si>
  <si>
    <t>面料3</t>
    <phoneticPr fontId="2" type="noConversion"/>
  </si>
  <si>
    <t>针织面料配色</t>
    <phoneticPr fontId="2" type="noConversion"/>
  </si>
  <si>
    <t>配料</t>
    <phoneticPr fontId="2" type="noConversion"/>
  </si>
  <si>
    <t>辅料</t>
    <phoneticPr fontId="2" type="noConversion"/>
  </si>
  <si>
    <t>5#尼龙闭尾</t>
    <phoneticPr fontId="2" type="noConversion"/>
  </si>
  <si>
    <t>辅料2</t>
    <phoneticPr fontId="2" type="noConversion"/>
  </si>
  <si>
    <t>辅料3</t>
  </si>
  <si>
    <t>米</t>
    <phoneticPr fontId="2" type="noConversion"/>
  </si>
  <si>
    <t>条</t>
    <phoneticPr fontId="2" type="noConversion"/>
  </si>
  <si>
    <t>米</t>
    <phoneticPr fontId="2" type="noConversion"/>
  </si>
  <si>
    <t>米</t>
    <phoneticPr fontId="2" type="noConversion"/>
  </si>
  <si>
    <t>件</t>
    <phoneticPr fontId="2" type="noConversion"/>
  </si>
  <si>
    <t>件</t>
    <phoneticPr fontId="2" type="noConversion"/>
  </si>
  <si>
    <t>普通缝纫线</t>
    <phoneticPr fontId="2" type="noConversion"/>
  </si>
  <si>
    <t>纸箱，防潮纸，包装袋</t>
    <phoneticPr fontId="2" type="noConversion"/>
  </si>
  <si>
    <t>百典</t>
    <phoneticPr fontId="2" type="noConversion"/>
  </si>
  <si>
    <t>嘉合</t>
    <phoneticPr fontId="2" type="noConversion"/>
  </si>
  <si>
    <t>YKK</t>
    <phoneticPr fontId="2" type="noConversion"/>
  </si>
  <si>
    <t>诗美嘉</t>
    <phoneticPr fontId="2" type="noConversion"/>
  </si>
  <si>
    <t>营口华顺服装有限公司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</si>
</sst>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7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  <font>
      <sz val="9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4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  <xf numFmtId="0" fontId="48" fillId="0" borderId="10" xfId="162" applyNumberFormat="1" applyFont="1" applyFill="1" applyBorder="1" applyAlignment="1" applyProtection="1">
      <alignment horizontal="left" vertical="center" wrapText="1"/>
      <protection locked="0"/>
    </xf>
  </cellXfs>
  <cellStyles count="321">
    <cellStyle name="_TOREAD - 11AW - 新加7款 - 核价表 - 2011.03.0 4" xfId="1"/>
    <cellStyle name="_探路者11AW面辅料大货汇总表（包含供应商联系方式）（有图）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アクセント 1" xfId="9"/>
    <cellStyle name="20% - アクセント 2" xfId="10"/>
    <cellStyle name="20% - アクセント 3" xfId="11"/>
    <cellStyle name="20% - アクセント 4" xfId="12"/>
    <cellStyle name="20% - アクセント 5" xfId="13"/>
    <cellStyle name="20% - アクセント 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アクセント 1" xfId="21"/>
    <cellStyle name="40% - アクセント 2" xfId="22"/>
    <cellStyle name="40% - アクセント 3" xfId="23"/>
    <cellStyle name="40% - アクセント 4" xfId="24"/>
    <cellStyle name="40% - アクセント 5" xfId="25"/>
    <cellStyle name="40% - アクセント 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アクセント 1" xfId="33"/>
    <cellStyle name="60% - アクセント 2" xfId="34"/>
    <cellStyle name="60% - アクセント 3" xfId="35"/>
    <cellStyle name="60% - アクセント 4" xfId="36"/>
    <cellStyle name="60% - アクセント 5" xfId="37"/>
    <cellStyle name="60% - アクセント 6" xfId="38"/>
    <cellStyle name="60% - 强调文字颜色 3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rmal_71125A_SRX 500 JKT BOM" xfId="58"/>
    <cellStyle name="Note" xfId="59"/>
    <cellStyle name="Output" xfId="60"/>
    <cellStyle name="Title" xfId="61"/>
    <cellStyle name="Total" xfId="62"/>
    <cellStyle name="Warning Text" xfId="63"/>
    <cellStyle name="アクセント 1" xfId="64"/>
    <cellStyle name="アクセント 2" xfId="65"/>
    <cellStyle name="アクセント 3" xfId="66"/>
    <cellStyle name="アクセント 4" xfId="67"/>
    <cellStyle name="アクセント 5" xfId="68"/>
    <cellStyle name="アクセント 6" xfId="69"/>
    <cellStyle name="タイトル" xfId="70"/>
    <cellStyle name="チェック セル" xfId="71"/>
    <cellStyle name="どちらでもない" xfId="72"/>
    <cellStyle name="ハイパーリンク_組曲プレゼン.xls" xfId="73"/>
    <cellStyle name="メモ" xfId="74"/>
    <cellStyle name="リンク セル" xfId="75"/>
    <cellStyle name="百分比 2" xfId="76"/>
    <cellStyle name="標準_組曲プレゼン.xls" xfId="77"/>
    <cellStyle name="表示済みのハイパーリンク_組曲プレゼン.xls" xfId="78"/>
    <cellStyle name="差_2011秋冬季生产放量表2-9(韩姐原始单)" xfId="79"/>
    <cellStyle name="差_YKK 拉链大货报价09.12.09" xfId="80"/>
    <cellStyle name="差_服装" xfId="81"/>
    <cellStyle name="差_服装_1" xfId="82"/>
    <cellStyle name="差_童装" xfId="83"/>
    <cellStyle name="差_下单表" xfId="84"/>
    <cellStyle name="差_鞋品" xfId="85"/>
    <cellStyle name="差_鞋品_1" xfId="86"/>
    <cellStyle name="差_装备" xfId="87"/>
    <cellStyle name="常规" xfId="0" builtinId="0"/>
    <cellStyle name="常规 10" xfId="88"/>
    <cellStyle name="常规 100" xfId="89"/>
    <cellStyle name="常规 100 2" xfId="90"/>
    <cellStyle name="常规 101" xfId="91"/>
    <cellStyle name="常规 101 2" xfId="92"/>
    <cellStyle name="常规 102" xfId="93"/>
    <cellStyle name="常规 102 2" xfId="94"/>
    <cellStyle name="常规 105" xfId="95"/>
    <cellStyle name="常规 105 2" xfId="96"/>
    <cellStyle name="常规 106" xfId="97"/>
    <cellStyle name="常规 106 2" xfId="98"/>
    <cellStyle name="常规 109" xfId="99"/>
    <cellStyle name="常规 109 2" xfId="100"/>
    <cellStyle name="常规 11" xfId="101"/>
    <cellStyle name="常规 110" xfId="102"/>
    <cellStyle name="常规 111" xfId="103"/>
    <cellStyle name="常规 113" xfId="104"/>
    <cellStyle name="常规 114" xfId="105"/>
    <cellStyle name="常规 114 2" xfId="106"/>
    <cellStyle name="常规 115" xfId="107"/>
    <cellStyle name="常规 115 2" xfId="108"/>
    <cellStyle name="常规 116" xfId="109"/>
    <cellStyle name="常规 116 2" xfId="110"/>
    <cellStyle name="常规 117" xfId="111"/>
    <cellStyle name="常规 117 2" xfId="112"/>
    <cellStyle name="常规 118" xfId="113"/>
    <cellStyle name="常规 118 2" xfId="114"/>
    <cellStyle name="常规 12" xfId="115"/>
    <cellStyle name="常规 12 2" xfId="116"/>
    <cellStyle name="常规 122" xfId="117"/>
    <cellStyle name="常规 122 2" xfId="118"/>
    <cellStyle name="常规 13" xfId="119"/>
    <cellStyle name="常规 13 2" xfId="120"/>
    <cellStyle name="常规 13 3" xfId="121"/>
    <cellStyle name="常规 135" xfId="122"/>
    <cellStyle name="常规 136" xfId="123"/>
    <cellStyle name="常规 137" xfId="124"/>
    <cellStyle name="常规 138" xfId="125"/>
    <cellStyle name="常规 139" xfId="126"/>
    <cellStyle name="常规 14" xfId="127"/>
    <cellStyle name="常规 141" xfId="128"/>
    <cellStyle name="常规 141 2" xfId="129"/>
    <cellStyle name="常规 142" xfId="130"/>
    <cellStyle name="常规 142 2" xfId="131"/>
    <cellStyle name="常规 145" xfId="132"/>
    <cellStyle name="常规 145 2" xfId="133"/>
    <cellStyle name="常规 146" xfId="134"/>
    <cellStyle name="常规 146 2" xfId="135"/>
    <cellStyle name="常规 148" xfId="136"/>
    <cellStyle name="常规 149" xfId="137"/>
    <cellStyle name="常规 149 2" xfId="138"/>
    <cellStyle name="常规 15" xfId="139"/>
    <cellStyle name="常规 15 2" xfId="140"/>
    <cellStyle name="常规 150" xfId="141"/>
    <cellStyle name="常规 150 2" xfId="142"/>
    <cellStyle name="常规 151" xfId="143"/>
    <cellStyle name="常规 152" xfId="144"/>
    <cellStyle name="常规 153" xfId="145"/>
    <cellStyle name="常规 153 2" xfId="146"/>
    <cellStyle name="常规 155" xfId="147"/>
    <cellStyle name="常规 155 2" xfId="148"/>
    <cellStyle name="常规 156" xfId="149"/>
    <cellStyle name="常规 156 2" xfId="150"/>
    <cellStyle name="常规 157" xfId="151"/>
    <cellStyle name="常规 157 2" xfId="152"/>
    <cellStyle name="常规 158" xfId="153"/>
    <cellStyle name="常规 16" xfId="154"/>
    <cellStyle name="常规 16 2" xfId="155"/>
    <cellStyle name="常规 163" xfId="156"/>
    <cellStyle name="常规 17" xfId="157"/>
    <cellStyle name="常规 18" xfId="158"/>
    <cellStyle name="常规 18 2" xfId="159"/>
    <cellStyle name="常规 19" xfId="160"/>
    <cellStyle name="常规 2" xfId="161"/>
    <cellStyle name="常规 2 2" xfId="162"/>
    <cellStyle name="常规 2 2 2" xfId="163"/>
    <cellStyle name="常规 2 3" xfId="164"/>
    <cellStyle name="常规 2 3 2" xfId="165"/>
    <cellStyle name="常规 2 4" xfId="166"/>
    <cellStyle name="常规 2 5" xfId="167"/>
    <cellStyle name="常规 2 5 2" xfId="168"/>
    <cellStyle name="常规 2 5_152" xfId="169"/>
    <cellStyle name="常规 20" xfId="170"/>
    <cellStyle name="常规 21" xfId="171"/>
    <cellStyle name="常规 21 2" xfId="172"/>
    <cellStyle name="常规 22" xfId="173"/>
    <cellStyle name="常规 23" xfId="174"/>
    <cellStyle name="常规 24" xfId="175"/>
    <cellStyle name="常规 24 2" xfId="176"/>
    <cellStyle name="常规 25" xfId="177"/>
    <cellStyle name="常规 25 2" xfId="178"/>
    <cellStyle name="常规 26" xfId="179"/>
    <cellStyle name="常规 27" xfId="180"/>
    <cellStyle name="常规 28" xfId="181"/>
    <cellStyle name="常规 29" xfId="182"/>
    <cellStyle name="常规 29 2" xfId="183"/>
    <cellStyle name="常规 3" xfId="184"/>
    <cellStyle name="常规 3 2" xfId="185"/>
    <cellStyle name="常规 3 2 2" xfId="186"/>
    <cellStyle name="常规 3 2_152" xfId="187"/>
    <cellStyle name="常规 3_152" xfId="188"/>
    <cellStyle name="常规 30" xfId="189"/>
    <cellStyle name="常规 30 2" xfId="190"/>
    <cellStyle name="常规 31" xfId="191"/>
    <cellStyle name="常规 31 2" xfId="192"/>
    <cellStyle name="常规 32" xfId="193"/>
    <cellStyle name="常规 32 2" xfId="194"/>
    <cellStyle name="常规 33" xfId="195"/>
    <cellStyle name="常规 34" xfId="196"/>
    <cellStyle name="常规 35" xfId="197"/>
    <cellStyle name="常规 36" xfId="198"/>
    <cellStyle name="常规 37" xfId="199"/>
    <cellStyle name="常规 4" xfId="200"/>
    <cellStyle name="常规 4 2" xfId="201"/>
    <cellStyle name="常规 4 3" xfId="202"/>
    <cellStyle name="常规 41" xfId="203"/>
    <cellStyle name="常规 41 2" xfId="204"/>
    <cellStyle name="常规 42" xfId="205"/>
    <cellStyle name="常规 44" xfId="206"/>
    <cellStyle name="常规 44 2" xfId="207"/>
    <cellStyle name="常规 45" xfId="208"/>
    <cellStyle name="常规 45 2" xfId="209"/>
    <cellStyle name="常规 46" xfId="210"/>
    <cellStyle name="常规 46 2" xfId="211"/>
    <cellStyle name="常规 47" xfId="212"/>
    <cellStyle name="常规 47 2" xfId="213"/>
    <cellStyle name="常规 48" xfId="214"/>
    <cellStyle name="常规 48 2" xfId="215"/>
    <cellStyle name="常规 49" xfId="216"/>
    <cellStyle name="常规 49 2" xfId="217"/>
    <cellStyle name="常规 5" xfId="218"/>
    <cellStyle name="常规 5 2" xfId="219"/>
    <cellStyle name="常规 50" xfId="220"/>
    <cellStyle name="常规 50 2" xfId="221"/>
    <cellStyle name="常规 51" xfId="222"/>
    <cellStyle name="常规 51 2" xfId="223"/>
    <cellStyle name="常规 52" xfId="224"/>
    <cellStyle name="常规 52 2" xfId="225"/>
    <cellStyle name="常规 53" xfId="226"/>
    <cellStyle name="常规 53 2" xfId="227"/>
    <cellStyle name="常规 54" xfId="228"/>
    <cellStyle name="常规 54 2" xfId="229"/>
    <cellStyle name="常规 55" xfId="230"/>
    <cellStyle name="常规 55 2" xfId="231"/>
    <cellStyle name="常规 56" xfId="232"/>
    <cellStyle name="常规 56 2" xfId="233"/>
    <cellStyle name="常规 57" xfId="234"/>
    <cellStyle name="常规 57 2" xfId="235"/>
    <cellStyle name="常规 58" xfId="236"/>
    <cellStyle name="常规 58 2" xfId="237"/>
    <cellStyle name="常规 59" xfId="238"/>
    <cellStyle name="常规 59 2" xfId="239"/>
    <cellStyle name="常规 6" xfId="240"/>
    <cellStyle name="常规 6 2" xfId="241"/>
    <cellStyle name="常规 60" xfId="242"/>
    <cellStyle name="常规 60 2" xfId="243"/>
    <cellStyle name="常规 61" xfId="244"/>
    <cellStyle name="常规 61 2" xfId="245"/>
    <cellStyle name="常规 62" xfId="246"/>
    <cellStyle name="常规 62 2" xfId="247"/>
    <cellStyle name="常规 64" xfId="248"/>
    <cellStyle name="常规 65" xfId="249"/>
    <cellStyle name="常规 65 2" xfId="250"/>
    <cellStyle name="常规 66" xfId="251"/>
    <cellStyle name="常规 66 2" xfId="252"/>
    <cellStyle name="常规 68" xfId="253"/>
    <cellStyle name="常规 7" xfId="254"/>
    <cellStyle name="常规 7 2" xfId="255"/>
    <cellStyle name="常规 73" xfId="256"/>
    <cellStyle name="常规 8" xfId="257"/>
    <cellStyle name="常规 80" xfId="258"/>
    <cellStyle name="常规 80 2" xfId="259"/>
    <cellStyle name="常规 82" xfId="260"/>
    <cellStyle name="常规 82 2" xfId="261"/>
    <cellStyle name="常规 83" xfId="262"/>
    <cellStyle name="常规 83 2" xfId="263"/>
    <cellStyle name="常规 84" xfId="264"/>
    <cellStyle name="常规 84 2" xfId="265"/>
    <cellStyle name="常规 85" xfId="266"/>
    <cellStyle name="常规 85 2" xfId="267"/>
    <cellStyle name="常规 86" xfId="268"/>
    <cellStyle name="常规 86 2" xfId="269"/>
    <cellStyle name="常规 87" xfId="270"/>
    <cellStyle name="常规 87 2" xfId="271"/>
    <cellStyle name="常规 88" xfId="272"/>
    <cellStyle name="常规 88 2" xfId="273"/>
    <cellStyle name="常规 89" xfId="274"/>
    <cellStyle name="常规 89 2" xfId="275"/>
    <cellStyle name="常规 9" xfId="276"/>
    <cellStyle name="常规 91" xfId="277"/>
    <cellStyle name="常规 91 2" xfId="278"/>
    <cellStyle name="常规 92" xfId="279"/>
    <cellStyle name="常规 92 2" xfId="280"/>
    <cellStyle name="常规 99" xfId="281"/>
    <cellStyle name="常规 99 2" xfId="282"/>
    <cellStyle name="常规_10AW核价-润懋(35款已核，单耗未减)" xfId="283"/>
    <cellStyle name="超链接 2" xfId="284"/>
    <cellStyle name="超链接 2 2" xfId="285"/>
    <cellStyle name="超链接 3" xfId="286"/>
    <cellStyle name="出力" xfId="287"/>
    <cellStyle name="悪い" xfId="288"/>
    <cellStyle name="好_2011秋冬季生产放量表2-9(韩姐原始单)" xfId="289"/>
    <cellStyle name="好_YKK 拉链大货报价09.12.09" xfId="290"/>
    <cellStyle name="好_服装" xfId="291"/>
    <cellStyle name="好_服装_1" xfId="292"/>
    <cellStyle name="好_童装" xfId="293"/>
    <cellStyle name="好_下单表" xfId="294"/>
    <cellStyle name="好_鞋品" xfId="295"/>
    <cellStyle name="好_鞋品_1" xfId="296"/>
    <cellStyle name="好_装备" xfId="297"/>
    <cellStyle name="桁区切り [0.00]_組曲プレゼン.xls" xfId="298"/>
    <cellStyle name="桁区切り_組曲プレゼン.xls" xfId="299"/>
    <cellStyle name="集計" xfId="300"/>
    <cellStyle name="計算" xfId="301"/>
    <cellStyle name="見出し 1" xfId="302"/>
    <cellStyle name="見出し 2" xfId="303"/>
    <cellStyle name="見出し 3" xfId="304"/>
    <cellStyle name="見出し 4" xfId="305"/>
    <cellStyle name="警告文" xfId="306"/>
    <cellStyle name="良い" xfId="307"/>
    <cellStyle name="千位分隔 2" xfId="308"/>
    <cellStyle name="千位分隔[0] 2" xfId="309"/>
    <cellStyle name="入力" xfId="310"/>
    <cellStyle name="适中 2" xfId="311"/>
    <cellStyle name="适中 3" xfId="312"/>
    <cellStyle name="适中 3 2" xfId="313"/>
    <cellStyle name="説明文" xfId="314"/>
    <cellStyle name="通貨 [0.00]_組曲プレゼン.xls" xfId="315"/>
    <cellStyle name="通貨_組曲プレゼン.xls" xfId="316"/>
    <cellStyle name="样式 1" xfId="317"/>
    <cellStyle name="樣式 1" xfId="318"/>
    <cellStyle name="一般_F11 物料表 -吴少华    给客人" xfId="319"/>
    <cellStyle name="표준_CB525WCB520CB521CB527 자재리스트_MATERIAL LIST GREEN LAMB GL550 GL551(BULK)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</xdr:row>
      <xdr:rowOff>40218</xdr:rowOff>
    </xdr:from>
    <xdr:to>
      <xdr:col>3</xdr:col>
      <xdr:colOff>361950</xdr:colOff>
      <xdr:row>4</xdr:row>
      <xdr:rowOff>448939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316443"/>
          <a:ext cx="1190625" cy="1589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1</xdr:row>
      <xdr:rowOff>66676</xdr:rowOff>
    </xdr:from>
    <xdr:to>
      <xdr:col>3</xdr:col>
      <xdr:colOff>1219200</xdr:colOff>
      <xdr:row>4</xdr:row>
      <xdr:rowOff>469232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1" y="342901"/>
          <a:ext cx="1114424" cy="1583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workbookViewId="0">
      <selection activeCell="O2" sqref="O2"/>
    </sheetView>
  </sheetViews>
  <sheetFormatPr defaultRowHeight="15" customHeight="1"/>
  <cols>
    <col min="1" max="1" width="3.875" style="1" customWidth="1"/>
    <col min="2" max="2" width="11.75" style="1" customWidth="1"/>
    <col min="3" max="3" width="21.25" style="1" customWidth="1"/>
    <col min="4" max="4" width="28.625" style="39" customWidth="1"/>
    <col min="5" max="5" width="10.875" style="39" customWidth="1"/>
    <col min="6" max="6" width="14.875" style="40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pans="1:15" ht="21.75" customHeight="1">
      <c r="A1" s="49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7" customFormat="1" ht="32.25" customHeight="1">
      <c r="A2" s="61" t="s">
        <v>7</v>
      </c>
      <c r="B2" s="60" t="s">
        <v>37</v>
      </c>
      <c r="C2" s="60"/>
      <c r="D2" s="60"/>
      <c r="E2" s="60"/>
      <c r="F2" s="60"/>
      <c r="G2" s="2" t="s">
        <v>11</v>
      </c>
      <c r="H2" s="58" t="s">
        <v>33</v>
      </c>
      <c r="I2" s="59"/>
      <c r="J2" s="2" t="s">
        <v>14</v>
      </c>
      <c r="K2" s="3"/>
      <c r="L2" s="4" t="s">
        <v>17</v>
      </c>
      <c r="M2" s="5"/>
      <c r="N2" s="6" t="s">
        <v>19</v>
      </c>
      <c r="O2" s="63" t="s">
        <v>92</v>
      </c>
    </row>
    <row r="3" spans="1:15" s="7" customFormat="1" ht="26.25" customHeight="1">
      <c r="A3" s="61"/>
      <c r="B3" s="60"/>
      <c r="C3" s="60"/>
      <c r="D3" s="60"/>
      <c r="E3" s="60"/>
      <c r="F3" s="60"/>
      <c r="G3" s="2" t="s">
        <v>27</v>
      </c>
      <c r="H3" s="58" t="s">
        <v>33</v>
      </c>
      <c r="I3" s="59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1"/>
      <c r="B4" s="60"/>
      <c r="C4" s="60"/>
      <c r="D4" s="60"/>
      <c r="E4" s="60"/>
      <c r="F4" s="60"/>
      <c r="G4" s="2" t="s">
        <v>12</v>
      </c>
      <c r="H4" s="58" t="s">
        <v>40</v>
      </c>
      <c r="I4" s="59"/>
      <c r="J4" s="2" t="s">
        <v>41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1"/>
      <c r="B5" s="60"/>
      <c r="C5" s="60"/>
      <c r="D5" s="60"/>
      <c r="E5" s="60"/>
      <c r="F5" s="60"/>
      <c r="G5" s="2" t="s">
        <v>13</v>
      </c>
      <c r="H5" s="62" t="s">
        <v>40</v>
      </c>
      <c r="I5" s="59"/>
      <c r="J5" s="2" t="s">
        <v>16</v>
      </c>
      <c r="K5" s="13"/>
      <c r="L5" s="4" t="s">
        <v>6</v>
      </c>
      <c r="M5" s="14" t="s">
        <v>65</v>
      </c>
      <c r="N5" s="6"/>
      <c r="O5" s="45"/>
    </row>
    <row r="6" spans="1:15" s="12" customFormat="1" ht="21.75" customHeight="1">
      <c r="A6" s="15"/>
      <c r="B6" s="51" t="s">
        <v>9</v>
      </c>
      <c r="C6" s="52"/>
      <c r="D6" s="52"/>
      <c r="E6" s="52"/>
      <c r="F6" s="52"/>
      <c r="G6" s="52"/>
      <c r="H6" s="53"/>
      <c r="I6" s="54"/>
      <c r="J6" s="55" t="s">
        <v>10</v>
      </c>
      <c r="K6" s="56"/>
      <c r="L6" s="56"/>
      <c r="M6" s="56"/>
      <c r="N6" s="56"/>
      <c r="O6" s="57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36</v>
      </c>
      <c r="K7" s="19" t="s">
        <v>23</v>
      </c>
      <c r="L7" s="18" t="s">
        <v>28</v>
      </c>
      <c r="M7" s="18" t="s">
        <v>29</v>
      </c>
      <c r="N7" s="20" t="s">
        <v>34</v>
      </c>
      <c r="O7" s="44" t="s">
        <v>35</v>
      </c>
    </row>
    <row r="8" spans="1:15" ht="15" customHeight="1">
      <c r="A8" s="21">
        <v>1</v>
      </c>
      <c r="B8" s="21" t="s">
        <v>68</v>
      </c>
      <c r="C8" s="21" t="s">
        <v>67</v>
      </c>
      <c r="D8" s="22"/>
      <c r="E8" s="22"/>
      <c r="F8" s="23"/>
      <c r="G8" s="21"/>
      <c r="H8" s="21"/>
      <c r="I8" s="21" t="s">
        <v>80</v>
      </c>
      <c r="J8" s="24">
        <v>0.8</v>
      </c>
      <c r="K8" s="25">
        <v>1.03</v>
      </c>
      <c r="L8" s="26">
        <v>6.8</v>
      </c>
      <c r="M8" s="27">
        <f>J8*K8*L8</f>
        <v>5.6032000000000002</v>
      </c>
      <c r="N8" s="28">
        <f t="shared" ref="N8:N17" si="0">M8/$M$18</f>
        <v>5.186544161342696E-2</v>
      </c>
      <c r="O8" s="21" t="s">
        <v>88</v>
      </c>
    </row>
    <row r="9" spans="1:15" ht="15" customHeight="1">
      <c r="A9" s="21">
        <v>2</v>
      </c>
      <c r="B9" s="21" t="s">
        <v>46</v>
      </c>
      <c r="C9" s="21" t="s">
        <v>69</v>
      </c>
      <c r="D9" s="22"/>
      <c r="E9" s="22"/>
      <c r="F9" s="23"/>
      <c r="G9" s="21"/>
      <c r="H9" s="21"/>
      <c r="I9" s="21" t="s">
        <v>80</v>
      </c>
      <c r="J9" s="24">
        <v>1.6</v>
      </c>
      <c r="K9" s="25">
        <v>1.03</v>
      </c>
      <c r="L9" s="26">
        <v>13.5</v>
      </c>
      <c r="M9" s="27">
        <f t="shared" ref="M9:M14" si="1">J9*K9*L9</f>
        <v>22.248000000000001</v>
      </c>
      <c r="N9" s="28">
        <f t="shared" si="0"/>
        <v>0.20593631228860707</v>
      </c>
      <c r="O9" s="21" t="s">
        <v>88</v>
      </c>
    </row>
    <row r="10" spans="1:15" ht="15" customHeight="1">
      <c r="A10" s="21">
        <v>3</v>
      </c>
      <c r="B10" s="21" t="s">
        <v>73</v>
      </c>
      <c r="C10" s="21" t="s">
        <v>74</v>
      </c>
      <c r="D10" s="22"/>
      <c r="E10" s="22"/>
      <c r="F10" s="23"/>
      <c r="G10" s="21"/>
      <c r="H10" s="21"/>
      <c r="I10" s="21" t="s">
        <v>80</v>
      </c>
      <c r="J10" s="24">
        <v>0.3</v>
      </c>
      <c r="K10" s="25">
        <v>1.03</v>
      </c>
      <c r="L10" s="26">
        <v>13.5</v>
      </c>
      <c r="M10" s="27">
        <f t="shared" ref="M10" si="2">J10*K10*L10</f>
        <v>4.1715</v>
      </c>
      <c r="N10" s="28">
        <f t="shared" si="0"/>
        <v>3.8613058554113823E-2</v>
      </c>
      <c r="O10" s="21" t="s">
        <v>88</v>
      </c>
    </row>
    <row r="11" spans="1:15" ht="15" customHeight="1">
      <c r="A11" s="21">
        <v>4</v>
      </c>
      <c r="B11" s="21" t="s">
        <v>75</v>
      </c>
      <c r="C11" s="21" t="s">
        <v>70</v>
      </c>
      <c r="D11" s="22"/>
      <c r="E11" s="22"/>
      <c r="F11" s="23"/>
      <c r="G11" s="21"/>
      <c r="H11" s="21"/>
      <c r="I11" s="21" t="s">
        <v>80</v>
      </c>
      <c r="J11" s="24">
        <v>0.4</v>
      </c>
      <c r="K11" s="25">
        <v>1.03</v>
      </c>
      <c r="L11" s="26">
        <v>1.2</v>
      </c>
      <c r="M11" s="27">
        <f t="shared" si="1"/>
        <v>0.49440000000000001</v>
      </c>
      <c r="N11" s="28">
        <f t="shared" si="0"/>
        <v>4.5763624953023786E-3</v>
      </c>
      <c r="O11" s="21" t="s">
        <v>89</v>
      </c>
    </row>
    <row r="12" spans="1:15" ht="15" customHeight="1">
      <c r="A12" s="21">
        <v>5</v>
      </c>
      <c r="B12" s="21" t="s">
        <v>76</v>
      </c>
      <c r="C12" s="21" t="s">
        <v>77</v>
      </c>
      <c r="D12" s="22"/>
      <c r="E12" s="22"/>
      <c r="F12" s="23"/>
      <c r="G12" s="21"/>
      <c r="H12" s="21"/>
      <c r="I12" s="21" t="s">
        <v>81</v>
      </c>
      <c r="J12" s="24">
        <v>1</v>
      </c>
      <c r="K12" s="25">
        <v>1.03</v>
      </c>
      <c r="L12" s="26">
        <v>4</v>
      </c>
      <c r="M12" s="27">
        <f t="shared" si="1"/>
        <v>4.12</v>
      </c>
      <c r="N12" s="28">
        <f t="shared" si="0"/>
        <v>3.8136354127519825E-2</v>
      </c>
      <c r="O12" s="21" t="s">
        <v>90</v>
      </c>
    </row>
    <row r="13" spans="1:15" ht="15" customHeight="1">
      <c r="A13" s="21">
        <v>6</v>
      </c>
      <c r="B13" s="21" t="s">
        <v>78</v>
      </c>
      <c r="C13" s="21" t="s">
        <v>71</v>
      </c>
      <c r="D13" s="22"/>
      <c r="E13" s="22"/>
      <c r="F13" s="23"/>
      <c r="G13" s="21"/>
      <c r="H13" s="21"/>
      <c r="I13" s="21" t="s">
        <v>82</v>
      </c>
      <c r="J13" s="24">
        <v>0.3</v>
      </c>
      <c r="K13" s="25">
        <v>1.03</v>
      </c>
      <c r="L13" s="26">
        <v>0.9</v>
      </c>
      <c r="M13" s="27">
        <f t="shared" si="1"/>
        <v>0.27810000000000001</v>
      </c>
      <c r="N13" s="28">
        <f t="shared" si="0"/>
        <v>2.5742039036075882E-3</v>
      </c>
      <c r="O13" s="21" t="s">
        <v>91</v>
      </c>
    </row>
    <row r="14" spans="1:15" ht="15" customHeight="1">
      <c r="A14" s="21">
        <v>7</v>
      </c>
      <c r="B14" s="21" t="s">
        <v>79</v>
      </c>
      <c r="C14" s="21" t="s">
        <v>72</v>
      </c>
      <c r="D14" s="22"/>
      <c r="E14" s="22"/>
      <c r="F14" s="23"/>
      <c r="G14" s="21"/>
      <c r="H14" s="21"/>
      <c r="I14" s="21" t="s">
        <v>83</v>
      </c>
      <c r="J14" s="24">
        <v>0.7</v>
      </c>
      <c r="K14" s="25">
        <v>1.03</v>
      </c>
      <c r="L14" s="26">
        <v>0.2</v>
      </c>
      <c r="M14" s="27">
        <f t="shared" si="1"/>
        <v>0.14419999999999999</v>
      </c>
      <c r="N14" s="28">
        <f t="shared" si="0"/>
        <v>1.3347723944631938E-3</v>
      </c>
      <c r="O14" s="21" t="s">
        <v>91</v>
      </c>
    </row>
    <row r="15" spans="1:15" ht="15" customHeight="1">
      <c r="A15" s="21">
        <v>8</v>
      </c>
      <c r="B15" s="21" t="s">
        <v>30</v>
      </c>
      <c r="C15" s="21" t="s">
        <v>87</v>
      </c>
      <c r="D15" s="22"/>
      <c r="E15" s="22"/>
      <c r="F15" s="23"/>
      <c r="G15" s="21"/>
      <c r="H15" s="21"/>
      <c r="I15" s="21" t="s">
        <v>84</v>
      </c>
      <c r="J15" s="24">
        <v>1</v>
      </c>
      <c r="K15" s="25">
        <v>1.03</v>
      </c>
      <c r="L15" s="26">
        <v>5</v>
      </c>
      <c r="M15" s="27">
        <f t="shared" ref="M15:M17" si="3">J15*K15*L15</f>
        <v>5.15</v>
      </c>
      <c r="N15" s="28">
        <f t="shared" si="0"/>
        <v>4.7670442659399778E-2</v>
      </c>
      <c r="O15" s="21"/>
    </row>
    <row r="16" spans="1:15" ht="15" customHeight="1">
      <c r="A16" s="21">
        <v>9</v>
      </c>
      <c r="B16" s="21" t="s">
        <v>31</v>
      </c>
      <c r="C16" s="21" t="s">
        <v>86</v>
      </c>
      <c r="D16" s="22"/>
      <c r="E16" s="22"/>
      <c r="F16" s="23"/>
      <c r="G16" s="21"/>
      <c r="H16" s="21"/>
      <c r="I16" s="21" t="s">
        <v>85</v>
      </c>
      <c r="J16" s="24">
        <v>1</v>
      </c>
      <c r="K16" s="25">
        <v>1.03</v>
      </c>
      <c r="L16" s="26">
        <v>0.8</v>
      </c>
      <c r="M16" s="27">
        <f t="shared" si="3"/>
        <v>0.82400000000000007</v>
      </c>
      <c r="N16" s="28">
        <f t="shared" si="0"/>
        <v>7.6272708255039649E-3</v>
      </c>
      <c r="O16" s="21"/>
    </row>
    <row r="17" spans="1:15" ht="35.25" customHeight="1">
      <c r="A17" s="29">
        <v>10</v>
      </c>
      <c r="B17" s="42" t="s">
        <v>38</v>
      </c>
      <c r="C17" s="43" t="s">
        <v>32</v>
      </c>
      <c r="D17" s="22"/>
      <c r="E17" s="22"/>
      <c r="F17" s="23"/>
      <c r="G17" s="21"/>
      <c r="H17" s="21"/>
      <c r="I17" s="21"/>
      <c r="J17" s="24">
        <v>1</v>
      </c>
      <c r="K17" s="25">
        <v>1</v>
      </c>
      <c r="L17" s="26">
        <v>65</v>
      </c>
      <c r="M17" s="27">
        <f t="shared" si="3"/>
        <v>65</v>
      </c>
      <c r="N17" s="28">
        <f t="shared" si="0"/>
        <v>0.60166578113805547</v>
      </c>
      <c r="O17" s="21"/>
    </row>
    <row r="18" spans="1:15" ht="15" customHeight="1">
      <c r="A18" s="30">
        <v>11</v>
      </c>
      <c r="B18" s="30" t="s">
        <v>39</v>
      </c>
      <c r="C18" s="30">
        <v>3000</v>
      </c>
      <c r="D18" s="31"/>
      <c r="E18" s="31"/>
      <c r="F18" s="32"/>
      <c r="G18" s="33"/>
      <c r="H18" s="33"/>
      <c r="I18" s="33"/>
      <c r="J18" s="34"/>
      <c r="K18" s="35"/>
      <c r="L18" s="36"/>
      <c r="M18" s="37">
        <f>SUM(M8:M17)</f>
        <v>108.0334</v>
      </c>
      <c r="N18" s="28"/>
      <c r="O18" s="33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48" customHeight="1">
      <c r="A21" s="33"/>
      <c r="B21" s="48" t="s">
        <v>42</v>
      </c>
      <c r="C21" s="48"/>
      <c r="D21" s="48"/>
      <c r="E21" s="48"/>
      <c r="F21" s="48"/>
      <c r="G21" s="48"/>
      <c r="H21" s="48"/>
      <c r="I21" s="48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A166" s="33"/>
      <c r="B166" s="33"/>
      <c r="C166" s="33"/>
      <c r="D166" s="31"/>
      <c r="E166" s="31"/>
      <c r="F166" s="32"/>
      <c r="G166" s="33"/>
      <c r="H166" s="33"/>
      <c r="I166" s="33"/>
      <c r="J166" s="34"/>
      <c r="K166" s="35"/>
      <c r="L166" s="36"/>
      <c r="M166" s="33"/>
      <c r="N166" s="37"/>
      <c r="O166" s="38"/>
    </row>
    <row r="167" spans="1:15" ht="15" customHeight="1">
      <c r="A167" s="33"/>
      <c r="B167" s="33"/>
      <c r="C167" s="33"/>
      <c r="D167" s="31"/>
      <c r="E167" s="31"/>
      <c r="F167" s="32"/>
      <c r="G167" s="33"/>
      <c r="H167" s="33"/>
      <c r="I167" s="33"/>
      <c r="J167" s="34"/>
      <c r="K167" s="35"/>
      <c r="L167" s="36"/>
      <c r="M167" s="33"/>
      <c r="N167" s="37"/>
      <c r="O167" s="38"/>
    </row>
    <row r="168" spans="1:15" ht="15" customHeight="1">
      <c r="A168" s="33"/>
      <c r="B168" s="33"/>
      <c r="C168" s="33"/>
      <c r="D168" s="31"/>
      <c r="E168" s="31"/>
      <c r="F168" s="32"/>
      <c r="G168" s="33"/>
      <c r="H168" s="33"/>
      <c r="I168" s="33"/>
      <c r="J168" s="34"/>
      <c r="K168" s="35"/>
      <c r="L168" s="36"/>
      <c r="M168" s="33"/>
      <c r="N168" s="37"/>
      <c r="O168" s="38"/>
    </row>
    <row r="169" spans="1:15" ht="15" customHeight="1">
      <c r="A169" s="33"/>
      <c r="B169" s="33"/>
      <c r="C169" s="33"/>
      <c r="D169" s="31"/>
      <c r="E169" s="31"/>
      <c r="F169" s="32"/>
      <c r="G169" s="33"/>
      <c r="H169" s="33"/>
      <c r="I169" s="33"/>
      <c r="J169" s="34"/>
      <c r="K169" s="35"/>
      <c r="L169" s="36"/>
      <c r="M169" s="33"/>
      <c r="N169" s="37"/>
      <c r="O169" s="38"/>
    </row>
    <row r="170" spans="1:15" ht="15" customHeight="1">
      <c r="L170" s="41"/>
    </row>
    <row r="171" spans="1:15" ht="15" customHeight="1">
      <c r="L171" s="41"/>
    </row>
    <row r="172" spans="1:15" ht="15" customHeight="1">
      <c r="L172" s="41"/>
    </row>
    <row r="173" spans="1:15" ht="15" customHeight="1">
      <c r="L173" s="41"/>
    </row>
    <row r="174" spans="1:15" ht="15" customHeight="1">
      <c r="L174" s="41"/>
    </row>
  </sheetData>
  <sheetProtection formatCells="0" formatColumns="0" formatRows="0" insertColumns="0" insertRows="0" deleteColumns="0" deleteRows="0" sort="0" autoFilter="0" pivotTables="0"/>
  <mergeCells count="10">
    <mergeCell ref="B21:I21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abSelected="1" workbookViewId="0">
      <selection activeCell="P13" sqref="P13"/>
    </sheetView>
  </sheetViews>
  <sheetFormatPr defaultRowHeight="15" customHeight="1"/>
  <cols>
    <col min="1" max="1" width="3.875" style="1" customWidth="1"/>
    <col min="2" max="2" width="13" style="1" customWidth="1"/>
    <col min="3" max="3" width="21.25" style="1" customWidth="1"/>
    <col min="4" max="4" width="28.625" style="39" customWidth="1"/>
    <col min="5" max="5" width="10.875" style="39" customWidth="1"/>
    <col min="6" max="6" width="14.875" style="40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pans="1:15" ht="21.75" customHeight="1">
      <c r="A1" s="49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7" customFormat="1" ht="32.25" customHeight="1">
      <c r="A2" s="61" t="s">
        <v>7</v>
      </c>
      <c r="B2" s="60" t="s">
        <v>37</v>
      </c>
      <c r="C2" s="60"/>
      <c r="D2" s="60"/>
      <c r="E2" s="60"/>
      <c r="F2" s="60"/>
      <c r="G2" s="2" t="s">
        <v>11</v>
      </c>
      <c r="H2" s="58" t="s">
        <v>33</v>
      </c>
      <c r="I2" s="59"/>
      <c r="J2" s="2" t="s">
        <v>14</v>
      </c>
      <c r="K2" s="3"/>
      <c r="L2" s="4" t="s">
        <v>17</v>
      </c>
      <c r="M2" s="5"/>
      <c r="N2" s="6" t="s">
        <v>19</v>
      </c>
      <c r="O2" s="63" t="s">
        <v>92</v>
      </c>
    </row>
    <row r="3" spans="1:15" s="7" customFormat="1" ht="26.25" customHeight="1">
      <c r="A3" s="61"/>
      <c r="B3" s="60"/>
      <c r="C3" s="60"/>
      <c r="D3" s="60"/>
      <c r="E3" s="60"/>
      <c r="F3" s="60"/>
      <c r="G3" s="2" t="s">
        <v>27</v>
      </c>
      <c r="H3" s="58" t="s">
        <v>33</v>
      </c>
      <c r="I3" s="59"/>
      <c r="J3" s="2" t="s">
        <v>15</v>
      </c>
      <c r="K3" s="3"/>
      <c r="L3" s="4" t="s">
        <v>5</v>
      </c>
      <c r="M3" s="8"/>
      <c r="N3" s="6" t="s">
        <v>20</v>
      </c>
      <c r="O3" s="46">
        <v>3000</v>
      </c>
    </row>
    <row r="4" spans="1:15" s="12" customFormat="1" ht="34.5" customHeight="1">
      <c r="A4" s="61"/>
      <c r="B4" s="60"/>
      <c r="C4" s="60"/>
      <c r="D4" s="60"/>
      <c r="E4" s="60"/>
      <c r="F4" s="60"/>
      <c r="G4" s="2" t="s">
        <v>12</v>
      </c>
      <c r="H4" s="58" t="s">
        <v>40</v>
      </c>
      <c r="I4" s="59"/>
      <c r="J4" s="2" t="s">
        <v>41</v>
      </c>
      <c r="K4" s="3"/>
      <c r="L4" s="9" t="s">
        <v>18</v>
      </c>
      <c r="M4" s="10" t="s">
        <v>43</v>
      </c>
      <c r="N4" s="11" t="s">
        <v>21</v>
      </c>
      <c r="O4" s="45"/>
    </row>
    <row r="5" spans="1:15" s="12" customFormat="1" ht="40.5" customHeight="1">
      <c r="A5" s="61"/>
      <c r="B5" s="60"/>
      <c r="C5" s="60"/>
      <c r="D5" s="60"/>
      <c r="E5" s="60"/>
      <c r="F5" s="60"/>
      <c r="G5" s="2" t="s">
        <v>13</v>
      </c>
      <c r="H5" s="62" t="s">
        <v>40</v>
      </c>
      <c r="I5" s="59"/>
      <c r="J5" s="2" t="s">
        <v>16</v>
      </c>
      <c r="K5" s="13"/>
      <c r="L5" s="4" t="s">
        <v>6</v>
      </c>
      <c r="M5" s="14" t="s">
        <v>66</v>
      </c>
      <c r="N5" s="6"/>
      <c r="O5" s="45"/>
    </row>
    <row r="6" spans="1:15" s="12" customFormat="1" ht="21.75" customHeight="1">
      <c r="A6" s="47"/>
      <c r="B6" s="51" t="s">
        <v>9</v>
      </c>
      <c r="C6" s="52"/>
      <c r="D6" s="52"/>
      <c r="E6" s="52"/>
      <c r="F6" s="52"/>
      <c r="G6" s="52"/>
      <c r="H6" s="53"/>
      <c r="I6" s="54"/>
      <c r="J6" s="55" t="s">
        <v>10</v>
      </c>
      <c r="K6" s="56"/>
      <c r="L6" s="56"/>
      <c r="M6" s="56"/>
      <c r="N6" s="56"/>
      <c r="O6" s="57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36</v>
      </c>
      <c r="K7" s="19" t="s">
        <v>23</v>
      </c>
      <c r="L7" s="18" t="s">
        <v>28</v>
      </c>
      <c r="M7" s="18" t="s">
        <v>29</v>
      </c>
      <c r="N7" s="20" t="s">
        <v>34</v>
      </c>
      <c r="O7" s="44" t="s">
        <v>35</v>
      </c>
    </row>
    <row r="8" spans="1:15" ht="15" customHeight="1">
      <c r="A8" s="21">
        <v>1</v>
      </c>
      <c r="B8" s="21" t="s">
        <v>44</v>
      </c>
      <c r="C8" s="21" t="s">
        <v>45</v>
      </c>
      <c r="D8" s="22"/>
      <c r="E8" s="22"/>
      <c r="F8" s="23"/>
      <c r="G8" s="21"/>
      <c r="H8" s="21"/>
      <c r="I8" s="21"/>
      <c r="J8" s="24">
        <v>1</v>
      </c>
      <c r="K8" s="25">
        <v>1.03</v>
      </c>
      <c r="L8" s="26">
        <v>7.8</v>
      </c>
      <c r="M8" s="27">
        <f>J8*K8*L8</f>
        <v>8.0340000000000007</v>
      </c>
      <c r="N8" s="28">
        <f>M8/$M$18</f>
        <v>7.3783081963599811E-2</v>
      </c>
      <c r="O8" s="21" t="s">
        <v>61</v>
      </c>
    </row>
    <row r="9" spans="1:15" ht="15" customHeight="1">
      <c r="A9" s="21">
        <v>2</v>
      </c>
      <c r="B9" s="21" t="s">
        <v>47</v>
      </c>
      <c r="C9" s="21" t="s">
        <v>60</v>
      </c>
      <c r="D9" s="22"/>
      <c r="E9" s="22"/>
      <c r="F9" s="23"/>
      <c r="G9" s="21"/>
      <c r="H9" s="21"/>
      <c r="I9" s="21"/>
      <c r="J9" s="24">
        <v>1.5</v>
      </c>
      <c r="K9" s="25">
        <v>1.03</v>
      </c>
      <c r="L9" s="26">
        <v>14.5</v>
      </c>
      <c r="M9" s="27">
        <f t="shared" ref="M9:M10" si="0">J9*K9*L9</f>
        <v>22.4025</v>
      </c>
      <c r="N9" s="28">
        <f t="shared" ref="N9:N10" si="1">M9/$M$18</f>
        <v>0.20574128624465329</v>
      </c>
      <c r="O9" s="21" t="s">
        <v>61</v>
      </c>
    </row>
    <row r="10" spans="1:15" ht="15" customHeight="1">
      <c r="A10" s="21">
        <v>3</v>
      </c>
      <c r="B10" s="21" t="s">
        <v>48</v>
      </c>
      <c r="C10" s="21" t="s">
        <v>49</v>
      </c>
      <c r="D10" s="22"/>
      <c r="E10" s="22"/>
      <c r="F10" s="23"/>
      <c r="G10" s="21"/>
      <c r="H10" s="21"/>
      <c r="I10" s="21"/>
      <c r="J10" s="24">
        <v>0.5</v>
      </c>
      <c r="K10" s="25">
        <v>1.03</v>
      </c>
      <c r="L10" s="26">
        <v>1.2</v>
      </c>
      <c r="M10" s="27">
        <f t="shared" si="0"/>
        <v>0.61799999999999999</v>
      </c>
      <c r="N10" s="28">
        <f t="shared" si="1"/>
        <v>5.6756216895076771E-3</v>
      </c>
      <c r="O10" s="21" t="s">
        <v>62</v>
      </c>
    </row>
    <row r="11" spans="1:15" ht="15" customHeight="1">
      <c r="A11" s="21">
        <v>4</v>
      </c>
      <c r="B11" s="21" t="s">
        <v>53</v>
      </c>
      <c r="C11" s="21" t="s">
        <v>54</v>
      </c>
      <c r="D11" s="22"/>
      <c r="E11" s="22"/>
      <c r="F11" s="23"/>
      <c r="G11" s="21"/>
      <c r="H11" s="21"/>
      <c r="I11" s="21"/>
      <c r="J11" s="24">
        <v>0.45</v>
      </c>
      <c r="K11" s="25">
        <v>1.05</v>
      </c>
      <c r="L11" s="26">
        <v>0.9</v>
      </c>
      <c r="M11" s="27">
        <f>J11*K11*L11</f>
        <v>0.42525000000000002</v>
      </c>
      <c r="N11" s="28">
        <f>M11/$M$18</f>
        <v>3.905433856736472E-3</v>
      </c>
      <c r="O11" s="21" t="s">
        <v>63</v>
      </c>
    </row>
    <row r="12" spans="1:15" ht="15" customHeight="1">
      <c r="A12" s="21">
        <v>5</v>
      </c>
      <c r="B12" s="21" t="s">
        <v>51</v>
      </c>
      <c r="C12" s="21" t="s">
        <v>56</v>
      </c>
      <c r="D12" s="22"/>
      <c r="E12" s="22"/>
      <c r="F12" s="23"/>
      <c r="G12" s="21"/>
      <c r="H12" s="21"/>
      <c r="I12" s="21"/>
      <c r="J12" s="24">
        <v>1</v>
      </c>
      <c r="K12" s="25">
        <v>1.03</v>
      </c>
      <c r="L12" s="26">
        <v>5.6</v>
      </c>
      <c r="M12" s="27">
        <f t="shared" ref="M12:M17" si="2">J12*K12*L12</f>
        <v>5.7679999999999998</v>
      </c>
      <c r="N12" s="28">
        <f>M12/$M$18</f>
        <v>5.2972469102071651E-2</v>
      </c>
      <c r="O12" s="21" t="s">
        <v>64</v>
      </c>
    </row>
    <row r="13" spans="1:15" ht="15" customHeight="1">
      <c r="A13" s="21">
        <v>6</v>
      </c>
      <c r="B13" s="21" t="s">
        <v>52</v>
      </c>
      <c r="C13" s="21" t="s">
        <v>57</v>
      </c>
      <c r="D13" s="22"/>
      <c r="E13" s="22"/>
      <c r="F13" s="23"/>
      <c r="G13" s="21"/>
      <c r="H13" s="21"/>
      <c r="I13" s="21"/>
      <c r="J13" s="24">
        <v>2</v>
      </c>
      <c r="K13" s="25">
        <v>1.03</v>
      </c>
      <c r="L13" s="26">
        <v>2</v>
      </c>
      <c r="M13" s="27">
        <f t="shared" ref="M13" si="3">J13*K13*L13</f>
        <v>4.12</v>
      </c>
      <c r="N13" s="28">
        <f t="shared" ref="N13" si="4">M13/$M$18</f>
        <v>3.7837477930051183E-2</v>
      </c>
      <c r="O13" s="21" t="s">
        <v>64</v>
      </c>
    </row>
    <row r="14" spans="1:15" ht="19.5" customHeight="1">
      <c r="A14" s="21">
        <v>7</v>
      </c>
      <c r="B14" s="21" t="s">
        <v>55</v>
      </c>
      <c r="C14" s="21"/>
      <c r="D14" s="22"/>
      <c r="E14" s="22"/>
      <c r="F14" s="23"/>
      <c r="G14" s="21"/>
      <c r="H14" s="21"/>
      <c r="I14" s="21"/>
      <c r="J14" s="24">
        <v>1</v>
      </c>
      <c r="K14" s="25">
        <v>1.03</v>
      </c>
      <c r="L14" s="26">
        <v>1.5</v>
      </c>
      <c r="M14" s="27">
        <f t="shared" ref="M14" si="5">J14*K14*L14</f>
        <v>1.5449999999999999</v>
      </c>
      <c r="N14" s="28">
        <f t="shared" ref="N14" si="6">M14/$M$18</f>
        <v>1.4189054223769192E-2</v>
      </c>
      <c r="O14" s="21"/>
    </row>
    <row r="15" spans="1:15" ht="15" customHeight="1">
      <c r="A15" s="21">
        <v>8</v>
      </c>
      <c r="B15" s="21" t="s">
        <v>30</v>
      </c>
      <c r="C15" s="21" t="s">
        <v>58</v>
      </c>
      <c r="D15" s="22"/>
      <c r="E15" s="22"/>
      <c r="F15" s="23"/>
      <c r="G15" s="21"/>
      <c r="H15" s="21"/>
      <c r="I15" s="21"/>
      <c r="J15" s="24">
        <v>1</v>
      </c>
      <c r="K15" s="25">
        <v>1.03</v>
      </c>
      <c r="L15" s="26">
        <v>5</v>
      </c>
      <c r="M15" s="27">
        <f t="shared" si="2"/>
        <v>5.15</v>
      </c>
      <c r="N15" s="28">
        <f>M15/$M$18</f>
        <v>4.7296847412563979E-2</v>
      </c>
      <c r="O15" s="21"/>
    </row>
    <row r="16" spans="1:15" ht="15" customHeight="1">
      <c r="A16" s="21">
        <v>9</v>
      </c>
      <c r="B16" s="21" t="s">
        <v>31</v>
      </c>
      <c r="C16" s="21" t="s">
        <v>59</v>
      </c>
      <c r="D16" s="22"/>
      <c r="E16" s="22"/>
      <c r="F16" s="23"/>
      <c r="G16" s="21"/>
      <c r="H16" s="21"/>
      <c r="I16" s="21"/>
      <c r="J16" s="24">
        <v>1</v>
      </c>
      <c r="K16" s="25">
        <v>1.03</v>
      </c>
      <c r="L16" s="26">
        <v>0.8</v>
      </c>
      <c r="M16" s="27">
        <f t="shared" si="2"/>
        <v>0.82400000000000007</v>
      </c>
      <c r="N16" s="28">
        <f>M16/$M$18</f>
        <v>7.5674955860102365E-3</v>
      </c>
      <c r="O16" s="21"/>
    </row>
    <row r="17" spans="1:15" ht="35.25" customHeight="1">
      <c r="A17" s="29">
        <v>10</v>
      </c>
      <c r="B17" s="42" t="s">
        <v>38</v>
      </c>
      <c r="C17" s="43" t="s">
        <v>32</v>
      </c>
      <c r="D17" s="22"/>
      <c r="E17" s="22"/>
      <c r="F17" s="23"/>
      <c r="G17" s="21"/>
      <c r="H17" s="21"/>
      <c r="I17" s="21"/>
      <c r="J17" s="24">
        <v>1</v>
      </c>
      <c r="K17" s="25">
        <v>1</v>
      </c>
      <c r="L17" s="26">
        <v>60</v>
      </c>
      <c r="M17" s="27">
        <f t="shared" si="2"/>
        <v>60</v>
      </c>
      <c r="N17" s="28">
        <f>M17/$M$18</f>
        <v>0.55103123199103665</v>
      </c>
      <c r="O17" s="21"/>
    </row>
    <row r="18" spans="1:15" ht="15" customHeight="1">
      <c r="A18" s="30">
        <v>11</v>
      </c>
      <c r="B18" s="30" t="s">
        <v>39</v>
      </c>
      <c r="C18" s="30">
        <v>3000</v>
      </c>
      <c r="D18" s="31"/>
      <c r="E18" s="31"/>
      <c r="F18" s="32"/>
      <c r="G18" s="33"/>
      <c r="H18" s="33"/>
      <c r="I18" s="33"/>
      <c r="J18" s="34"/>
      <c r="K18" s="35"/>
      <c r="L18" s="36"/>
      <c r="M18" s="37">
        <f>SUM(M8:M17)</f>
        <v>108.88674999999999</v>
      </c>
      <c r="N18" s="28"/>
      <c r="O18" s="33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48" customHeight="1">
      <c r="A21" s="33"/>
      <c r="B21" s="48" t="s">
        <v>50</v>
      </c>
      <c r="C21" s="48"/>
      <c r="D21" s="48"/>
      <c r="E21" s="48"/>
      <c r="F21" s="48"/>
      <c r="G21" s="48"/>
      <c r="H21" s="48"/>
      <c r="I21" s="48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A166" s="33"/>
      <c r="B166" s="33"/>
      <c r="C166" s="33"/>
      <c r="D166" s="31"/>
      <c r="E166" s="31"/>
      <c r="F166" s="32"/>
      <c r="G166" s="33"/>
      <c r="H166" s="33"/>
      <c r="I166" s="33"/>
      <c r="J166" s="34"/>
      <c r="K166" s="35"/>
      <c r="L166" s="36"/>
      <c r="M166" s="33"/>
      <c r="N166" s="37"/>
      <c r="O166" s="38"/>
    </row>
    <row r="167" spans="1:15" ht="15" customHeight="1">
      <c r="A167" s="33"/>
      <c r="B167" s="33"/>
      <c r="C167" s="33"/>
      <c r="D167" s="31"/>
      <c r="E167" s="31"/>
      <c r="F167" s="32"/>
      <c r="G167" s="33"/>
      <c r="H167" s="33"/>
      <c r="I167" s="33"/>
      <c r="J167" s="34"/>
      <c r="K167" s="35"/>
      <c r="L167" s="36"/>
      <c r="M167" s="33"/>
      <c r="N167" s="37"/>
      <c r="O167" s="38"/>
    </row>
    <row r="168" spans="1:15" ht="15" customHeight="1">
      <c r="A168" s="33"/>
      <c r="B168" s="33"/>
      <c r="C168" s="33"/>
      <c r="D168" s="31"/>
      <c r="E168" s="31"/>
      <c r="F168" s="32"/>
      <c r="G168" s="33"/>
      <c r="H168" s="33"/>
      <c r="I168" s="33"/>
      <c r="J168" s="34"/>
      <c r="K168" s="35"/>
      <c r="L168" s="36"/>
      <c r="M168" s="33"/>
      <c r="N168" s="37"/>
      <c r="O168" s="38"/>
    </row>
    <row r="169" spans="1:15" ht="15" customHeight="1">
      <c r="A169" s="33"/>
      <c r="B169" s="33"/>
      <c r="C169" s="33"/>
      <c r="D169" s="31"/>
      <c r="E169" s="31"/>
      <c r="F169" s="32"/>
      <c r="G169" s="33"/>
      <c r="H169" s="33"/>
      <c r="I169" s="33"/>
      <c r="J169" s="34"/>
      <c r="K169" s="35"/>
      <c r="L169" s="36"/>
      <c r="M169" s="33"/>
      <c r="N169" s="37"/>
      <c r="O169" s="38"/>
    </row>
    <row r="170" spans="1:15" ht="15" customHeight="1">
      <c r="L170" s="41"/>
    </row>
    <row r="171" spans="1:15" ht="15" customHeight="1">
      <c r="L171" s="41"/>
    </row>
    <row r="172" spans="1:15" ht="15" customHeight="1">
      <c r="L172" s="41"/>
    </row>
    <row r="173" spans="1:15" ht="15" customHeight="1">
      <c r="L173" s="41"/>
    </row>
    <row r="174" spans="1:15" ht="15" customHeight="1">
      <c r="L174" s="41"/>
    </row>
  </sheetData>
  <mergeCells count="10">
    <mergeCell ref="B6:I6"/>
    <mergeCell ref="J6:O6"/>
    <mergeCell ref="B21:I21"/>
    <mergeCell ref="A1:O1"/>
    <mergeCell ref="A2:A5"/>
    <mergeCell ref="B2:F5"/>
    <mergeCell ref="H2:I2"/>
    <mergeCell ref="H3:I3"/>
    <mergeCell ref="H4:I4"/>
    <mergeCell ref="H5:I5"/>
  </mergeCells>
  <phoneticPr fontId="5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Sheet2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2014-07-02T03:20:15Z</cp:lastPrinted>
  <dcterms:created xsi:type="dcterms:W3CDTF">2013-12-31T10:47:36Z</dcterms:created>
  <dcterms:modified xsi:type="dcterms:W3CDTF">2023-12-13T03:40:13Z</dcterms:modified>
</cp:coreProperties>
</file>