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Sheet1!$A$8:$O$27</definedName>
  </definedNames>
  <calcPr calcId="144525"/>
</workbook>
</file>

<file path=xl/sharedStrings.xml><?xml version="1.0" encoding="utf-8"?>
<sst xmlns="http://schemas.openxmlformats.org/spreadsheetml/2006/main" count="109" uniqueCount="75">
  <si>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</si>
  <si>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</si>
  <si>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</si>
  <si>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</si>
  <si>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</si>
  <si>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</si>
  <si>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</si>
  <si>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</si>
  <si>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</si>
  <si>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</si>
  <si>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</si>
  <si>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</si>
  <si>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</si>
  <si>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</si>
  <si>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</si>
  <si>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</si>
  <si>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</si>
  <si>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</si>
  <si>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</si>
  <si>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</si>
  <si>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</si>
  <si>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</si>
  <si>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</si>
  <si>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</si>
  <si>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</si>
  <si>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</si>
  <si>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</si>
  <si>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</si>
  <si>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</si>
  <si>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</si>
  <si>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</si>
  <si>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</si>
  <si>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</si>
  <si>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</si>
  <si>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</si>
  <si>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</si>
  <si>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</si>
  <si>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 xml:space="preserve">100D四面弹春亚纺+贴膜+绒布 </t>
  </si>
  <si>
    <t xml:space="preserve"> 90%p  10sp</t>
  </si>
  <si>
    <t>大身</t>
  </si>
  <si>
    <t>144cm</t>
  </si>
  <si>
    <t>M</t>
  </si>
  <si>
    <t>梭织复合单布</t>
  </si>
  <si>
    <t>滚边布</t>
  </si>
  <si>
    <t>抓毛布</t>
  </si>
  <si>
    <t xml:space="preserve"> 100%p </t>
  </si>
  <si>
    <t>领子里子</t>
  </si>
  <si>
    <t>磨毛网布</t>
  </si>
  <si>
    <t>口袋里</t>
  </si>
  <si>
    <t xml:space="preserve">摇粒绒 </t>
  </si>
  <si>
    <t>辅料</t>
  </si>
  <si>
    <t>2.5mm橡筋绳</t>
  </si>
  <si>
    <t>帽子</t>
  </si>
  <si>
    <t>猪鼻扣</t>
  </si>
  <si>
    <t>PC</t>
  </si>
  <si>
    <t>气眼</t>
  </si>
  <si>
    <t>5#反齿尼龙拉链+拉头-门襟</t>
  </si>
  <si>
    <t>门襟</t>
  </si>
  <si>
    <t>5#反齿尼龙拉链+拉链头-口袋</t>
  </si>
  <si>
    <t>口袋</t>
  </si>
  <si>
    <t>5#反齿银色尼龙拉链+拉链头-胸袋</t>
  </si>
  <si>
    <t>胸袋</t>
  </si>
  <si>
    <t>肩印花</t>
  </si>
  <si>
    <t>肩部</t>
  </si>
  <si>
    <t>绣花章+印花</t>
  </si>
  <si>
    <t>袖子</t>
  </si>
  <si>
    <t>袖口魔术贴</t>
  </si>
  <si>
    <t>袖口</t>
  </si>
  <si>
    <t>底摆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</si>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</sst>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" fillId="0" borderId="0" applyProtection="0"/>
    <xf numFmtId="41" fontId="8" fillId="0" borderId="0" applyFont="0" applyFill="0" applyBorder="0" applyAlignment="0" applyProtection="0">
      <alignment vertical="center"/>
    </xf>
    <xf numFmtId="0" fontId="14" fillId="8" borderId="0" applyProtection="0">
      <alignment vertical="center"/>
    </xf>
    <xf numFmtId="0" fontId="1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18" borderId="19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9" fillId="19" borderId="20" applyProtection="0">
      <alignment vertical="center"/>
    </xf>
    <xf numFmtId="0" fontId="30" fillId="18" borderId="15" applyNumberFormat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3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24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41" fontId="14" fillId="0" borderId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34" fillId="35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14" borderId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2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27" fillId="15" borderId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3" borderId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2" fillId="0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4" fillId="35" borderId="0" applyProtection="0">
      <alignment vertical="center"/>
    </xf>
    <xf numFmtId="0" fontId="12" fillId="0" borderId="0" applyProtection="0">
      <alignment vertical="center"/>
    </xf>
    <xf numFmtId="0" fontId="14" fillId="39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8" borderId="0" applyProtection="0">
      <alignment vertical="center"/>
    </xf>
    <xf numFmtId="0" fontId="14" fillId="48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4" fillId="49" borderId="0" applyProtection="0">
      <alignment vertical="center"/>
    </xf>
    <xf numFmtId="0" fontId="9" fillId="48" borderId="0" applyProtection="0">
      <alignment vertical="center"/>
    </xf>
    <xf numFmtId="0" fontId="9" fillId="35" borderId="0" applyProtection="0">
      <alignment vertical="center"/>
    </xf>
    <xf numFmtId="0" fontId="39" fillId="0" borderId="0" applyProtection="0">
      <alignment vertical="center"/>
    </xf>
    <xf numFmtId="0" fontId="9" fillId="39" borderId="0" applyProtection="0">
      <alignment vertical="center"/>
    </xf>
    <xf numFmtId="0" fontId="9" fillId="8" borderId="0" applyProtection="0">
      <alignment vertical="center"/>
    </xf>
    <xf numFmtId="0" fontId="9" fillId="48" borderId="0" applyProtection="0">
      <alignment vertical="center"/>
    </xf>
    <xf numFmtId="0" fontId="9" fillId="49" borderId="0" applyProtection="0">
      <alignment vertical="center"/>
    </xf>
    <xf numFmtId="0" fontId="40" fillId="15" borderId="0" applyProtection="0">
      <alignment vertical="center"/>
    </xf>
    <xf numFmtId="0" fontId="41" fillId="33" borderId="0" applyProtection="0">
      <alignment vertical="center"/>
    </xf>
    <xf numFmtId="0" fontId="12" fillId="0" borderId="0">
      <alignment vertical="center"/>
    </xf>
    <xf numFmtId="0" fontId="41" fillId="35" borderId="0" applyProtection="0">
      <alignment vertical="center"/>
    </xf>
    <xf numFmtId="0" fontId="12" fillId="0" borderId="0" applyProtection="0">
      <alignment vertical="center"/>
    </xf>
    <xf numFmtId="0" fontId="41" fillId="39" borderId="0" applyProtection="0">
      <alignment vertical="center"/>
    </xf>
    <xf numFmtId="0" fontId="12" fillId="0" borderId="0" applyProtection="0">
      <alignment vertical="center"/>
    </xf>
    <xf numFmtId="0" fontId="41" fillId="43" borderId="0" applyProtection="0">
      <alignment vertical="center"/>
    </xf>
    <xf numFmtId="0" fontId="14" fillId="0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41" fillId="39" borderId="0" applyProtection="0">
      <alignment vertical="center"/>
    </xf>
    <xf numFmtId="0" fontId="41" fillId="52" borderId="0" applyProtection="0">
      <alignment vertical="center"/>
    </xf>
    <xf numFmtId="0" fontId="41" fillId="53" borderId="0" applyProtection="0">
      <alignment vertical="center"/>
    </xf>
    <xf numFmtId="0" fontId="12" fillId="0" borderId="0" applyProtection="0">
      <alignment vertical="center"/>
    </xf>
    <xf numFmtId="0" fontId="41" fillId="54" borderId="0" applyProtection="0">
      <alignment vertical="center"/>
    </xf>
    <xf numFmtId="0" fontId="41" fillId="43" borderId="0" applyProtection="0">
      <alignment vertical="center"/>
    </xf>
    <xf numFmtId="0" fontId="41" fillId="50" borderId="0" applyProtection="0">
      <alignment vertical="center"/>
    </xf>
    <xf numFmtId="0" fontId="41" fillId="23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2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6" borderId="25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44" fillId="0" borderId="26" applyProtection="0">
      <alignment vertical="center"/>
    </xf>
    <xf numFmtId="0" fontId="45" fillId="0" borderId="27" applyProtection="0">
      <alignment vertical="center"/>
    </xf>
    <xf numFmtId="0" fontId="36" fillId="0" borderId="0" applyProtection="0">
      <alignment vertical="center"/>
    </xf>
    <xf numFmtId="0" fontId="46" fillId="0" borderId="28" applyProtection="0">
      <alignment vertical="center"/>
    </xf>
    <xf numFmtId="0" fontId="20" fillId="14" borderId="0" applyProtection="0">
      <alignment vertical="center"/>
    </xf>
    <xf numFmtId="0" fontId="38" fillId="45" borderId="0" applyProtection="0">
      <alignment vertical="center"/>
    </xf>
    <xf numFmtId="0" fontId="47" fillId="0" borderId="0"/>
    <xf numFmtId="0" fontId="14" fillId="57" borderId="29" applyProtection="0">
      <alignment vertical="center"/>
    </xf>
    <xf numFmtId="0" fontId="48" fillId="55" borderId="30" applyProtection="0">
      <alignment vertical="center"/>
    </xf>
    <xf numFmtId="0" fontId="0" fillId="0" borderId="0">
      <alignment vertical="center"/>
    </xf>
    <xf numFmtId="0" fontId="49" fillId="0" borderId="0" applyProtection="0">
      <alignment vertical="center"/>
    </xf>
    <xf numFmtId="0" fontId="50" fillId="0" borderId="31" applyProtection="0">
      <alignment vertical="center"/>
    </xf>
    <xf numFmtId="0" fontId="51" fillId="0" borderId="0" applyProtection="0">
      <alignment vertical="center"/>
    </xf>
    <xf numFmtId="0" fontId="34" fillId="52" borderId="0" applyProtection="0">
      <alignment vertical="center"/>
    </xf>
    <xf numFmtId="0" fontId="12" fillId="0" borderId="0" applyProtection="0">
      <alignment vertical="center"/>
    </xf>
    <xf numFmtId="0" fontId="34" fillId="53" borderId="0" applyProtection="0">
      <alignment vertical="center"/>
    </xf>
    <xf numFmtId="0" fontId="34" fillId="54" borderId="0" applyProtection="0">
      <alignment vertical="center"/>
    </xf>
    <xf numFmtId="0" fontId="34" fillId="43" borderId="0" applyProtection="0">
      <alignment vertical="center"/>
    </xf>
    <xf numFmtId="176" fontId="14" fillId="0" borderId="0" applyProtection="0">
      <alignment vertical="center"/>
    </xf>
    <xf numFmtId="0" fontId="34" fillId="50" borderId="0" applyProtection="0">
      <alignment vertical="center"/>
    </xf>
    <xf numFmtId="0" fontId="52" fillId="0" borderId="0" applyProtection="0">
      <alignment vertical="center"/>
    </xf>
    <xf numFmtId="0" fontId="53" fillId="19" borderId="20" applyProtection="0">
      <alignment vertical="center"/>
    </xf>
    <xf numFmtId="0" fontId="54" fillId="56" borderId="25" applyProtection="0">
      <alignment vertical="center"/>
    </xf>
    <xf numFmtId="0" fontId="55" fillId="45" borderId="0" applyProtection="0">
      <alignment vertical="center"/>
    </xf>
    <xf numFmtId="0" fontId="56" fillId="0" borderId="0">
      <alignment vertical="center"/>
    </xf>
    <xf numFmtId="0" fontId="14" fillId="57" borderId="29" applyProtection="0">
      <alignment vertical="center"/>
    </xf>
    <xf numFmtId="0" fontId="57" fillId="0" borderId="28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12" fillId="0" borderId="0" applyProtection="0">
      <alignment vertical="center"/>
    </xf>
    <xf numFmtId="0" fontId="59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8" fillId="4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0" fillId="0" borderId="26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61" fillId="0" borderId="27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2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0" applyProtection="0">
      <alignment vertical="center"/>
    </xf>
    <xf numFmtId="0" fontId="12" fillId="0" borderId="0" applyProtection="0">
      <alignment vertical="center"/>
    </xf>
    <xf numFmtId="0" fontId="6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64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5" borderId="30" applyProtection="0">
      <alignment vertical="center"/>
    </xf>
    <xf numFmtId="0" fontId="68" fillId="14" borderId="0" applyProtection="0">
      <alignment vertical="center"/>
    </xf>
    <xf numFmtId="0" fontId="69" fillId="0" borderId="31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177" fontId="14" fillId="0" borderId="0" applyProtection="0">
      <alignment vertical="center"/>
    </xf>
    <xf numFmtId="0" fontId="38" fillId="45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2540</xdr:colOff>
      <xdr:row>1</xdr:row>
      <xdr:rowOff>103505</xdr:rowOff>
    </xdr:from>
    <xdr:to>
      <xdr:col>2</xdr:col>
      <xdr:colOff>2579370</xdr:colOff>
      <xdr:row>4</xdr:row>
      <xdr:rowOff>419100</xdr:rowOff>
    </xdr:to>
    <xdr:grpSp>
      <xdr:nvGrpSpPr>
        <xdr:cNvPr id="2" name="组合 1"/>
        <xdr:cNvGrpSpPr/>
      </xdr:nvGrpSpPr>
      <xdr:grpSpPr>
        <a:xfrm>
          <a:off x="1094105" y="379730"/>
          <a:ext cx="2576830" cy="1496695"/>
          <a:chOff x="6350" y="22130"/>
          <a:chExt cx="10940" cy="7809"/>
        </a:xfrm>
      </xdr:grpSpPr>
      <xdr:pic>
        <xdr:nvPicPr>
          <xdr:cNvPr id="3" name="图片 2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 rot="21420000">
            <a:off x="6350" y="22130"/>
            <a:ext cx="5670" cy="766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4" name="图片 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12030" y="22423"/>
            <a:ext cx="5261" cy="751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4"/>
  <sheetViews>
    <sheetView tabSelected="1" zoomScale="70" zoomScaleNormal="70" topLeftCell="A8" workbookViewId="0">
      <selection activeCell="B31" sqref="B31:I31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42.4181818181818" style="3" customWidth="1"/>
    <col min="4" max="4" width="12.7181818181818" style="4" customWidth="1"/>
    <col min="5" max="5" width="18.0818181818182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 t="s">
        <v>37</v>
      </c>
      <c r="D8" s="19"/>
      <c r="E8" s="19" t="s">
        <v>38</v>
      </c>
      <c r="F8" s="20" t="s">
        <v>39</v>
      </c>
      <c r="G8" s="18" t="s">
        <v>40</v>
      </c>
      <c r="H8" s="18"/>
      <c r="I8" s="18" t="s">
        <v>41</v>
      </c>
      <c r="J8" s="50">
        <v>1.65</v>
      </c>
      <c r="K8" s="51">
        <v>1.03</v>
      </c>
      <c r="L8" s="52">
        <v>22.8</v>
      </c>
      <c r="M8" s="53">
        <f>J8*K8*L8</f>
        <v>38.7486</v>
      </c>
      <c r="N8" s="54">
        <f>M8/$M$28</f>
        <v>0.336023934440446</v>
      </c>
      <c r="O8" s="18"/>
    </row>
    <row r="9" customHeight="1" spans="1:15">
      <c r="A9" s="18"/>
      <c r="B9" s="18"/>
      <c r="C9" s="18" t="s">
        <v>42</v>
      </c>
      <c r="D9" s="19"/>
      <c r="E9" s="19" t="s">
        <v>38</v>
      </c>
      <c r="F9" s="20" t="s">
        <v>43</v>
      </c>
      <c r="G9" s="18" t="s">
        <v>40</v>
      </c>
      <c r="H9" s="18"/>
      <c r="I9" s="18" t="s">
        <v>41</v>
      </c>
      <c r="J9" s="50">
        <v>0.35</v>
      </c>
      <c r="K9" s="51">
        <v>1.03</v>
      </c>
      <c r="L9" s="52">
        <v>8</v>
      </c>
      <c r="M9" s="53">
        <f>J9*K9*L9</f>
        <v>2.884</v>
      </c>
      <c r="N9" s="54">
        <f>M9/$M$28</f>
        <v>0.0250097558860512</v>
      </c>
      <c r="O9" s="18"/>
    </row>
    <row r="10" customHeight="1" spans="1:15">
      <c r="A10" s="18"/>
      <c r="B10" s="18"/>
      <c r="C10" s="18" t="s">
        <v>44</v>
      </c>
      <c r="D10" s="19"/>
      <c r="E10" s="19" t="s">
        <v>45</v>
      </c>
      <c r="F10" s="20" t="s">
        <v>46</v>
      </c>
      <c r="G10" s="18" t="s">
        <v>40</v>
      </c>
      <c r="H10" s="18"/>
      <c r="I10" s="18" t="s">
        <v>41</v>
      </c>
      <c r="J10" s="50">
        <v>0.06</v>
      </c>
      <c r="K10" s="51">
        <v>1.03</v>
      </c>
      <c r="L10" s="52">
        <v>6.5</v>
      </c>
      <c r="M10" s="53">
        <f>J10*K10*L10</f>
        <v>0.4017</v>
      </c>
      <c r="N10" s="54">
        <f>M10/$M$28</f>
        <v>0.00348350171269999</v>
      </c>
      <c r="O10" s="18"/>
    </row>
    <row r="11" customHeight="1" spans="1:15">
      <c r="A11" s="18"/>
      <c r="B11" s="18"/>
      <c r="C11" s="18" t="s">
        <v>47</v>
      </c>
      <c r="D11" s="19"/>
      <c r="E11" s="19" t="s">
        <v>45</v>
      </c>
      <c r="F11" s="20" t="s">
        <v>48</v>
      </c>
      <c r="G11" s="18" t="s">
        <v>40</v>
      </c>
      <c r="H11" s="18"/>
      <c r="I11" s="18" t="s">
        <v>41</v>
      </c>
      <c r="J11" s="50">
        <v>0.12</v>
      </c>
      <c r="K11" s="51">
        <v>1.03</v>
      </c>
      <c r="L11" s="52">
        <v>6.5</v>
      </c>
      <c r="M11" s="53">
        <f>J11*K11*L11</f>
        <v>0.8034</v>
      </c>
      <c r="N11" s="54">
        <f>M11/$M$28</f>
        <v>0.00696700342539999</v>
      </c>
      <c r="O11" s="18"/>
    </row>
    <row r="12" customHeight="1" spans="1:15">
      <c r="A12" s="18"/>
      <c r="B12" s="18"/>
      <c r="C12" s="18" t="s">
        <v>49</v>
      </c>
      <c r="D12" s="19"/>
      <c r="E12" s="19" t="s">
        <v>45</v>
      </c>
      <c r="F12" s="20" t="s">
        <v>48</v>
      </c>
      <c r="G12" s="18" t="s">
        <v>40</v>
      </c>
      <c r="H12" s="18"/>
      <c r="I12" s="18" t="s">
        <v>41</v>
      </c>
      <c r="J12" s="50">
        <v>0.14</v>
      </c>
      <c r="K12" s="51">
        <v>1.03</v>
      </c>
      <c r="L12" s="52">
        <v>8.5</v>
      </c>
      <c r="M12" s="53">
        <f>J12*K12*L12</f>
        <v>1.2257</v>
      </c>
      <c r="N12" s="54">
        <f>M12/$M$28</f>
        <v>0.0106291462515718</v>
      </c>
      <c r="O12" s="18"/>
    </row>
    <row r="13" customHeight="1" spans="1:15">
      <c r="A13" s="18">
        <v>2</v>
      </c>
      <c r="B13" s="18" t="s">
        <v>50</v>
      </c>
      <c r="C13" s="18" t="s">
        <v>51</v>
      </c>
      <c r="D13" s="19"/>
      <c r="E13" s="19"/>
      <c r="F13" s="20" t="s">
        <v>52</v>
      </c>
      <c r="G13" s="18"/>
      <c r="H13" s="18"/>
      <c r="I13" s="18" t="s">
        <v>41</v>
      </c>
      <c r="J13" s="50">
        <v>0.9</v>
      </c>
      <c r="K13" s="51">
        <v>1.03</v>
      </c>
      <c r="L13" s="52">
        <v>0.3</v>
      </c>
      <c r="M13" s="53">
        <f>J13*K13*L13</f>
        <v>0.2781</v>
      </c>
      <c r="N13" s="54">
        <f>M13/$M$28</f>
        <v>0.00241165503186923</v>
      </c>
      <c r="O13" s="18"/>
    </row>
    <row r="14" customHeight="1" spans="1:15">
      <c r="A14" s="18"/>
      <c r="B14" s="18"/>
      <c r="C14" s="18" t="s">
        <v>53</v>
      </c>
      <c r="D14" s="19"/>
      <c r="E14" s="19"/>
      <c r="F14" s="20" t="s">
        <v>52</v>
      </c>
      <c r="G14" s="18"/>
      <c r="H14" s="18"/>
      <c r="I14" s="18" t="s">
        <v>54</v>
      </c>
      <c r="J14" s="50">
        <v>2</v>
      </c>
      <c r="K14" s="51">
        <v>1.03</v>
      </c>
      <c r="L14" s="52">
        <v>0.4</v>
      </c>
      <c r="M14" s="53">
        <f>J14*K14*L14</f>
        <v>0.824</v>
      </c>
      <c r="N14" s="54">
        <f>M14/$M$28</f>
        <v>0.00714564453887179</v>
      </c>
      <c r="O14" s="18"/>
    </row>
    <row r="15" customHeight="1" spans="1:15">
      <c r="A15" s="18"/>
      <c r="B15" s="18"/>
      <c r="C15" s="18" t="s">
        <v>55</v>
      </c>
      <c r="D15" s="19"/>
      <c r="E15" s="19"/>
      <c r="F15" s="20" t="s">
        <v>52</v>
      </c>
      <c r="G15" s="18"/>
      <c r="H15" s="18"/>
      <c r="I15" s="18" t="s">
        <v>54</v>
      </c>
      <c r="J15" s="50">
        <v>4</v>
      </c>
      <c r="K15" s="51">
        <v>1.03</v>
      </c>
      <c r="L15" s="52">
        <v>0.15</v>
      </c>
      <c r="M15" s="53">
        <f>J15*K15*L15</f>
        <v>0.618</v>
      </c>
      <c r="N15" s="54">
        <f>M15/$M$28</f>
        <v>0.00535923340415384</v>
      </c>
      <c r="O15" s="18"/>
    </row>
    <row r="16" customHeight="1" spans="1:15">
      <c r="A16" s="18"/>
      <c r="B16" s="18"/>
      <c r="C16" s="18" t="s">
        <v>56</v>
      </c>
      <c r="D16" s="19"/>
      <c r="E16" s="19"/>
      <c r="F16" s="20" t="s">
        <v>57</v>
      </c>
      <c r="G16" s="18"/>
      <c r="H16" s="18"/>
      <c r="I16" s="18" t="s">
        <v>54</v>
      </c>
      <c r="J16" s="50">
        <v>1</v>
      </c>
      <c r="K16" s="51">
        <v>1.03</v>
      </c>
      <c r="L16" s="52">
        <v>3</v>
      </c>
      <c r="M16" s="53">
        <f>J16*K16*L16</f>
        <v>3.09</v>
      </c>
      <c r="N16" s="54">
        <f>M16/$M$28</f>
        <v>0.0267961670207692</v>
      </c>
      <c r="O16" s="18"/>
    </row>
    <row r="17" customHeight="1" spans="1:15">
      <c r="A17" s="18"/>
      <c r="B17" s="18"/>
      <c r="C17" s="18" t="s">
        <v>58</v>
      </c>
      <c r="D17" s="19"/>
      <c r="E17" s="19"/>
      <c r="F17" s="20" t="s">
        <v>59</v>
      </c>
      <c r="G17" s="18"/>
      <c r="H17" s="18"/>
      <c r="I17" s="18" t="s">
        <v>54</v>
      </c>
      <c r="J17" s="50">
        <v>2</v>
      </c>
      <c r="K17" s="51">
        <v>1.03</v>
      </c>
      <c r="L17" s="52">
        <v>1.4</v>
      </c>
      <c r="M17" s="53">
        <f>J17*K17*L17</f>
        <v>2.884</v>
      </c>
      <c r="N17" s="54">
        <f>M17/$M$28</f>
        <v>0.0250097558860512</v>
      </c>
      <c r="O17" s="18"/>
    </row>
    <row r="18" customHeight="1" spans="1:15">
      <c r="A18" s="18"/>
      <c r="B18" s="18"/>
      <c r="C18" s="18" t="s">
        <v>60</v>
      </c>
      <c r="D18" s="19"/>
      <c r="E18" s="19"/>
      <c r="F18" s="20" t="s">
        <v>61</v>
      </c>
      <c r="G18" s="18"/>
      <c r="H18" s="18"/>
      <c r="I18" s="18" t="s">
        <v>54</v>
      </c>
      <c r="J18" s="50">
        <v>1</v>
      </c>
      <c r="K18" s="51">
        <v>1.03</v>
      </c>
      <c r="L18" s="52">
        <v>1.6</v>
      </c>
      <c r="M18" s="53">
        <f>J18*K18*L18</f>
        <v>1.648</v>
      </c>
      <c r="N18" s="54">
        <f>M18/$M$28</f>
        <v>0.0142912890777436</v>
      </c>
      <c r="O18" s="18"/>
    </row>
    <row r="19" customHeight="1" spans="1:15">
      <c r="A19" s="18"/>
      <c r="B19" s="18"/>
      <c r="C19" s="18" t="s">
        <v>62</v>
      </c>
      <c r="D19" s="19"/>
      <c r="E19" s="19"/>
      <c r="F19" s="20" t="s">
        <v>63</v>
      </c>
      <c r="G19" s="18"/>
      <c r="H19" s="18"/>
      <c r="I19" s="18" t="s">
        <v>54</v>
      </c>
      <c r="J19" s="50">
        <v>1</v>
      </c>
      <c r="K19" s="51">
        <v>1.03</v>
      </c>
      <c r="L19" s="52">
        <v>0.8</v>
      </c>
      <c r="M19" s="53">
        <f t="shared" ref="M19:M25" si="0">J19*K19*L19</f>
        <v>0.824</v>
      </c>
      <c r="N19" s="54">
        <f t="shared" ref="N19:N25" si="1">M19/$M$28</f>
        <v>0.00714564453887179</v>
      </c>
      <c r="O19" s="18"/>
    </row>
    <row r="20" customHeight="1" spans="1:15">
      <c r="A20" s="18"/>
      <c r="B20" s="18"/>
      <c r="C20" s="18" t="s">
        <v>64</v>
      </c>
      <c r="D20" s="19"/>
      <c r="E20" s="19"/>
      <c r="F20" s="20" t="s">
        <v>65</v>
      </c>
      <c r="G20" s="18"/>
      <c r="H20" s="18"/>
      <c r="I20" s="18" t="s">
        <v>54</v>
      </c>
      <c r="J20" s="50">
        <v>1</v>
      </c>
      <c r="K20" s="51">
        <v>1.03</v>
      </c>
      <c r="L20" s="52">
        <v>2</v>
      </c>
      <c r="M20" s="53">
        <f t="shared" si="0"/>
        <v>2.06</v>
      </c>
      <c r="N20" s="54">
        <f t="shared" si="1"/>
        <v>0.0178641113471795</v>
      </c>
      <c r="O20" s="18"/>
    </row>
    <row r="21" customHeight="1" spans="1:15">
      <c r="A21" s="18"/>
      <c r="B21" s="18"/>
      <c r="C21" s="18" t="s">
        <v>66</v>
      </c>
      <c r="D21" s="19"/>
      <c r="E21" s="19"/>
      <c r="F21" s="20" t="s">
        <v>67</v>
      </c>
      <c r="G21" s="18"/>
      <c r="H21" s="18"/>
      <c r="I21" s="18" t="s">
        <v>54</v>
      </c>
      <c r="J21" s="50">
        <v>2</v>
      </c>
      <c r="K21" s="51">
        <v>1.03</v>
      </c>
      <c r="L21" s="52">
        <v>0.5</v>
      </c>
      <c r="M21" s="53">
        <f t="shared" si="0"/>
        <v>1.03</v>
      </c>
      <c r="N21" s="54">
        <f t="shared" si="1"/>
        <v>0.00893205567358973</v>
      </c>
      <c r="O21" s="18"/>
    </row>
    <row r="22" customHeight="1" spans="1:15">
      <c r="A22" s="18"/>
      <c r="B22" s="18"/>
      <c r="C22" s="18" t="s">
        <v>51</v>
      </c>
      <c r="D22" s="19"/>
      <c r="E22" s="19"/>
      <c r="F22" s="20" t="s">
        <v>68</v>
      </c>
      <c r="G22" s="18"/>
      <c r="H22" s="18"/>
      <c r="I22" s="18" t="s">
        <v>41</v>
      </c>
      <c r="J22" s="50">
        <v>1.5</v>
      </c>
      <c r="K22" s="51">
        <v>1.03</v>
      </c>
      <c r="L22" s="52">
        <v>0.3</v>
      </c>
      <c r="M22" s="53">
        <f t="shared" si="0"/>
        <v>0.4635</v>
      </c>
      <c r="N22" s="54">
        <f t="shared" si="1"/>
        <v>0.00401942505311538</v>
      </c>
      <c r="O22" s="18"/>
    </row>
    <row r="23" customHeight="1" spans="1:15">
      <c r="A23" s="18"/>
      <c r="B23" s="18"/>
      <c r="C23" s="18" t="s">
        <v>53</v>
      </c>
      <c r="D23" s="19"/>
      <c r="E23" s="19"/>
      <c r="F23" s="20" t="s">
        <v>52</v>
      </c>
      <c r="G23" s="18"/>
      <c r="H23" s="18"/>
      <c r="I23" s="18" t="s">
        <v>54</v>
      </c>
      <c r="J23" s="50">
        <v>2</v>
      </c>
      <c r="K23" s="51">
        <v>1.03</v>
      </c>
      <c r="L23" s="52">
        <v>0.4</v>
      </c>
      <c r="M23" s="53">
        <f t="shared" si="0"/>
        <v>0.824</v>
      </c>
      <c r="N23" s="54">
        <f t="shared" si="1"/>
        <v>0.00714564453887179</v>
      </c>
      <c r="O23" s="18"/>
    </row>
    <row r="24" customHeight="1" spans="1:15">
      <c r="A24" s="18"/>
      <c r="B24" s="18"/>
      <c r="C24" s="18" t="s">
        <v>55</v>
      </c>
      <c r="D24" s="19"/>
      <c r="E24" s="19"/>
      <c r="F24" s="20" t="s">
        <v>52</v>
      </c>
      <c r="G24" s="18"/>
      <c r="H24" s="18"/>
      <c r="I24" s="18" t="s">
        <v>54</v>
      </c>
      <c r="J24" s="50">
        <v>4</v>
      </c>
      <c r="K24" s="51">
        <v>1.03</v>
      </c>
      <c r="L24" s="52">
        <v>0.15</v>
      </c>
      <c r="M24" s="53">
        <f t="shared" si="0"/>
        <v>0.618</v>
      </c>
      <c r="N24" s="54">
        <f t="shared" si="1"/>
        <v>0.00535923340415384</v>
      </c>
      <c r="O24" s="18"/>
    </row>
    <row r="25" customHeight="1" spans="1:15">
      <c r="A25" s="18">
        <v>4</v>
      </c>
      <c r="B25" s="18" t="s">
        <v>69</v>
      </c>
      <c r="C25" s="18"/>
      <c r="D25" s="19"/>
      <c r="E25" s="19"/>
      <c r="F25" s="20"/>
      <c r="G25" s="18"/>
      <c r="H25" s="18"/>
      <c r="I25" s="18" t="s">
        <v>54</v>
      </c>
      <c r="J25" s="50">
        <v>1</v>
      </c>
      <c r="K25" s="51">
        <v>1.03</v>
      </c>
      <c r="L25" s="52">
        <v>2</v>
      </c>
      <c r="M25" s="53">
        <f>J25*K25*L25</f>
        <v>2.06</v>
      </c>
      <c r="N25" s="54">
        <f>M25/$M$28</f>
        <v>0.0178641113471795</v>
      </c>
      <c r="O25" s="18"/>
    </row>
    <row r="26" customHeight="1" spans="1:15">
      <c r="A26" s="18">
        <v>5</v>
      </c>
      <c r="B26" s="18" t="s">
        <v>70</v>
      </c>
      <c r="C26" s="18"/>
      <c r="D26" s="19"/>
      <c r="E26" s="19"/>
      <c r="F26" s="20"/>
      <c r="G26" s="18"/>
      <c r="H26" s="18"/>
      <c r="I26" s="18"/>
      <c r="J26" s="50">
        <v>1</v>
      </c>
      <c r="K26" s="51">
        <v>1.03</v>
      </c>
      <c r="L26" s="52">
        <v>1</v>
      </c>
      <c r="M26" s="53">
        <f>J26*K26*L26</f>
        <v>1.03</v>
      </c>
      <c r="N26" s="54">
        <f>M26/$M$28</f>
        <v>0.00893205567358973</v>
      </c>
      <c r="O26" s="18"/>
    </row>
    <row r="27" ht="35.25" customHeight="1" spans="1:15">
      <c r="A27" s="21">
        <v>6</v>
      </c>
      <c r="B27" s="22" t="s">
        <v>71</v>
      </c>
      <c r="C27" s="23" t="s">
        <v>72</v>
      </c>
      <c r="D27" s="19"/>
      <c r="E27" s="19"/>
      <c r="F27" s="20"/>
      <c r="G27" s="18"/>
      <c r="H27" s="18"/>
      <c r="I27" s="18"/>
      <c r="J27" s="50"/>
      <c r="K27" s="51">
        <v>1</v>
      </c>
      <c r="L27" s="52">
        <v>0.7</v>
      </c>
      <c r="M27" s="53">
        <v>53</v>
      </c>
      <c r="N27" s="54">
        <f>M27/$M$28</f>
        <v>0.459610631747821</v>
      </c>
      <c r="O27" s="18"/>
    </row>
    <row r="28" customHeight="1" spans="1:15">
      <c r="A28" s="24">
        <v>7</v>
      </c>
      <c r="B28" s="24" t="s">
        <v>73</v>
      </c>
      <c r="C28" s="24"/>
      <c r="D28" s="25"/>
      <c r="E28" s="25"/>
      <c r="F28" s="26"/>
      <c r="G28" s="27"/>
      <c r="H28" s="27"/>
      <c r="I28" s="27"/>
      <c r="J28" s="55"/>
      <c r="K28" s="56"/>
      <c r="L28" s="57"/>
      <c r="M28" s="58">
        <f>SUM(M8:M27)</f>
        <v>115.315</v>
      </c>
      <c r="N28" s="54"/>
      <c r="O28" s="27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ht="48" customHeight="1" spans="1:15">
      <c r="A31" s="27"/>
      <c r="B31" s="28" t="s">
        <v>74</v>
      </c>
      <c r="C31" s="28"/>
      <c r="D31" s="28"/>
      <c r="E31" s="28"/>
      <c r="F31" s="28"/>
      <c r="G31" s="28"/>
      <c r="H31" s="28"/>
      <c r="I31" s="28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5"/>
      <c r="K166" s="56"/>
      <c r="L166" s="57"/>
      <c r="M166" s="27"/>
      <c r="N166" s="58"/>
      <c r="O166" s="59"/>
    </row>
    <row r="167" customHeight="1" spans="1:15">
      <c r="A167" s="27"/>
      <c r="B167" s="27"/>
      <c r="C167" s="27"/>
      <c r="D167" s="25"/>
      <c r="E167" s="25"/>
      <c r="F167" s="26"/>
      <c r="G167" s="27"/>
      <c r="H167" s="27"/>
      <c r="I167" s="27"/>
      <c r="J167" s="55"/>
      <c r="K167" s="56"/>
      <c r="L167" s="57"/>
      <c r="M167" s="27"/>
      <c r="N167" s="58"/>
      <c r="O167" s="59"/>
    </row>
    <row r="168" customHeight="1" spans="1:15">
      <c r="A168" s="27"/>
      <c r="B168" s="27"/>
      <c r="C168" s="27"/>
      <c r="D168" s="25"/>
      <c r="E168" s="25"/>
      <c r="F168" s="26"/>
      <c r="G168" s="27"/>
      <c r="H168" s="27"/>
      <c r="I168" s="27"/>
      <c r="J168" s="55"/>
      <c r="K168" s="56"/>
      <c r="L168" s="57"/>
      <c r="M168" s="27"/>
      <c r="N168" s="58"/>
      <c r="O168" s="59"/>
    </row>
    <row r="169" customHeight="1" spans="1:15">
      <c r="A169" s="27"/>
      <c r="B169" s="27"/>
      <c r="C169" s="27"/>
      <c r="D169" s="25"/>
      <c r="E169" s="25"/>
      <c r="F169" s="26"/>
      <c r="G169" s="27"/>
      <c r="H169" s="27"/>
      <c r="I169" s="27"/>
      <c r="J169" s="55"/>
      <c r="K169" s="56"/>
      <c r="L169" s="57"/>
      <c r="M169" s="27"/>
      <c r="N169" s="58"/>
      <c r="O169" s="59"/>
    </row>
    <row r="170" customHeight="1" spans="1:15">
      <c r="A170" s="27"/>
      <c r="B170" s="27"/>
      <c r="C170" s="27"/>
      <c r="D170" s="25"/>
      <c r="E170" s="25"/>
      <c r="F170" s="26"/>
      <c r="G170" s="27"/>
      <c r="H170" s="27"/>
      <c r="I170" s="27"/>
      <c r="J170" s="55"/>
      <c r="K170" s="56"/>
      <c r="L170" s="57"/>
      <c r="M170" s="27"/>
      <c r="N170" s="58"/>
      <c r="O170" s="59"/>
    </row>
    <row r="171" customHeight="1" spans="1:15">
      <c r="A171" s="27"/>
      <c r="B171" s="27"/>
      <c r="C171" s="27"/>
      <c r="D171" s="25"/>
      <c r="E171" s="25"/>
      <c r="F171" s="26"/>
      <c r="G171" s="27"/>
      <c r="H171" s="27"/>
      <c r="I171" s="27"/>
      <c r="J171" s="55"/>
      <c r="K171" s="56"/>
      <c r="L171" s="57"/>
      <c r="M171" s="27"/>
      <c r="N171" s="58"/>
      <c r="O171" s="59"/>
    </row>
    <row r="172" customHeight="1" spans="1:15">
      <c r="A172" s="27"/>
      <c r="B172" s="27"/>
      <c r="C172" s="27"/>
      <c r="D172" s="25"/>
      <c r="E172" s="25"/>
      <c r="F172" s="26"/>
      <c r="G172" s="27"/>
      <c r="H172" s="27"/>
      <c r="I172" s="27"/>
      <c r="J172" s="55"/>
      <c r="K172" s="56"/>
      <c r="L172" s="57"/>
      <c r="M172" s="27"/>
      <c r="N172" s="58"/>
      <c r="O172" s="59"/>
    </row>
    <row r="173" customHeight="1" spans="1:15">
      <c r="A173" s="27"/>
      <c r="B173" s="27"/>
      <c r="C173" s="27"/>
      <c r="D173" s="25"/>
      <c r="E173" s="25"/>
      <c r="F173" s="26"/>
      <c r="G173" s="27"/>
      <c r="H173" s="27"/>
      <c r="I173" s="27"/>
      <c r="J173" s="55"/>
      <c r="K173" s="56"/>
      <c r="L173" s="57"/>
      <c r="M173" s="27"/>
      <c r="N173" s="58"/>
      <c r="O173" s="59"/>
    </row>
    <row r="174" customHeight="1" spans="1:15">
      <c r="A174" s="27"/>
      <c r="B174" s="27"/>
      <c r="C174" s="27"/>
      <c r="D174" s="25"/>
      <c r="E174" s="25"/>
      <c r="F174" s="26"/>
      <c r="G174" s="27"/>
      <c r="H174" s="27"/>
      <c r="I174" s="27"/>
      <c r="J174" s="55"/>
      <c r="K174" s="56"/>
      <c r="L174" s="57"/>
      <c r="M174" s="27"/>
      <c r="N174" s="58"/>
      <c r="O174" s="59"/>
    </row>
    <row r="175" customHeight="1" spans="1:15">
      <c r="A175" s="27"/>
      <c r="B175" s="27"/>
      <c r="C175" s="27"/>
      <c r="D175" s="25"/>
      <c r="E175" s="25"/>
      <c r="F175" s="26"/>
      <c r="G175" s="27"/>
      <c r="H175" s="27"/>
      <c r="I175" s="27"/>
      <c r="J175" s="55"/>
      <c r="K175" s="56"/>
      <c r="L175" s="57"/>
      <c r="M175" s="27"/>
      <c r="N175" s="58"/>
      <c r="O175" s="59"/>
    </row>
    <row r="176" customHeight="1" spans="1:15">
      <c r="A176" s="27"/>
      <c r="B176" s="27"/>
      <c r="C176" s="27"/>
      <c r="D176" s="25"/>
      <c r="E176" s="25"/>
      <c r="F176" s="26"/>
      <c r="G176" s="27"/>
      <c r="H176" s="27"/>
      <c r="I176" s="27"/>
      <c r="J176" s="55"/>
      <c r="K176" s="56"/>
      <c r="L176" s="57"/>
      <c r="M176" s="27"/>
      <c r="N176" s="58"/>
      <c r="O176" s="59"/>
    </row>
    <row r="177" customHeight="1" spans="1:15">
      <c r="A177" s="27"/>
      <c r="B177" s="27"/>
      <c r="C177" s="27"/>
      <c r="D177" s="25"/>
      <c r="E177" s="25"/>
      <c r="F177" s="26"/>
      <c r="G177" s="27"/>
      <c r="H177" s="27"/>
      <c r="I177" s="27"/>
      <c r="J177" s="55"/>
      <c r="K177" s="56"/>
      <c r="L177" s="57"/>
      <c r="M177" s="27"/>
      <c r="N177" s="58"/>
      <c r="O177" s="59"/>
    </row>
    <row r="178" customHeight="1" spans="1:15">
      <c r="A178" s="27"/>
      <c r="B178" s="27"/>
      <c r="C178" s="27"/>
      <c r="D178" s="25"/>
      <c r="E178" s="25"/>
      <c r="F178" s="26"/>
      <c r="G178" s="27"/>
      <c r="H178" s="27"/>
      <c r="I178" s="27"/>
      <c r="J178" s="55"/>
      <c r="K178" s="56"/>
      <c r="L178" s="57"/>
      <c r="M178" s="27"/>
      <c r="N178" s="58"/>
      <c r="O178" s="59"/>
    </row>
    <row r="179" customHeight="1" spans="1:15">
      <c r="A179" s="27"/>
      <c r="B179" s="27"/>
      <c r="C179" s="27"/>
      <c r="D179" s="25"/>
      <c r="E179" s="25"/>
      <c r="F179" s="26"/>
      <c r="G179" s="27"/>
      <c r="H179" s="27"/>
      <c r="I179" s="27"/>
      <c r="J179" s="55"/>
      <c r="K179" s="56"/>
      <c r="L179" s="57"/>
      <c r="M179" s="27"/>
      <c r="N179" s="58"/>
      <c r="O179" s="59"/>
    </row>
    <row r="180" customHeight="1" spans="12:12">
      <c r="L180" s="60"/>
    </row>
    <row r="181" customHeight="1" spans="12:12">
      <c r="L181" s="60"/>
    </row>
    <row r="182" customHeight="1" spans="12:12">
      <c r="L182" s="60"/>
    </row>
    <row r="183" customHeight="1" spans="12:12">
      <c r="L183" s="60"/>
    </row>
    <row r="184" customHeight="1" spans="12:12">
      <c r="L184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31:I31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ss</cp:lastModifiedBy>
  <dcterms:created xsi:type="dcterms:W3CDTF">2013-12-31T10:47:00Z</dcterms:created>
  <cp:lastPrinted>2014-07-02T03:20:00Z</cp:lastPrinted>
  <dcterms:modified xsi:type="dcterms:W3CDTF">2022-11-16T06:42:02Z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27CC4789D22041C9872A86A5552ADDA4</vt:lpwstr>
  </property>
  <property fmtid="{D5CDD505-2E9C-101B-9397-08002B2CF9AE}" pid="4" name="KSOProductBuildVer">
    <vt:lpwstr>2052-11.1.0.12763</vt:lpwstr>
  </property>
</Properties>
</file>