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 tabRatio="647" firstSheet="1" activeTab="1"/>
  </bookViews>
  <sheets>
    <sheet name="Macro1" sheetId="11" state="veryHidden" r:id="rId1"/>
    <sheet name="面料报价表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面料报价表!$A$3:$AN$3</definedName>
    <definedName name="e">[1]字典表!$H$2:$H$14</definedName>
    <definedName name="_xlnm.Print_Area" localSheetId="1">面料报价表!$A$1:$AN$28</definedName>
    <definedName name="单位1">[2]物料说明!$AI$2:$AI$43</definedName>
    <definedName name="拉头">'[3]06FW数据库'!$D$2:$D$32</definedName>
    <definedName name="面料编号">'[4]06FW数据库'!$A$2:$A$154</definedName>
    <definedName name="色名色号">'[5]06FW数据库'!$B$2:$B$55</definedName>
    <definedName name="颜色">[2]物料说明!$AK$1:$AK$93</definedName>
    <definedName name="针织挂卡明细1">[2]物料说明!$AK$1:$AK$93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" i="9"/>
  <c r="T14" s="1"/>
  <c r="S12"/>
  <c r="V14" l="1"/>
  <c r="W14" s="1"/>
  <c r="T12"/>
  <c r="V12" s="1"/>
  <c r="W12" s="1"/>
  <c r="S4" l="1"/>
  <c r="T4" s="1"/>
  <c r="V4" l="1"/>
  <c r="W4" s="1"/>
  <c r="S8"/>
  <c r="T8" s="1"/>
  <c r="V8" l="1"/>
  <c r="W8" s="1"/>
</calcChain>
</file>

<file path=xl/sharedStrings.xml><?xml version="1.0" encoding="utf-8"?>
<sst xmlns="http://schemas.openxmlformats.org/spreadsheetml/2006/main" count="187" uniqueCount="145">
  <si>
    <t>密度(T/Inch)</t>
  </si>
  <si>
    <t>克重    (g/㎡)</t>
  </si>
  <si>
    <t>幅宽（CM）</t>
  </si>
  <si>
    <t>运輸費用</t>
    <phoneticPr fontId="4" type="noConversion"/>
  </si>
  <si>
    <t>利润</t>
    <phoneticPr fontId="4" type="noConversion"/>
  </si>
  <si>
    <t>后整理费</t>
    <phoneticPr fontId="4" type="noConversion"/>
  </si>
  <si>
    <t>量产段报价及交期</t>
    <phoneticPr fontId="4" type="noConversion"/>
  </si>
  <si>
    <t>完整开发费（元）</t>
    <phoneticPr fontId="7" type="noConversion"/>
  </si>
  <si>
    <t>单价（米）</t>
    <phoneticPr fontId="4" type="noConversion"/>
  </si>
  <si>
    <t>单价（KG）</t>
    <phoneticPr fontId="4" type="noConversion"/>
  </si>
  <si>
    <t>3万米以下（米）</t>
    <phoneticPr fontId="4" type="noConversion"/>
  </si>
  <si>
    <t>3万米以下（KG）</t>
    <phoneticPr fontId="4" type="noConversion"/>
  </si>
  <si>
    <t>3万～10万米（米）</t>
    <phoneticPr fontId="4" type="noConversion"/>
  </si>
  <si>
    <t>3万～10万米（KG）</t>
    <phoneticPr fontId="4" type="noConversion"/>
  </si>
  <si>
    <t>10万～20万米(米）</t>
    <phoneticPr fontId="4" type="noConversion"/>
  </si>
  <si>
    <t>10万～20万米(KG）</t>
    <phoneticPr fontId="4" type="noConversion"/>
  </si>
  <si>
    <t>20万米以上（米）</t>
    <phoneticPr fontId="4" type="noConversion"/>
  </si>
  <si>
    <t>20万米以上（KG）</t>
    <phoneticPr fontId="4" type="noConversion"/>
  </si>
  <si>
    <t>成本构成</t>
    <phoneticPr fontId="4" type="noConversion"/>
  </si>
  <si>
    <t>面料开发费</t>
    <phoneticPr fontId="4" type="noConversion"/>
  </si>
  <si>
    <t>序号</t>
    <phoneticPr fontId="4" type="noConversion"/>
  </si>
  <si>
    <t>纱支 规格      (Dtex)</t>
    <phoneticPr fontId="4" type="noConversion"/>
  </si>
  <si>
    <t>面料成分（中文）</t>
    <phoneticPr fontId="4" type="noConversion"/>
  </si>
  <si>
    <t>胚布单价</t>
    <phoneticPr fontId="4" type="noConversion"/>
  </si>
  <si>
    <t>染整费</t>
    <phoneticPr fontId="4" type="noConversion"/>
  </si>
  <si>
    <t>管理費</t>
    <phoneticPr fontId="4" type="noConversion"/>
  </si>
  <si>
    <t>損耗</t>
    <phoneticPr fontId="4" type="noConversion"/>
  </si>
  <si>
    <t>交期（无胚）</t>
    <phoneticPr fontId="4" type="noConversion"/>
  </si>
  <si>
    <t>单色开发费（元/色）</t>
    <phoneticPr fontId="7" type="noConversion"/>
  </si>
  <si>
    <t>开发颜色数量（个）</t>
    <phoneticPr fontId="7" type="noConversion"/>
  </si>
  <si>
    <t>备注</t>
    <phoneticPr fontId="4" type="noConversion"/>
  </si>
  <si>
    <t>税点</t>
    <phoneticPr fontId="4" type="noConversion"/>
  </si>
  <si>
    <t>税金</t>
    <phoneticPr fontId="4" type="noConversion"/>
  </si>
  <si>
    <t>报价供应商</t>
    <phoneticPr fontId="4" type="noConversion"/>
  </si>
  <si>
    <t>交期（有胚）</t>
    <phoneticPr fontId="4" type="noConversion"/>
  </si>
  <si>
    <t>胚布生产周期</t>
    <phoneticPr fontId="4" type="noConversion"/>
  </si>
  <si>
    <t>7.付款方式默认为：100%出货后，货到服装厂60天内结清。</t>
    <phoneticPr fontId="4" type="noConversion"/>
  </si>
  <si>
    <t xml:space="preserve">8.针织面料请提供米价及公斤价，我司大货以米单价为准，参考公斤单价。大货幅宽均要求走上公差
</t>
    <phoneticPr fontId="7" type="noConversion"/>
  </si>
  <si>
    <t>9.开发费用由原开发工厂填写，投标或询价供应商无需填写。开发费用包括：研发费用、上机费、调色费、小缸费、损耗、开发库存、快递费等，不包含：开版费、调料数量。</t>
    <phoneticPr fontId="7" type="noConversion"/>
  </si>
  <si>
    <t>基础信息</t>
    <phoneticPr fontId="4" type="noConversion"/>
  </si>
  <si>
    <t>面料编号</t>
    <phoneticPr fontId="4" type="noConversion"/>
  </si>
  <si>
    <t>面料描述</t>
    <phoneticPr fontId="4" type="noConversion"/>
  </si>
  <si>
    <t>1.如同一品种各颜色单价不一样的，报价时需说明
。如未在报价中特殊说明的，我们视同于单价适用于所有颜色</t>
    <phoneticPr fontId="7" type="noConversion"/>
  </si>
  <si>
    <r>
      <t>10.报价供应商对以上信息的真实性与准确性负责。</t>
    </r>
    <r>
      <rPr>
        <u/>
        <sz val="9"/>
        <rFont val="宋体"/>
        <family val="3"/>
        <charset val="134"/>
      </rPr>
      <t xml:space="preserve">                      </t>
    </r>
    <r>
      <rPr>
        <sz val="9"/>
        <rFont val="宋体"/>
        <family val="3"/>
        <charset val="134"/>
      </rPr>
      <t xml:space="preserve"> </t>
    </r>
    <phoneticPr fontId="4" type="noConversion"/>
  </si>
  <si>
    <t>2.以上报价为人民币报价，含13%增值税，含交货至成衣厂运费。</t>
    <phoneticPr fontId="4" type="noConversion"/>
  </si>
  <si>
    <t>功能性要求</t>
  </si>
  <si>
    <t>功能性检测</t>
  </si>
  <si>
    <t>功能吊牌</t>
  </si>
  <si>
    <t>工艺描述</t>
  </si>
  <si>
    <t>*必填项</t>
    <phoneticPr fontId="4" type="noConversion"/>
  </si>
  <si>
    <t>是否按照要求规格报价</t>
    <phoneticPr fontId="4" type="noConversion"/>
  </si>
  <si>
    <t>3.本报价请剔除大货检测费用，大货面料检测费用由探路者承担</t>
    <phoneticPr fontId="4" type="noConversion"/>
  </si>
  <si>
    <t>4.报价有效期1年。</t>
    <phoneticPr fontId="7" type="noConversion"/>
  </si>
  <si>
    <t>TOREAD-22SS面料报价资料</t>
    <phoneticPr fontId="4" type="noConversion"/>
  </si>
  <si>
    <t>日期：</t>
  </si>
  <si>
    <t>工厂名称：</t>
    <phoneticPr fontId="4" type="noConversion"/>
  </si>
  <si>
    <t>盖章：</t>
    <phoneticPr fontId="4" type="noConversion"/>
  </si>
  <si>
    <t>5.本报价单适用于探路者22SS大货及22FW开发，交期含测试时间。</t>
    <phoneticPr fontId="4" type="noConversion"/>
  </si>
  <si>
    <t>G22SS4070</t>
  </si>
  <si>
    <t>G22SS40760/20D尼龙胶原蛋白-基种</t>
  </si>
  <si>
    <t>向兴</t>
    <phoneticPr fontId="4" type="noConversion"/>
  </si>
  <si>
    <t>15D*20D</t>
  </si>
  <si>
    <t>100%锦纶</t>
  </si>
  <si>
    <t>296T*182T</t>
  </si>
  <si>
    <t>42</t>
  </si>
  <si>
    <t>145</t>
  </si>
  <si>
    <t/>
  </si>
  <si>
    <t>G22SS4060</t>
  </si>
  <si>
    <t>G22SS4060/26D尼龙弹力防晒-基种</t>
  </si>
  <si>
    <t>NOP 26D*NOP 26D SD/420T</t>
  </si>
  <si>
    <t>77%锦纶/23%氨纶</t>
  </si>
  <si>
    <t>420T</t>
  </si>
  <si>
    <t>85</t>
  </si>
  <si>
    <t>124</t>
  </si>
  <si>
    <t>一般泼水/TIEF SKIN X1</t>
  </si>
  <si>
    <t>一般泼水，抗紫外40+</t>
  </si>
  <si>
    <t>G16SS028P</t>
  </si>
  <si>
    <t>G16SS028P/涤纶四面弹力双面印花布-基种</t>
  </si>
  <si>
    <t>75+40*75+40</t>
  </si>
  <si>
    <t>89%聚酯纤维 / 11%氨纶</t>
  </si>
  <si>
    <t>147*152</t>
  </si>
  <si>
    <t>168</t>
  </si>
  <si>
    <t>137</t>
  </si>
  <si>
    <t>一般泼水+印花</t>
  </si>
  <si>
    <t xml:space="preserve">一般泼水 </t>
  </si>
  <si>
    <t xml:space="preserve">印花+防泼水 </t>
  </si>
  <si>
    <t>G14SS1451</t>
  </si>
  <si>
    <t>G14SS1451/尼龙四面弹力防拨水双面布-基种</t>
  </si>
  <si>
    <t>70D*160D</t>
  </si>
  <si>
    <t>90%锦纶 / 10%氨纶</t>
  </si>
  <si>
    <t>150*141</t>
  </si>
  <si>
    <t>G22SS4090</t>
  </si>
  <si>
    <t>G22SS4090/-基种</t>
  </si>
  <si>
    <t>NOP82D*NOP82D FD</t>
  </si>
  <si>
    <t>85%锦纶/15%氨纶</t>
  </si>
  <si>
    <t>335T</t>
  </si>
  <si>
    <t>182</t>
  </si>
  <si>
    <t>135</t>
  </si>
  <si>
    <t>一般泼水</t>
  </si>
  <si>
    <t>G19SS0180</t>
  </si>
  <si>
    <t>G19SS0180-基种</t>
  </si>
  <si>
    <t>20D*20D+20D</t>
  </si>
  <si>
    <t>87.8%锦纶12.2%氨纶</t>
  </si>
  <si>
    <t>220*155</t>
  </si>
  <si>
    <t>53</t>
  </si>
  <si>
    <t>弹力TIEF SKIN X1</t>
  </si>
  <si>
    <t>TIEF SKIN X1</t>
  </si>
  <si>
    <t>泼水+压光+涂层抗UV40+（有洗后抗紫</t>
  </si>
  <si>
    <t>G21SS2351</t>
  </si>
  <si>
    <t>G21SS2351/G21SS2350速干版本-基种</t>
  </si>
  <si>
    <t>PW50DT800*PW50T800</t>
  </si>
  <si>
    <t>100%聚酯纤维   </t>
  </si>
  <si>
    <t>320T</t>
  </si>
  <si>
    <t>104</t>
  </si>
  <si>
    <t>132</t>
  </si>
  <si>
    <t>TiEF DRY</t>
  </si>
  <si>
    <t>速干</t>
  </si>
  <si>
    <t>G22SS4050</t>
  </si>
  <si>
    <t>G22SS4050/-基种</t>
  </si>
  <si>
    <t>40D+40D*40D+40D</t>
  </si>
  <si>
    <t>183*154</t>
  </si>
  <si>
    <t>110</t>
  </si>
  <si>
    <t>TIEF DRY X1</t>
  </si>
  <si>
    <t>染泼+吸湿速干+抗UV</t>
    <phoneticPr fontId="4" type="noConversion"/>
  </si>
  <si>
    <t>ML3</t>
    <phoneticPr fontId="4" type="noConversion"/>
  </si>
  <si>
    <t>染色+4级防泼水</t>
    <phoneticPr fontId="4" type="noConversion"/>
  </si>
  <si>
    <t>FQL1</t>
    <phoneticPr fontId="4" type="noConversion"/>
  </si>
  <si>
    <t>PE1</t>
    <phoneticPr fontId="4" type="noConversion"/>
  </si>
  <si>
    <t>染色+胶原蛋白（抗菌凉感保湿HeiQ)抗UV</t>
    <phoneticPr fontId="4" type="noConversion"/>
  </si>
  <si>
    <t>工厂回复面料含氨纶，印花有移色的问题，不建议生产，放弃竞价</t>
  </si>
  <si>
    <t>工厂回复面料抗UV不稳定，洗后抗UV也达不到指标，布面擦伤风险，放弃竞价</t>
    <phoneticPr fontId="4" type="noConversion"/>
  </si>
  <si>
    <t>无类似胚布</t>
    <phoneticPr fontId="4" type="noConversion"/>
  </si>
  <si>
    <r>
      <t>TIEF SKIN X1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TIEF COOL</t>
    </r>
    <phoneticPr fontId="4" type="noConversion"/>
  </si>
  <si>
    <r>
      <rPr>
        <sz val="10"/>
        <rFont val="宋体"/>
        <family val="3"/>
        <charset val="134"/>
      </rPr>
      <t>防泼水</t>
    </r>
    <r>
      <rPr>
        <sz val="10"/>
        <rFont val="Arial"/>
        <family val="2"/>
      </rPr>
      <t>/SHELL X1</t>
    </r>
    <phoneticPr fontId="4" type="noConversion"/>
  </si>
  <si>
    <t>158T*136T</t>
    <phoneticPr fontId="4" type="noConversion"/>
  </si>
  <si>
    <t>(40D+20D)*(40D+20D)</t>
  </si>
  <si>
    <r>
      <t>85%</t>
    </r>
    <r>
      <rPr>
        <sz val="10"/>
        <rFont val="宋体"/>
        <family val="3"/>
        <charset val="134"/>
      </rPr>
      <t>锦纶</t>
    </r>
    <r>
      <rPr>
        <sz val="10"/>
        <rFont val="Arial"/>
        <family val="2"/>
      </rPr>
      <t>/15%</t>
    </r>
    <r>
      <rPr>
        <sz val="10"/>
        <rFont val="宋体"/>
        <family val="3"/>
        <charset val="134"/>
      </rPr>
      <t>氨纶</t>
    </r>
    <phoneticPr fontId="4" type="noConversion"/>
  </si>
  <si>
    <t>206*145</t>
  </si>
  <si>
    <t>88%锦纶 12%氨纶</t>
    <phoneticPr fontId="4" type="noConversion"/>
  </si>
  <si>
    <t>TIEF DRY X1</t>
    <phoneticPr fontId="4" type="noConversion"/>
  </si>
  <si>
    <t>30-40</t>
    <phoneticPr fontId="4" type="noConversion"/>
  </si>
  <si>
    <t>60-65</t>
    <phoneticPr fontId="4" type="noConversion"/>
  </si>
  <si>
    <t>是</t>
    <phoneticPr fontId="4" type="noConversion"/>
  </si>
  <si>
    <t>否</t>
    <phoneticPr fontId="4" type="noConversion"/>
  </si>
  <si>
    <t>否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</si>
</sst>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&quot;￥&quot;#,##0.00_);[Red]\(&quot;￥&quot;#,##0.00\)"/>
    <numFmt numFmtId="178" formatCode="&quot;¥&quot;#,##0.0_);[Red]\(&quot;¥&quot;#,##0.0\)"/>
  </numFmts>
  <fonts count="18">
    <font>
      <sz val="12"/>
      <name val="宋体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  <font>
      <b/>
      <sz val="10"/>
      <name val="宋体"/>
      <family val="3"/>
      <charset val="134"/>
      <scheme val="minor"/>
    </font>
    <font>
      <u/>
      <sz val="9"/>
      <name val="宋体"/>
      <family val="3"/>
      <charset val="134"/>
    </font>
    <font>
      <b/>
      <sz val="11"/>
      <color theme="1"/>
      <name val="微软雅黑"/>
      <family val="2"/>
      <charset val="134"/>
    </font>
    <font>
      <b/>
      <sz val="10"/>
      <color rgb="FFFF0000"/>
      <name val="宋体"/>
      <family val="3"/>
      <charset val="134"/>
    </font>
    <font>
      <sz val="10"/>
      <name val="Arial"/>
      <family val="2"/>
    </font>
    <font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</cellStyleXfs>
  <cellXfs count="63"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6" applyFont="1" applyFill="1" applyBorder="1"/>
    <xf numFmtId="0" fontId="3" fillId="2" borderId="0" xfId="6" applyFont="1" applyFill="1" applyBorder="1"/>
    <xf numFmtId="0" fontId="8" fillId="0" borderId="0" xfId="6" applyFont="1" applyBorder="1"/>
    <xf numFmtId="0" fontId="8" fillId="2" borderId="2" xfId="6" applyFont="1" applyFill="1" applyBorder="1" applyAlignment="1">
      <alignment wrapText="1"/>
    </xf>
    <xf numFmtId="0" fontId="8" fillId="2" borderId="5" xfId="6" applyNumberFormat="1" applyFont="1" applyFill="1" applyBorder="1" applyAlignment="1" applyProtection="1">
      <alignment horizontal="center" vertical="center" wrapText="1"/>
    </xf>
    <xf numFmtId="0" fontId="3" fillId="2" borderId="0" xfId="6" applyFont="1" applyFill="1" applyBorder="1" applyAlignment="1">
      <alignment horizontal="center" vertical="center"/>
    </xf>
    <xf numFmtId="0" fontId="3" fillId="2" borderId="1" xfId="6" applyFont="1" applyFill="1" applyBorder="1" applyAlignment="1">
      <alignment wrapText="1"/>
    </xf>
    <xf numFmtId="0" fontId="3" fillId="0" borderId="0" xfId="6" applyFont="1" applyBorder="1"/>
    <xf numFmtId="0" fontId="3" fillId="0" borderId="0" xfId="6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2" borderId="0" xfId="6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176" fontId="8" fillId="2" borderId="5" xfId="5" applyNumberFormat="1" applyFont="1" applyFill="1" applyBorder="1" applyAlignment="1">
      <alignment horizontal="center" vertical="center" wrapText="1"/>
    </xf>
    <xf numFmtId="177" fontId="8" fillId="2" borderId="5" xfId="5" applyNumberFormat="1" applyFont="1" applyFill="1" applyBorder="1" applyAlignment="1">
      <alignment horizontal="center" vertical="center" wrapText="1"/>
    </xf>
    <xf numFmtId="176" fontId="8" fillId="2" borderId="5" xfId="6" applyNumberFormat="1" applyFont="1" applyFill="1" applyBorder="1" applyAlignment="1">
      <alignment vertical="center" wrapText="1"/>
    </xf>
    <xf numFmtId="176" fontId="8" fillId="2" borderId="5" xfId="6" applyNumberFormat="1" applyFont="1" applyFill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 wrapText="1" shrinkToFi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9" fontId="2" fillId="2" borderId="1" xfId="5" applyNumberFormat="1" applyFont="1" applyFill="1" applyBorder="1" applyAlignment="1">
      <alignment horizontal="center" vertical="center" wrapText="1"/>
    </xf>
    <xf numFmtId="177" fontId="3" fillId="2" borderId="1" xfId="5" applyNumberFormat="1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76" fontId="8" fillId="2" borderId="1" xfId="6" applyNumberFormat="1" applyFont="1" applyFill="1" applyBorder="1" applyAlignment="1">
      <alignment vertical="center" wrapText="1"/>
    </xf>
    <xf numFmtId="0" fontId="15" fillId="2" borderId="1" xfId="6" applyFont="1" applyFill="1" applyBorder="1" applyAlignment="1">
      <alignment horizontal="center" wrapText="1"/>
    </xf>
    <xf numFmtId="0" fontId="1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wrapText="1"/>
    </xf>
    <xf numFmtId="0" fontId="16" fillId="2" borderId="10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3" fillId="2" borderId="1" xfId="6" applyFont="1" applyFill="1" applyBorder="1" applyAlignment="1">
      <alignment vertical="center"/>
    </xf>
    <xf numFmtId="0" fontId="3" fillId="2" borderId="1" xfId="6" applyFont="1" applyFill="1" applyBorder="1" applyAlignment="1">
      <alignment vertical="center" wrapText="1"/>
    </xf>
    <xf numFmtId="0" fontId="3" fillId="2" borderId="0" xfId="6" applyFont="1" applyFill="1" applyBorder="1" applyAlignment="1">
      <alignment vertical="center"/>
    </xf>
    <xf numFmtId="178" fontId="3" fillId="2" borderId="1" xfId="5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wrapText="1"/>
    </xf>
    <xf numFmtId="0" fontId="16" fillId="2" borderId="8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4" xfId="5" applyNumberFormat="1" applyFont="1" applyFill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8" fillId="2" borderId="2" xfId="5" applyNumberFormat="1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wrapText="1"/>
    </xf>
    <xf numFmtId="0" fontId="8" fillId="2" borderId="3" xfId="6" applyFont="1" applyFill="1" applyBorder="1" applyAlignment="1">
      <alignment horizontal="center" wrapText="1"/>
    </xf>
    <xf numFmtId="0" fontId="8" fillId="2" borderId="1" xfId="6" applyFont="1" applyFill="1" applyBorder="1" applyAlignment="1">
      <alignment horizontal="center" wrapText="1"/>
    </xf>
  </cellXfs>
  <cellStyles count="11">
    <cellStyle name="_ET_STYLE_NoName_00_" xfId="1"/>
    <cellStyle name="Normal" xfId="2"/>
    <cellStyle name="標準_1月12日，需要下单的总表（吕）" xfId="3"/>
    <cellStyle name="常规" xfId="0" builtinId="0"/>
    <cellStyle name="常规 2 3" xfId="10"/>
    <cellStyle name="常规 23 2" xfId="4"/>
    <cellStyle name="常规_20090716Щ__甶2010Q1Θセ篶Θ戈LOTTO" xfId="5"/>
    <cellStyle name="常规_量产数量段报价表" xfId="6"/>
    <cellStyle name="样式 1" xfId="7"/>
    <cellStyle name="樣式 1" xfId="8"/>
    <cellStyle name="一般_09Q1開發送貨明細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1466850</xdr:colOff>
      <xdr:row>3</xdr:row>
      <xdr:rowOff>0</xdr:rowOff>
    </xdr:from>
    <xdr:to>
      <xdr:col>4</xdr:col>
      <xdr:colOff>390525</xdr:colOff>
      <xdr:row>3</xdr:row>
      <xdr:rowOff>0</xdr:rowOff>
    </xdr:to>
    <xdr:pic>
      <xdr:nvPicPr>
        <xdr:cNvPr id="10689" name="Picture 1" descr="spacer">
          <a:extLst>
            <a:ext uri="{FF2B5EF4-FFF2-40B4-BE49-F238E27FC236}">
              <a16:creationId xmlns:a16="http://schemas.microsoft.com/office/drawing/2014/main" xmlns="" id="{00000000-0008-0000-0100-0000C1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1066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76200</xdr:colOff>
      <xdr:row>3</xdr:row>
      <xdr:rowOff>0</xdr:rowOff>
    </xdr:to>
    <xdr:pic>
      <xdr:nvPicPr>
        <xdr:cNvPr id="10690" name="Picture 2" descr="spacer">
          <a:extLst>
            <a:ext uri="{FF2B5EF4-FFF2-40B4-BE49-F238E27FC236}">
              <a16:creationId xmlns:a16="http://schemas.microsoft.com/office/drawing/2014/main" xmlns="" id="{00000000-0008-0000-0100-0000C2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10668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76200</xdr:colOff>
      <xdr:row>3</xdr:row>
      <xdr:rowOff>0</xdr:rowOff>
    </xdr:to>
    <xdr:pic>
      <xdr:nvPicPr>
        <xdr:cNvPr id="10691" name="Picture 3" descr="spacer">
          <a:extLst>
            <a:ext uri="{FF2B5EF4-FFF2-40B4-BE49-F238E27FC236}">
              <a16:creationId xmlns:a16="http://schemas.microsoft.com/office/drawing/2014/main" xmlns="" id="{00000000-0008-0000-0100-0000C3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10668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371475</xdr:colOff>
      <xdr:row>3</xdr:row>
      <xdr:rowOff>0</xdr:rowOff>
    </xdr:to>
    <xdr:pic>
      <xdr:nvPicPr>
        <xdr:cNvPr id="10692" name="Picture 4" descr="spacer">
          <a:extLst>
            <a:ext uri="{FF2B5EF4-FFF2-40B4-BE49-F238E27FC236}">
              <a16:creationId xmlns:a16="http://schemas.microsoft.com/office/drawing/2014/main" xmlns="" id="{00000000-0008-0000-0100-0000C4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29075" y="10668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76200</xdr:colOff>
      <xdr:row>3</xdr:row>
      <xdr:rowOff>0</xdr:rowOff>
    </xdr:to>
    <xdr:pic>
      <xdr:nvPicPr>
        <xdr:cNvPr id="10693" name="Picture 5" descr="spacer">
          <a:extLst>
            <a:ext uri="{FF2B5EF4-FFF2-40B4-BE49-F238E27FC236}">
              <a16:creationId xmlns:a16="http://schemas.microsoft.com/office/drawing/2014/main" xmlns="" id="{00000000-0008-0000-0100-0000C5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10668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76200</xdr:colOff>
      <xdr:row>3</xdr:row>
      <xdr:rowOff>0</xdr:rowOff>
    </xdr:to>
    <xdr:pic>
      <xdr:nvPicPr>
        <xdr:cNvPr id="10694" name="Picture 6" descr="spacer">
          <a:extLst>
            <a:ext uri="{FF2B5EF4-FFF2-40B4-BE49-F238E27FC236}">
              <a16:creationId xmlns:a16="http://schemas.microsoft.com/office/drawing/2014/main" xmlns="" id="{00000000-0008-0000-0100-0000C6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10668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76200</xdr:colOff>
      <xdr:row>3</xdr:row>
      <xdr:rowOff>0</xdr:rowOff>
    </xdr:to>
    <xdr:pic>
      <xdr:nvPicPr>
        <xdr:cNvPr id="10695" name="Picture 7" descr="spacer">
          <a:extLst>
            <a:ext uri="{FF2B5EF4-FFF2-40B4-BE49-F238E27FC236}">
              <a16:creationId xmlns:a16="http://schemas.microsoft.com/office/drawing/2014/main" xmlns="" id="{00000000-0008-0000-0100-0000C7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10668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76200</xdr:colOff>
      <xdr:row>3</xdr:row>
      <xdr:rowOff>38100</xdr:rowOff>
    </xdr:to>
    <xdr:pic>
      <xdr:nvPicPr>
        <xdr:cNvPr id="10696" name="Picture 8" descr="spacer">
          <a:extLst>
            <a:ext uri="{FF2B5EF4-FFF2-40B4-BE49-F238E27FC236}">
              <a16:creationId xmlns:a16="http://schemas.microsoft.com/office/drawing/2014/main" xmlns="" id="{00000000-0008-0000-0100-0000C8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1066800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371475</xdr:colOff>
      <xdr:row>3</xdr:row>
      <xdr:rowOff>9525</xdr:rowOff>
    </xdr:to>
    <xdr:pic>
      <xdr:nvPicPr>
        <xdr:cNvPr id="10697" name="Picture 9" descr="spacer">
          <a:extLst>
            <a:ext uri="{FF2B5EF4-FFF2-40B4-BE49-F238E27FC236}">
              <a16:creationId xmlns:a16="http://schemas.microsoft.com/office/drawing/2014/main" xmlns="" id="{00000000-0008-0000-0100-0000C9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29075" y="1066800"/>
          <a:ext cx="3714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57150</xdr:colOff>
      <xdr:row>3</xdr:row>
      <xdr:rowOff>76200</xdr:rowOff>
    </xdr:from>
    <xdr:to>
      <xdr:col>16</xdr:col>
      <xdr:colOff>66675</xdr:colOff>
      <xdr:row>4</xdr:row>
      <xdr:rowOff>0</xdr:rowOff>
    </xdr:to>
    <xdr:pic>
      <xdr:nvPicPr>
        <xdr:cNvPr id="10702" name="Picture 856" descr="spacer">
          <a:extLst>
            <a:ext uri="{FF2B5EF4-FFF2-40B4-BE49-F238E27FC236}">
              <a16:creationId xmlns:a16="http://schemas.microsoft.com/office/drawing/2014/main" xmlns="" id="{00000000-0008-0000-0100-0000CE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725400" y="1143000"/>
          <a:ext cx="9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4</xdr:col>
      <xdr:colOff>53975</xdr:colOff>
      <xdr:row>4</xdr:row>
      <xdr:rowOff>13970</xdr:rowOff>
    </xdr:to>
    <xdr:pic>
      <xdr:nvPicPr>
        <xdr:cNvPr id="12" name="图片 10852" descr="spacer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30480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4</xdr:col>
      <xdr:colOff>289560</xdr:colOff>
      <xdr:row>4</xdr:row>
      <xdr:rowOff>9525</xdr:rowOff>
    </xdr:to>
    <xdr:pic>
      <xdr:nvPicPr>
        <xdr:cNvPr id="13" name="图片 10855" descr="spacer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30480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4</xdr:col>
      <xdr:colOff>53975</xdr:colOff>
      <xdr:row>4</xdr:row>
      <xdr:rowOff>13970</xdr:rowOff>
    </xdr:to>
    <xdr:pic>
      <xdr:nvPicPr>
        <xdr:cNvPr id="14" name="图片 10852" descr="spacer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30480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4</xdr:col>
      <xdr:colOff>289560</xdr:colOff>
      <xdr:row>4</xdr:row>
      <xdr:rowOff>9525</xdr:rowOff>
    </xdr:to>
    <xdr:pic>
      <xdr:nvPicPr>
        <xdr:cNvPr id="15" name="图片 10855" descr="spacer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30480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5</xdr:row>
      <xdr:rowOff>0</xdr:rowOff>
    </xdr:from>
    <xdr:to>
      <xdr:col>4</xdr:col>
      <xdr:colOff>53975</xdr:colOff>
      <xdr:row>5</xdr:row>
      <xdr:rowOff>13970</xdr:rowOff>
    </xdr:to>
    <xdr:pic>
      <xdr:nvPicPr>
        <xdr:cNvPr id="16" name="图片 10852" descr="spacer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60960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5</xdr:row>
      <xdr:rowOff>0</xdr:rowOff>
    </xdr:from>
    <xdr:to>
      <xdr:col>4</xdr:col>
      <xdr:colOff>289560</xdr:colOff>
      <xdr:row>5</xdr:row>
      <xdr:rowOff>9525</xdr:rowOff>
    </xdr:to>
    <xdr:pic>
      <xdr:nvPicPr>
        <xdr:cNvPr id="17" name="图片 10855" descr="spacer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60960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5</xdr:row>
      <xdr:rowOff>0</xdr:rowOff>
    </xdr:from>
    <xdr:to>
      <xdr:col>4</xdr:col>
      <xdr:colOff>53975</xdr:colOff>
      <xdr:row>5</xdr:row>
      <xdr:rowOff>13970</xdr:rowOff>
    </xdr:to>
    <xdr:pic>
      <xdr:nvPicPr>
        <xdr:cNvPr id="18" name="图片 10852" descr="spacer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60960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5</xdr:row>
      <xdr:rowOff>0</xdr:rowOff>
    </xdr:from>
    <xdr:to>
      <xdr:col>4</xdr:col>
      <xdr:colOff>289560</xdr:colOff>
      <xdr:row>5</xdr:row>
      <xdr:rowOff>9525</xdr:rowOff>
    </xdr:to>
    <xdr:pic>
      <xdr:nvPicPr>
        <xdr:cNvPr id="19" name="图片 10855" descr="spacer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60960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53975</xdr:colOff>
      <xdr:row>7</xdr:row>
      <xdr:rowOff>13970</xdr:rowOff>
    </xdr:to>
    <xdr:pic>
      <xdr:nvPicPr>
        <xdr:cNvPr id="20" name="图片 10852" descr="spacer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121920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289560</xdr:colOff>
      <xdr:row>7</xdr:row>
      <xdr:rowOff>9525</xdr:rowOff>
    </xdr:to>
    <xdr:pic>
      <xdr:nvPicPr>
        <xdr:cNvPr id="21" name="图片 10855" descr="spacer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121920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53975</xdr:colOff>
      <xdr:row>7</xdr:row>
      <xdr:rowOff>13970</xdr:rowOff>
    </xdr:to>
    <xdr:pic>
      <xdr:nvPicPr>
        <xdr:cNvPr id="22" name="图片 10852" descr="spacer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121920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289560</xdr:colOff>
      <xdr:row>7</xdr:row>
      <xdr:rowOff>9525</xdr:rowOff>
    </xdr:to>
    <xdr:pic>
      <xdr:nvPicPr>
        <xdr:cNvPr id="23" name="图片 10855" descr="spacer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121920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5</xdr:col>
      <xdr:colOff>76200</xdr:colOff>
      <xdr:row>5</xdr:row>
      <xdr:rowOff>38100</xdr:rowOff>
    </xdr:to>
    <xdr:pic>
      <xdr:nvPicPr>
        <xdr:cNvPr id="24" name="Picture 8" descr="spacer">
          <a:extLst>
            <a:ext uri="{FF2B5EF4-FFF2-40B4-BE49-F238E27FC236}">
              <a16:creationId xmlns="" xmlns:a16="http://schemas.microsoft.com/office/drawing/2014/main" id="{00000000-0008-0000-0100-0000C8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0" y="1247775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5</xdr:col>
      <xdr:colOff>371475</xdr:colOff>
      <xdr:row>5</xdr:row>
      <xdr:rowOff>9525</xdr:rowOff>
    </xdr:to>
    <xdr:pic>
      <xdr:nvPicPr>
        <xdr:cNvPr id="25" name="Picture 9" descr="spacer">
          <a:extLst>
            <a:ext uri="{FF2B5EF4-FFF2-40B4-BE49-F238E27FC236}">
              <a16:creationId xmlns="" xmlns:a16="http://schemas.microsoft.com/office/drawing/2014/main" id="{00000000-0008-0000-0100-0000C9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429000" y="1247775"/>
          <a:ext cx="3714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53975</xdr:colOff>
      <xdr:row>7</xdr:row>
      <xdr:rowOff>13970</xdr:rowOff>
    </xdr:to>
    <xdr:pic>
      <xdr:nvPicPr>
        <xdr:cNvPr id="26" name="图片 10852" descr="spacer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2028825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289560</xdr:colOff>
      <xdr:row>7</xdr:row>
      <xdr:rowOff>9525</xdr:rowOff>
    </xdr:to>
    <xdr:pic>
      <xdr:nvPicPr>
        <xdr:cNvPr id="27" name="图片 10855" descr="spacer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5" y="2028825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53975</xdr:colOff>
      <xdr:row>7</xdr:row>
      <xdr:rowOff>13970</xdr:rowOff>
    </xdr:to>
    <xdr:pic>
      <xdr:nvPicPr>
        <xdr:cNvPr id="28" name="图片 10852" descr="spacer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2028825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289560</xdr:colOff>
      <xdr:row>7</xdr:row>
      <xdr:rowOff>9525</xdr:rowOff>
    </xdr:to>
    <xdr:pic>
      <xdr:nvPicPr>
        <xdr:cNvPr id="29" name="图片 10855" descr="spacer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5" y="2028825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53975</xdr:colOff>
      <xdr:row>8</xdr:row>
      <xdr:rowOff>13970</xdr:rowOff>
    </xdr:to>
    <xdr:pic>
      <xdr:nvPicPr>
        <xdr:cNvPr id="30" name="图片 10852" descr="spacer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186690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289560</xdr:colOff>
      <xdr:row>8</xdr:row>
      <xdr:rowOff>9525</xdr:rowOff>
    </xdr:to>
    <xdr:pic>
      <xdr:nvPicPr>
        <xdr:cNvPr id="31" name="图片 10855" descr="spacer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5" y="186690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53975</xdr:colOff>
      <xdr:row>8</xdr:row>
      <xdr:rowOff>13970</xdr:rowOff>
    </xdr:to>
    <xdr:pic>
      <xdr:nvPicPr>
        <xdr:cNvPr id="32" name="图片 10852" descr="spacer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186690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289560</xdr:colOff>
      <xdr:row>8</xdr:row>
      <xdr:rowOff>9525</xdr:rowOff>
    </xdr:to>
    <xdr:pic>
      <xdr:nvPicPr>
        <xdr:cNvPr id="33" name="图片 10855" descr="spacer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5" y="186690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53975</xdr:colOff>
      <xdr:row>9</xdr:row>
      <xdr:rowOff>13970</xdr:rowOff>
    </xdr:to>
    <xdr:pic>
      <xdr:nvPicPr>
        <xdr:cNvPr id="34" name="图片 10852" descr="spacer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2238375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289560</xdr:colOff>
      <xdr:row>9</xdr:row>
      <xdr:rowOff>9525</xdr:rowOff>
    </xdr:to>
    <xdr:pic>
      <xdr:nvPicPr>
        <xdr:cNvPr id="35" name="图片 10855" descr="spacer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5" y="2238375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53975</xdr:colOff>
      <xdr:row>9</xdr:row>
      <xdr:rowOff>13970</xdr:rowOff>
    </xdr:to>
    <xdr:pic>
      <xdr:nvPicPr>
        <xdr:cNvPr id="36" name="图片 10852" descr="spacer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2238375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289560</xdr:colOff>
      <xdr:row>9</xdr:row>
      <xdr:rowOff>9525</xdr:rowOff>
    </xdr:to>
    <xdr:pic>
      <xdr:nvPicPr>
        <xdr:cNvPr id="37" name="图片 10855" descr="spacer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5" y="2238375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53975</xdr:colOff>
      <xdr:row>10</xdr:row>
      <xdr:rowOff>13970</xdr:rowOff>
    </xdr:to>
    <xdr:pic>
      <xdr:nvPicPr>
        <xdr:cNvPr id="38" name="图片 10852" descr="spacer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260985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289560</xdr:colOff>
      <xdr:row>10</xdr:row>
      <xdr:rowOff>9525</xdr:rowOff>
    </xdr:to>
    <xdr:pic>
      <xdr:nvPicPr>
        <xdr:cNvPr id="39" name="图片 10855" descr="spacer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5" y="260985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53975</xdr:colOff>
      <xdr:row>10</xdr:row>
      <xdr:rowOff>13970</xdr:rowOff>
    </xdr:to>
    <xdr:pic>
      <xdr:nvPicPr>
        <xdr:cNvPr id="40" name="图片 10852" descr="spacer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2609850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289560</xdr:colOff>
      <xdr:row>10</xdr:row>
      <xdr:rowOff>9525</xdr:rowOff>
    </xdr:to>
    <xdr:pic>
      <xdr:nvPicPr>
        <xdr:cNvPr id="41" name="图片 10855" descr="spacer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5" y="2609850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5</xdr:col>
      <xdr:colOff>76200</xdr:colOff>
      <xdr:row>12</xdr:row>
      <xdr:rowOff>38100</xdr:rowOff>
    </xdr:to>
    <xdr:pic>
      <xdr:nvPicPr>
        <xdr:cNvPr id="42" name="Picture 8" descr="spacer">
          <a:extLst>
            <a:ext uri="{FF2B5EF4-FFF2-40B4-BE49-F238E27FC236}">
              <a16:creationId xmlns:a16="http://schemas.microsoft.com/office/drawing/2014/main" xmlns="" id="{00000000-0008-0000-0100-0000C8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0" y="1247775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5</xdr:col>
      <xdr:colOff>371475</xdr:colOff>
      <xdr:row>12</xdr:row>
      <xdr:rowOff>9525</xdr:rowOff>
    </xdr:to>
    <xdr:pic>
      <xdr:nvPicPr>
        <xdr:cNvPr id="43" name="Picture 9" descr="spacer">
          <a:extLst>
            <a:ext uri="{FF2B5EF4-FFF2-40B4-BE49-F238E27FC236}">
              <a16:creationId xmlns:a16="http://schemas.microsoft.com/office/drawing/2014/main" xmlns="" id="{00000000-0008-0000-0100-0000C9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429000" y="1247775"/>
          <a:ext cx="3714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4</xdr:col>
      <xdr:colOff>53975</xdr:colOff>
      <xdr:row>11</xdr:row>
      <xdr:rowOff>13970</xdr:rowOff>
    </xdr:to>
    <xdr:pic>
      <xdr:nvPicPr>
        <xdr:cNvPr id="44" name="图片 10852" descr="spacer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6275294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4</xdr:col>
      <xdr:colOff>289560</xdr:colOff>
      <xdr:row>11</xdr:row>
      <xdr:rowOff>9525</xdr:rowOff>
    </xdr:to>
    <xdr:pic>
      <xdr:nvPicPr>
        <xdr:cNvPr id="45" name="图片 10855" descr="spacer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6275294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4</xdr:col>
      <xdr:colOff>53975</xdr:colOff>
      <xdr:row>11</xdr:row>
      <xdr:rowOff>13970</xdr:rowOff>
    </xdr:to>
    <xdr:pic>
      <xdr:nvPicPr>
        <xdr:cNvPr id="46" name="图片 10852" descr="spacer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6275294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4</xdr:col>
      <xdr:colOff>289560</xdr:colOff>
      <xdr:row>11</xdr:row>
      <xdr:rowOff>9525</xdr:rowOff>
    </xdr:to>
    <xdr:pic>
      <xdr:nvPicPr>
        <xdr:cNvPr id="47" name="图片 10855" descr="spacer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6275294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53975</xdr:colOff>
      <xdr:row>6</xdr:row>
      <xdr:rowOff>13970</xdr:rowOff>
    </xdr:to>
    <xdr:pic>
      <xdr:nvPicPr>
        <xdr:cNvPr id="48" name="图片 10852" descr="spacer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3910853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289560</xdr:colOff>
      <xdr:row>6</xdr:row>
      <xdr:rowOff>9525</xdr:rowOff>
    </xdr:to>
    <xdr:pic>
      <xdr:nvPicPr>
        <xdr:cNvPr id="49" name="图片 10855" descr="spacer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3910853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53975</xdr:colOff>
      <xdr:row>6</xdr:row>
      <xdr:rowOff>13970</xdr:rowOff>
    </xdr:to>
    <xdr:pic>
      <xdr:nvPicPr>
        <xdr:cNvPr id="50" name="图片 10852" descr="spacer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3910853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289560</xdr:colOff>
      <xdr:row>6</xdr:row>
      <xdr:rowOff>9525</xdr:rowOff>
    </xdr:to>
    <xdr:pic>
      <xdr:nvPicPr>
        <xdr:cNvPr id="51" name="图片 10855" descr="spacer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3910853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53975</xdr:colOff>
      <xdr:row>6</xdr:row>
      <xdr:rowOff>13970</xdr:rowOff>
    </xdr:to>
    <xdr:pic>
      <xdr:nvPicPr>
        <xdr:cNvPr id="52" name="图片 10852" descr="spacer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3910853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289560</xdr:colOff>
      <xdr:row>6</xdr:row>
      <xdr:rowOff>9525</xdr:rowOff>
    </xdr:to>
    <xdr:pic>
      <xdr:nvPicPr>
        <xdr:cNvPr id="53" name="图片 10855" descr="spacer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3910853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53975</xdr:colOff>
      <xdr:row>6</xdr:row>
      <xdr:rowOff>13970</xdr:rowOff>
    </xdr:to>
    <xdr:pic>
      <xdr:nvPicPr>
        <xdr:cNvPr id="54" name="图片 10852" descr="spacer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3910853"/>
          <a:ext cx="5397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289560</xdr:colOff>
      <xdr:row>6</xdr:row>
      <xdr:rowOff>9525</xdr:rowOff>
    </xdr:to>
    <xdr:pic>
      <xdr:nvPicPr>
        <xdr:cNvPr id="55" name="图片 10855" descr="spacer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3910853"/>
          <a:ext cx="2895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6FW\&#21407;&#26448;&#26009;&#25307;&#26631;&#35758;&#20215;\&#38754;&#36741;&#26009;&#35758;&#20215;\&#34920;&#21333;\&#25253;&#20215;&#21333;&#27169;&#26495;\15&#31179;&#20908;&#38754;&#26009;&#35758;&#20215;&#24635;&#34920;201410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W&#36164;&#26009;\&#21326;&#32724;&#24037;&#33402;&#21333;\SLB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XIECHA~1\LOCALS~1\Temp\d.Lotus.Notes.Data\&#20911;&#26690;&#33714;\FMA48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6W\&#38024;&#32455;\1KLA43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IBM\LOCALS~1\Temp\d.Lotus.Notes.Data\&#26032;&#24314;&#25991;&#20214;&#22841;\&#32769;&#30000;&#24037;&#33402;&#21333;\FMA49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议价表"/>
      <sheetName val="字典表"/>
      <sheetName val="主色表"/>
      <sheetName val="供应商编码"/>
      <sheetName val="单价沿用"/>
      <sheetName val="待定的"/>
    </sheetNames>
    <sheetDataSet>
      <sheetData sheetId="0"/>
      <sheetData sheetId="1">
        <row r="2">
          <cell r="H2" t="str">
            <v>P</v>
          </cell>
        </row>
        <row r="3">
          <cell r="H3" t="str">
            <v>C</v>
          </cell>
        </row>
        <row r="4">
          <cell r="H4" t="str">
            <v>B</v>
          </cell>
        </row>
        <row r="5">
          <cell r="H5">
            <v>0</v>
          </cell>
        </row>
        <row r="6">
          <cell r="H6">
            <v>1</v>
          </cell>
        </row>
        <row r="7">
          <cell r="H7">
            <v>2</v>
          </cell>
        </row>
        <row r="8">
          <cell r="H8">
            <v>3</v>
          </cell>
        </row>
        <row r="9">
          <cell r="H9">
            <v>4</v>
          </cell>
        </row>
        <row r="10">
          <cell r="H10">
            <v>5</v>
          </cell>
        </row>
        <row r="11">
          <cell r="H11">
            <v>6</v>
          </cell>
        </row>
        <row r="12">
          <cell r="H12">
            <v>7</v>
          </cell>
        </row>
        <row r="13">
          <cell r="H13">
            <v>8</v>
          </cell>
        </row>
        <row r="14">
          <cell r="H14">
            <v>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</sheetNames>
    <sheetDataSet>
      <sheetData sheetId="0">
        <row r="1">
          <cell r="AK1" t="str">
            <v>02910栗褐色</v>
          </cell>
        </row>
        <row r="2">
          <cell r="AI2" t="str">
            <v>M</v>
          </cell>
          <cell r="AK2" t="str">
            <v>04105赭灰色</v>
          </cell>
        </row>
        <row r="3">
          <cell r="AI3" t="str">
            <v>KG</v>
          </cell>
          <cell r="AK3" t="str">
            <v>04225核桃褐</v>
          </cell>
        </row>
        <row r="4">
          <cell r="AI4" t="str">
            <v>CM</v>
          </cell>
          <cell r="AK4" t="str">
            <v>04622深棕色</v>
          </cell>
        </row>
        <row r="6">
          <cell r="AI6" t="str">
            <v>PCS</v>
          </cell>
          <cell r="AK6" t="str">
            <v>02205咖啡黑</v>
          </cell>
        </row>
        <row r="17">
          <cell r="AI17" t="str">
            <v>MM</v>
          </cell>
          <cell r="AK17" t="str">
            <v>04723烟草褐</v>
          </cell>
        </row>
        <row r="23">
          <cell r="AI23" t="str">
            <v>IN</v>
          </cell>
          <cell r="AK23" t="str">
            <v>05303雾月灰</v>
          </cell>
        </row>
        <row r="25">
          <cell r="AI25" t="str">
            <v>FT</v>
          </cell>
          <cell r="AK25" t="str">
            <v>05322香沫褐</v>
          </cell>
        </row>
        <row r="26">
          <cell r="AI26" t="str">
            <v>YD</v>
          </cell>
          <cell r="AK26" t="str">
            <v>05801鸽灰色</v>
          </cell>
        </row>
        <row r="27">
          <cell r="AI27" t="str">
            <v>BOX</v>
          </cell>
          <cell r="AK27" t="str">
            <v>06117薰香杏</v>
          </cell>
        </row>
        <row r="28">
          <cell r="AI28" t="str">
            <v>DOZ</v>
          </cell>
          <cell r="AK28" t="str">
            <v>06207鳞褐色</v>
          </cell>
        </row>
        <row r="29">
          <cell r="AI29" t="str">
            <v>GAM</v>
          </cell>
          <cell r="AK29" t="str">
            <v>06609灰褐色</v>
          </cell>
        </row>
        <row r="30">
          <cell r="AI30" t="str">
            <v>GRS</v>
          </cell>
          <cell r="AK30" t="str">
            <v>07605银盐灰</v>
          </cell>
        </row>
        <row r="31">
          <cell r="AI31" t="str">
            <v>INC</v>
          </cell>
          <cell r="AK31" t="str">
            <v>08610芦笋白</v>
          </cell>
        </row>
        <row r="32">
          <cell r="AI32" t="str">
            <v>MTS</v>
          </cell>
          <cell r="AK32" t="str">
            <v>11601黑色</v>
          </cell>
        </row>
        <row r="33">
          <cell r="AI33" t="str">
            <v>PAR</v>
          </cell>
          <cell r="AK33" t="str">
            <v>11801沉黑色</v>
          </cell>
        </row>
        <row r="34">
          <cell r="AI34" t="str">
            <v>ROL</v>
          </cell>
          <cell r="AK34" t="str">
            <v>22929帝王紫</v>
          </cell>
        </row>
        <row r="35">
          <cell r="AI35" t="str">
            <v>SET</v>
          </cell>
          <cell r="AK35" t="str">
            <v>26424粉紫色</v>
          </cell>
        </row>
        <row r="36">
          <cell r="AI36" t="str">
            <v>UNT</v>
          </cell>
          <cell r="AK36" t="str">
            <v>41912藏蓝</v>
          </cell>
        </row>
        <row r="37">
          <cell r="AI37" t="str">
            <v>YDS</v>
          </cell>
          <cell r="AK37" t="str">
            <v>42305墨黑色</v>
          </cell>
        </row>
        <row r="38">
          <cell r="AI38" t="str">
            <v>CM2</v>
          </cell>
          <cell r="AK38" t="str">
            <v>42730军蓝色</v>
          </cell>
        </row>
        <row r="39">
          <cell r="AI39" t="str">
            <v>M2</v>
          </cell>
          <cell r="AK39" t="str">
            <v>42810子夜蓝</v>
          </cell>
        </row>
        <row r="40">
          <cell r="AI40" t="str">
            <v>CC</v>
          </cell>
          <cell r="AK40" t="str">
            <v>43524暗蓝色</v>
          </cell>
        </row>
        <row r="41">
          <cell r="AI41" t="str">
            <v>M3</v>
          </cell>
          <cell r="AK41" t="str">
            <v>44622冠冕蓝</v>
          </cell>
        </row>
        <row r="42">
          <cell r="AI42" t="str">
            <v>G</v>
          </cell>
          <cell r="AK42" t="str">
            <v>46341海滩蓝</v>
          </cell>
        </row>
        <row r="43">
          <cell r="AI43" t="str">
            <v>LB</v>
          </cell>
          <cell r="AK43" t="str">
            <v>46409浪花蓝</v>
          </cell>
        </row>
        <row r="44">
          <cell r="AK44" t="str">
            <v>52808青苔绿</v>
          </cell>
        </row>
        <row r="45">
          <cell r="AK45" t="str">
            <v>53420菁蓝色</v>
          </cell>
        </row>
        <row r="46">
          <cell r="AK46" t="str">
            <v>53720园绿色</v>
          </cell>
        </row>
        <row r="47">
          <cell r="AK47" t="str">
            <v>53912暗绿色</v>
          </cell>
        </row>
        <row r="48">
          <cell r="AK48" t="str">
            <v>54135叶绿色</v>
          </cell>
        </row>
        <row r="49">
          <cell r="AK49" t="str">
            <v>55545琥珀绿</v>
          </cell>
        </row>
        <row r="50">
          <cell r="AK50" t="str">
            <v>55862基础绿</v>
          </cell>
        </row>
        <row r="51">
          <cell r="AK51" t="str">
            <v>65961泥黄色</v>
          </cell>
        </row>
        <row r="52">
          <cell r="AK52" t="str">
            <v>66401琥珀金</v>
          </cell>
        </row>
        <row r="53">
          <cell r="AK53" t="str">
            <v>68231尘末黄</v>
          </cell>
        </row>
        <row r="54">
          <cell r="AK54" t="str">
            <v>68466淡菊黄</v>
          </cell>
        </row>
        <row r="55">
          <cell r="AK55" t="str">
            <v>68681蒲英黄</v>
          </cell>
        </row>
        <row r="56">
          <cell r="AK56" t="str">
            <v>75358熏烟橙</v>
          </cell>
        </row>
        <row r="57">
          <cell r="AK57" t="str">
            <v>83332花梨红</v>
          </cell>
        </row>
        <row r="58">
          <cell r="AK58" t="str">
            <v>83526棕红色</v>
          </cell>
        </row>
        <row r="59">
          <cell r="AK59" t="str">
            <v>83556礼服红</v>
          </cell>
        </row>
        <row r="60">
          <cell r="AK60" t="str">
            <v>84327玫茶红</v>
          </cell>
        </row>
        <row r="61">
          <cell r="AK61" t="str">
            <v>84331酸辣酱色</v>
          </cell>
        </row>
        <row r="62">
          <cell r="AK62" t="str">
            <v>84554陶土红</v>
          </cell>
        </row>
        <row r="63">
          <cell r="AK63" t="str">
            <v>84673李宁红</v>
          </cell>
        </row>
        <row r="64">
          <cell r="AK64" t="str">
            <v>84760芙蓉红</v>
          </cell>
        </row>
        <row r="65">
          <cell r="AK65" t="str">
            <v>85009暗紫红</v>
          </cell>
        </row>
        <row r="66">
          <cell r="AK66" t="str">
            <v>87228旱粉红</v>
          </cell>
        </row>
        <row r="67">
          <cell r="AK67" t="str">
            <v>87318暗玫红</v>
          </cell>
        </row>
        <row r="68">
          <cell r="AK68" t="str">
            <v>99501白色</v>
          </cell>
        </row>
        <row r="69">
          <cell r="AK69" t="str">
            <v>99999透明</v>
          </cell>
        </row>
        <row r="70">
          <cell r="AK70" t="str">
            <v>99998镍色</v>
          </cell>
        </row>
        <row r="71">
          <cell r="AK71" t="str">
            <v>99997浅黑镍</v>
          </cell>
        </row>
        <row r="72">
          <cell r="AK72" t="str">
            <v>99996深黑镍</v>
          </cell>
        </row>
        <row r="73">
          <cell r="AK73" t="str">
            <v>99995珍珠镍</v>
          </cell>
        </row>
        <row r="74">
          <cell r="AK74" t="str">
            <v>99994珍珠枪</v>
          </cell>
        </row>
        <row r="75">
          <cell r="AK75" t="str">
            <v>99993枪黑色</v>
          </cell>
        </row>
        <row r="76">
          <cell r="AK76" t="str">
            <v>99992青古铜</v>
          </cell>
        </row>
        <row r="77">
          <cell r="AK77" t="str">
            <v>99991珍珠银</v>
          </cell>
        </row>
        <row r="78">
          <cell r="AK78" t="str">
            <v>99990红古铜</v>
          </cell>
        </row>
        <row r="79">
          <cell r="AK79" t="str">
            <v>99989古银</v>
          </cell>
        </row>
        <row r="80">
          <cell r="AK80" t="str">
            <v>99988黄铜</v>
          </cell>
        </row>
        <row r="81">
          <cell r="AK81" t="str">
            <v>99987真金色</v>
          </cell>
        </row>
        <row r="82">
          <cell r="AK82" t="str">
            <v>99985锡色</v>
          </cell>
        </row>
        <row r="83">
          <cell r="AK83" t="str">
            <v>99984电镀黑</v>
          </cell>
        </row>
        <row r="84">
          <cell r="AK84" t="str">
            <v>99983无镍银</v>
          </cell>
        </row>
        <row r="85">
          <cell r="AK85" t="str">
            <v>04106青灰</v>
          </cell>
        </row>
        <row r="86">
          <cell r="AK86" t="str">
            <v>H111BY花灰</v>
          </cell>
        </row>
        <row r="87">
          <cell r="AK87" t="str">
            <v>99982暗金色</v>
          </cell>
        </row>
        <row r="88">
          <cell r="AK88" t="str">
            <v>11708夜空蓝</v>
          </cell>
        </row>
        <row r="89">
          <cell r="AK89" t="str">
            <v>99981金色</v>
          </cell>
        </row>
        <row r="90">
          <cell r="AK90" t="str">
            <v>99980银色</v>
          </cell>
        </row>
        <row r="91">
          <cell r="AK91" t="str">
            <v>99979象牙白</v>
          </cell>
        </row>
        <row r="92">
          <cell r="AK92" t="str">
            <v>84168国旗红</v>
          </cell>
        </row>
        <row r="93">
          <cell r="AK93" t="str">
            <v>02802碳黑色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页"/>
      <sheetName val="画图"/>
      <sheetName val="辅料"/>
      <sheetName val="女上衣规格"/>
      <sheetName val="女裤规格"/>
      <sheetName val="男上衣规格"/>
      <sheetName val="男裤规格"/>
      <sheetName val="说明"/>
      <sheetName val="胶牌"/>
      <sheetName val="印绣花"/>
      <sheetName val="洗水唛"/>
      <sheetName val="06FW数据库"/>
      <sheetName val="面料资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 t="str">
            <v>5P#HA0LN102</v>
          </cell>
        </row>
        <row r="3">
          <cell r="D3" t="str">
            <v>3P#SA0LN100</v>
          </cell>
        </row>
        <row r="4">
          <cell r="D4" t="str">
            <v>3P#SA0LN105</v>
          </cell>
        </row>
        <row r="5">
          <cell r="D5" t="str">
            <v>4P#SA0LN022P/N</v>
          </cell>
        </row>
        <row r="6">
          <cell r="D6" t="str">
            <v>4P#HA0LN101</v>
          </cell>
        </row>
        <row r="7">
          <cell r="D7" t="str">
            <v>4P#HA0LN103</v>
          </cell>
        </row>
        <row r="8">
          <cell r="D8" t="str">
            <v>4P#SA0LN105</v>
          </cell>
        </row>
        <row r="9">
          <cell r="D9" t="str">
            <v>4P#SA0LN049</v>
          </cell>
        </row>
        <row r="10">
          <cell r="D10" t="str">
            <v>4P#SA2LN033</v>
          </cell>
        </row>
        <row r="11">
          <cell r="D11" t="str">
            <v>4P#SA2LN034</v>
          </cell>
        </row>
        <row r="12">
          <cell r="D12" t="str">
            <v>5P#SA0LN022P/NBD</v>
          </cell>
        </row>
        <row r="13">
          <cell r="D13" t="str">
            <v>5P#GA0LN092</v>
          </cell>
        </row>
        <row r="14">
          <cell r="D14" t="str">
            <v>5P#HA0LN104</v>
          </cell>
        </row>
        <row r="15">
          <cell r="D15" t="str">
            <v>5P#SA0LN106</v>
          </cell>
        </row>
        <row r="16">
          <cell r="D16" t="str">
            <v>5P#SA0047P/N</v>
          </cell>
        </row>
        <row r="17">
          <cell r="D17" t="str">
            <v>3M#LN095</v>
          </cell>
        </row>
        <row r="18">
          <cell r="D18" t="str">
            <v>5P#SA0LN049</v>
          </cell>
        </row>
        <row r="19">
          <cell r="D19" t="str">
            <v>5D#GA0LN092</v>
          </cell>
        </row>
        <row r="20">
          <cell r="D20" t="str">
            <v>3P#LN006</v>
          </cell>
        </row>
        <row r="21">
          <cell r="D21" t="str">
            <v>3P#LN033</v>
          </cell>
        </row>
        <row r="22">
          <cell r="D22" t="str">
            <v>3P#LN068</v>
          </cell>
        </row>
        <row r="23">
          <cell r="D23" t="str">
            <v>3P#LN071喷漆</v>
          </cell>
        </row>
        <row r="24">
          <cell r="D24" t="str">
            <v>3P#LN071</v>
          </cell>
        </row>
        <row r="25">
          <cell r="D25" t="str">
            <v>4I#LN012</v>
          </cell>
        </row>
        <row r="26">
          <cell r="D26" t="str">
            <v>4I#LN073</v>
          </cell>
        </row>
        <row r="27">
          <cell r="D27" t="str">
            <v>4P#LN010</v>
          </cell>
        </row>
        <row r="28">
          <cell r="D28" t="str">
            <v>4P#LN033</v>
          </cell>
        </row>
        <row r="29">
          <cell r="D29" t="str">
            <v>4P#LN098（下拉头）</v>
          </cell>
        </row>
        <row r="30">
          <cell r="D30" t="str">
            <v>5P#LN067</v>
          </cell>
        </row>
        <row r="31">
          <cell r="D31" t="str">
            <v>4M#LN095</v>
          </cell>
        </row>
        <row r="32">
          <cell r="D32" t="str">
            <v>4P#LN071</v>
          </cell>
        </row>
      </sheetData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页"/>
      <sheetName val="画图"/>
      <sheetName val="辅料"/>
      <sheetName val="女裤规格"/>
      <sheetName val="说明"/>
      <sheetName val="印绣花"/>
      <sheetName val="洗水唛"/>
      <sheetName val="06FW数据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A3199-02</v>
          </cell>
        </row>
        <row r="3">
          <cell r="A3" t="str">
            <v>KD-046</v>
          </cell>
        </row>
        <row r="4">
          <cell r="A4" t="str">
            <v>KS-040A</v>
          </cell>
        </row>
        <row r="5">
          <cell r="A5" t="str">
            <v>KS-079</v>
          </cell>
        </row>
        <row r="6">
          <cell r="A6" t="str">
            <v>KS-080</v>
          </cell>
        </row>
        <row r="7">
          <cell r="A7" t="str">
            <v>KS-122</v>
          </cell>
        </row>
        <row r="8">
          <cell r="A8" t="str">
            <v>MTR-0546AA-02（466VA）</v>
          </cell>
        </row>
        <row r="9">
          <cell r="A9" t="str">
            <v>RT-0540R</v>
          </cell>
        </row>
        <row r="10">
          <cell r="A10" t="str">
            <v>TL159P30C4P</v>
          </cell>
        </row>
        <row r="11">
          <cell r="A11" t="str">
            <v>KS-143</v>
          </cell>
        </row>
        <row r="12">
          <cell r="A12" t="str">
            <v>TT-0342U</v>
          </cell>
        </row>
        <row r="13">
          <cell r="A13" t="str">
            <v>KS-151</v>
          </cell>
        </row>
        <row r="14">
          <cell r="A14" t="str">
            <v>KW-004A</v>
          </cell>
        </row>
        <row r="15">
          <cell r="A15" t="str">
            <v>KW-004B</v>
          </cell>
        </row>
        <row r="16">
          <cell r="A16" t="str">
            <v>KW-020A</v>
          </cell>
        </row>
        <row r="17">
          <cell r="A17" t="str">
            <v>A6735</v>
          </cell>
        </row>
        <row r="18">
          <cell r="A18" t="str">
            <v>C046</v>
          </cell>
        </row>
        <row r="19">
          <cell r="A19" t="str">
            <v>C089</v>
          </cell>
        </row>
        <row r="20">
          <cell r="A20" t="str">
            <v>RD5158</v>
          </cell>
        </row>
        <row r="21">
          <cell r="A21" t="str">
            <v>FS-RD706-1</v>
          </cell>
        </row>
        <row r="22">
          <cell r="A22" t="str">
            <v>KJ120A</v>
          </cell>
        </row>
        <row r="23">
          <cell r="A23" t="str">
            <v>KS-074</v>
          </cell>
        </row>
        <row r="24">
          <cell r="A24" t="str">
            <v>KS-141</v>
          </cell>
        </row>
        <row r="25">
          <cell r="A25" t="str">
            <v>KS181</v>
          </cell>
        </row>
        <row r="26">
          <cell r="A26" t="str">
            <v>MTW241/E1</v>
          </cell>
        </row>
        <row r="27">
          <cell r="A27" t="str">
            <v>NS-RD736</v>
          </cell>
        </row>
        <row r="28">
          <cell r="A28" t="str">
            <v>NTW249E1</v>
          </cell>
        </row>
        <row r="29">
          <cell r="A29" t="str">
            <v>RD288-1</v>
          </cell>
        </row>
        <row r="30">
          <cell r="A30" t="str">
            <v>RD4023</v>
          </cell>
        </row>
        <row r="31">
          <cell r="A31" t="str">
            <v>RD4159</v>
          </cell>
        </row>
        <row r="32">
          <cell r="A32" t="str">
            <v>RD448/C2</v>
          </cell>
        </row>
        <row r="33">
          <cell r="A33" t="str">
            <v>RD476C2</v>
          </cell>
        </row>
        <row r="34">
          <cell r="A34" t="str">
            <v>RD533</v>
          </cell>
        </row>
        <row r="35">
          <cell r="A35" t="str">
            <v>RD541</v>
          </cell>
        </row>
        <row r="36">
          <cell r="A36" t="str">
            <v>RD574</v>
          </cell>
        </row>
        <row r="37">
          <cell r="A37" t="str">
            <v>RD617</v>
          </cell>
        </row>
        <row r="38">
          <cell r="A38" t="str">
            <v>RD679</v>
          </cell>
        </row>
        <row r="39">
          <cell r="A39" t="str">
            <v>RD679A</v>
          </cell>
        </row>
        <row r="40">
          <cell r="A40" t="str">
            <v>RD-786</v>
          </cell>
        </row>
        <row r="41">
          <cell r="A41" t="str">
            <v>RD836</v>
          </cell>
        </row>
        <row r="42">
          <cell r="A42" t="str">
            <v>RD916</v>
          </cell>
        </row>
        <row r="43">
          <cell r="A43" t="str">
            <v>RD925</v>
          </cell>
        </row>
        <row r="44">
          <cell r="A44" t="str">
            <v>SQ40-1A</v>
          </cell>
        </row>
        <row r="45">
          <cell r="A45" t="str">
            <v>W081</v>
          </cell>
        </row>
        <row r="46">
          <cell r="A46" t="str">
            <v>W165</v>
          </cell>
        </row>
        <row r="47">
          <cell r="A47" t="str">
            <v>KS-028</v>
          </cell>
        </row>
        <row r="48">
          <cell r="A48" t="str">
            <v>0103TC-79</v>
          </cell>
        </row>
        <row r="49">
          <cell r="A49" t="str">
            <v>KD-049</v>
          </cell>
        </row>
        <row r="50">
          <cell r="A50" t="str">
            <v>KS-001</v>
          </cell>
        </row>
        <row r="51">
          <cell r="A51" t="str">
            <v>KS-040B</v>
          </cell>
        </row>
        <row r="52">
          <cell r="A52" t="str">
            <v>KS-040C</v>
          </cell>
        </row>
        <row r="53">
          <cell r="A53" t="str">
            <v>KS-091</v>
          </cell>
        </row>
        <row r="54">
          <cell r="A54" t="str">
            <v>KS-100</v>
          </cell>
        </row>
        <row r="55">
          <cell r="A55" t="str">
            <v>KS103</v>
          </cell>
        </row>
        <row r="56">
          <cell r="A56" t="str">
            <v>KT-1346AA</v>
          </cell>
        </row>
        <row r="57">
          <cell r="A57" t="str">
            <v>LT-0916</v>
          </cell>
        </row>
        <row r="58">
          <cell r="A58" t="str">
            <v>LT-0916AA</v>
          </cell>
        </row>
        <row r="59">
          <cell r="A59" t="str">
            <v>RT-0310AO</v>
          </cell>
        </row>
        <row r="60">
          <cell r="A60" t="str">
            <v>TT-1014</v>
          </cell>
        </row>
        <row r="61">
          <cell r="A61" t="str">
            <v>TT-1014AA</v>
          </cell>
        </row>
        <row r="62">
          <cell r="A62" t="str">
            <v>KD-013</v>
          </cell>
        </row>
        <row r="63">
          <cell r="A63" t="str">
            <v>KS017A</v>
          </cell>
        </row>
        <row r="64">
          <cell r="A64" t="str">
            <v>KS-102</v>
          </cell>
        </row>
        <row r="65">
          <cell r="A65" t="str">
            <v>KS-125</v>
          </cell>
        </row>
        <row r="66">
          <cell r="A66" t="str">
            <v>KS-169</v>
          </cell>
        </row>
        <row r="67">
          <cell r="A67" t="str">
            <v>010T-51</v>
          </cell>
        </row>
        <row r="68">
          <cell r="A68" t="str">
            <v>4AD067</v>
          </cell>
        </row>
        <row r="69">
          <cell r="A69" t="str">
            <v>DQ390-2A</v>
          </cell>
        </row>
        <row r="70">
          <cell r="A70" t="str">
            <v>K2M236-02A</v>
          </cell>
        </row>
        <row r="71">
          <cell r="A71" t="str">
            <v>K2M245-02A</v>
          </cell>
        </row>
        <row r="72">
          <cell r="A72" t="str">
            <v>K2Q497-03A</v>
          </cell>
        </row>
        <row r="73">
          <cell r="A73" t="str">
            <v>K2Q716-04A</v>
          </cell>
        </row>
        <row r="74">
          <cell r="A74" t="str">
            <v>K3Q673-03A</v>
          </cell>
        </row>
        <row r="75">
          <cell r="A75" t="str">
            <v>KDL073-01A</v>
          </cell>
        </row>
        <row r="76">
          <cell r="A76" t="str">
            <v>KS-140</v>
          </cell>
        </row>
        <row r="77">
          <cell r="A77" t="str">
            <v>KS179</v>
          </cell>
        </row>
        <row r="78">
          <cell r="A78" t="str">
            <v>KS180（豹纹网眼）</v>
          </cell>
        </row>
        <row r="79">
          <cell r="A79" t="str">
            <v>M001</v>
          </cell>
        </row>
        <row r="80">
          <cell r="A80" t="str">
            <v>RD723</v>
          </cell>
        </row>
        <row r="81">
          <cell r="A81" t="str">
            <v>RD723A</v>
          </cell>
        </row>
        <row r="82">
          <cell r="A82" t="str">
            <v>RT-1036C</v>
          </cell>
        </row>
        <row r="83">
          <cell r="A83" t="str">
            <v>RT-1036C-1(TNS）</v>
          </cell>
        </row>
        <row r="84">
          <cell r="A84" t="str">
            <v>KS-158</v>
          </cell>
        </row>
        <row r="85">
          <cell r="A85" t="str">
            <v>KS-177</v>
          </cell>
        </row>
        <row r="86">
          <cell r="A86" t="str">
            <v>KS-182</v>
          </cell>
        </row>
        <row r="87">
          <cell r="A87" t="str">
            <v>MCJ-1466</v>
          </cell>
        </row>
        <row r="88">
          <cell r="A88" t="str">
            <v>PTM-H370</v>
          </cell>
        </row>
        <row r="89">
          <cell r="A89" t="str">
            <v>KS-152</v>
          </cell>
        </row>
        <row r="90">
          <cell r="A90" t="str">
            <v>AB131011</v>
          </cell>
        </row>
        <row r="91">
          <cell r="A91" t="str">
            <v>DC86-CN</v>
          </cell>
        </row>
        <row r="92">
          <cell r="A92" t="str">
            <v>KS-148</v>
          </cell>
        </row>
        <row r="93">
          <cell r="A93" t="str">
            <v>NSS28011</v>
          </cell>
        </row>
        <row r="94">
          <cell r="A94" t="str">
            <v>TTP28014</v>
          </cell>
        </row>
        <row r="95">
          <cell r="A95" t="str">
            <v>4AD066</v>
          </cell>
        </row>
        <row r="96">
          <cell r="A96" t="str">
            <v>RD4114</v>
          </cell>
        </row>
        <row r="97">
          <cell r="A97" t="str">
            <v>CD16</v>
          </cell>
        </row>
        <row r="98">
          <cell r="A98" t="str">
            <v>MD001</v>
          </cell>
        </row>
        <row r="99">
          <cell r="A99" t="str">
            <v>MD002</v>
          </cell>
        </row>
        <row r="100">
          <cell r="A100" t="str">
            <v>Q15</v>
          </cell>
        </row>
        <row r="101">
          <cell r="A101" t="str">
            <v>FE2675UVQD</v>
          </cell>
        </row>
        <row r="102">
          <cell r="A102" t="str">
            <v>TR4110SRICA2</v>
          </cell>
        </row>
        <row r="103">
          <cell r="A103" t="str">
            <v>TR4111R</v>
          </cell>
        </row>
        <row r="104">
          <cell r="A104" t="str">
            <v>TR4479QD</v>
          </cell>
        </row>
        <row r="105">
          <cell r="A105" t="str">
            <v>TR5203</v>
          </cell>
        </row>
        <row r="106">
          <cell r="A106" t="str">
            <v>TR5402</v>
          </cell>
        </row>
        <row r="107">
          <cell r="A107" t="str">
            <v>TR5159GSR</v>
          </cell>
        </row>
        <row r="108">
          <cell r="A108" t="str">
            <v>P369</v>
          </cell>
        </row>
        <row r="109">
          <cell r="A109" t="str">
            <v>C171-1</v>
          </cell>
        </row>
        <row r="110">
          <cell r="A110" t="str">
            <v>N370</v>
          </cell>
        </row>
        <row r="111">
          <cell r="A111" t="str">
            <v>P235-1</v>
          </cell>
        </row>
        <row r="112">
          <cell r="A112" t="str">
            <v>P238</v>
          </cell>
        </row>
        <row r="113">
          <cell r="A113" t="str">
            <v>P238-2</v>
          </cell>
        </row>
        <row r="114">
          <cell r="A114" t="str">
            <v>P245</v>
          </cell>
        </row>
        <row r="115">
          <cell r="A115" t="str">
            <v>P307</v>
          </cell>
        </row>
        <row r="116">
          <cell r="A116" t="str">
            <v>P317</v>
          </cell>
        </row>
        <row r="117">
          <cell r="A117" t="str">
            <v>P235</v>
          </cell>
        </row>
        <row r="118">
          <cell r="A118" t="str">
            <v>PG233</v>
          </cell>
        </row>
        <row r="119">
          <cell r="A119" t="str">
            <v>B2402HW6060R</v>
          </cell>
        </row>
        <row r="120">
          <cell r="A120" t="str">
            <v>D0621HW2080R</v>
          </cell>
        </row>
        <row r="121">
          <cell r="A121" t="str">
            <v>GD006</v>
          </cell>
        </row>
        <row r="122">
          <cell r="A122" t="str">
            <v>GD007</v>
          </cell>
        </row>
        <row r="123">
          <cell r="A123" t="str">
            <v>S1332HW6020R</v>
          </cell>
        </row>
        <row r="124">
          <cell r="A124" t="str">
            <v>S1332HW6020R(无涂层)</v>
          </cell>
        </row>
        <row r="125">
          <cell r="A125" t="str">
            <v>S1823HW6020R</v>
          </cell>
        </row>
        <row r="126">
          <cell r="A126" t="str">
            <v>T05BSA9001Y(仿皮)</v>
          </cell>
        </row>
        <row r="127">
          <cell r="A127" t="str">
            <v>4S114</v>
          </cell>
        </row>
        <row r="128">
          <cell r="A128" t="str">
            <v>YJ-189</v>
          </cell>
        </row>
        <row r="129">
          <cell r="A129" t="str">
            <v>YJ-231(成衣洗水)</v>
          </cell>
        </row>
        <row r="130">
          <cell r="A130" t="str">
            <v>YJ-233(成衣洗水)</v>
          </cell>
        </row>
        <row r="131">
          <cell r="A131" t="str">
            <v>YJ-273</v>
          </cell>
        </row>
        <row r="132">
          <cell r="A132" t="str">
            <v>YJ-280</v>
          </cell>
        </row>
        <row r="133">
          <cell r="A133" t="str">
            <v>YJ-290</v>
          </cell>
        </row>
        <row r="134">
          <cell r="A134" t="str">
            <v>YJ-21</v>
          </cell>
        </row>
        <row r="135">
          <cell r="A135" t="str">
            <v>YJ-24(色织)</v>
          </cell>
        </row>
        <row r="136">
          <cell r="A136" t="str">
            <v>YJ-47</v>
          </cell>
        </row>
        <row r="137">
          <cell r="A137" t="str">
            <v>LN0092QS</v>
          </cell>
        </row>
        <row r="138">
          <cell r="A138" t="str">
            <v>LN023A</v>
          </cell>
        </row>
        <row r="139">
          <cell r="A139" t="str">
            <v>LN4178KDKA</v>
          </cell>
        </row>
        <row r="140">
          <cell r="A140" t="str">
            <v>LN4378WRKA</v>
          </cell>
        </row>
        <row r="141">
          <cell r="A141" t="str">
            <v>LN46159WRKA</v>
          </cell>
        </row>
        <row r="142">
          <cell r="A142" t="str">
            <v>LN4249TDP</v>
          </cell>
        </row>
        <row r="143">
          <cell r="A143" t="str">
            <v>LN4825WRNC</v>
          </cell>
        </row>
        <row r="144">
          <cell r="A144" t="str">
            <v>NS001HR</v>
          </cell>
        </row>
        <row r="145">
          <cell r="A145" t="str">
            <v>NS003</v>
          </cell>
        </row>
        <row r="146">
          <cell r="A146" t="str">
            <v>NS003PB</v>
          </cell>
        </row>
        <row r="147">
          <cell r="A147" t="str">
            <v>NS1031</v>
          </cell>
        </row>
        <row r="148">
          <cell r="A148" t="str">
            <v>NS303</v>
          </cell>
        </row>
        <row r="149">
          <cell r="A149" t="str">
            <v>NS5311</v>
          </cell>
        </row>
        <row r="150">
          <cell r="A150" t="str">
            <v>NS662</v>
          </cell>
        </row>
        <row r="151">
          <cell r="A151" t="str">
            <v>NS8131(不涂胶)</v>
          </cell>
        </row>
        <row r="152">
          <cell r="A152" t="str">
            <v>NT1617</v>
          </cell>
        </row>
        <row r="153">
          <cell r="A153" t="str">
            <v>NTW1222</v>
          </cell>
        </row>
        <row r="154">
          <cell r="A154" t="str">
            <v>NTW7732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封页"/>
      <sheetName val="画图"/>
      <sheetName val="辅料"/>
      <sheetName val="女上衣规格"/>
      <sheetName val="女裤规格"/>
      <sheetName val="男上衣规格"/>
      <sheetName val="男裤规格"/>
      <sheetName val="说明"/>
      <sheetName val="胶牌"/>
      <sheetName val="印绣花"/>
      <sheetName val="洗水唛"/>
      <sheetName val="06FW数据库"/>
      <sheetName val="面料资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B2" t="str">
            <v>04106青灰色</v>
          </cell>
        </row>
        <row r="3">
          <cell r="B3" t="str">
            <v>05004古石灰</v>
          </cell>
        </row>
        <row r="4">
          <cell r="B4" t="str">
            <v>07103淡灰色</v>
          </cell>
        </row>
        <row r="5">
          <cell r="B5" t="str">
            <v>04401木炭灰</v>
          </cell>
        </row>
        <row r="6">
          <cell r="B6" t="str">
            <v>05704影灰色</v>
          </cell>
        </row>
        <row r="7">
          <cell r="B7" t="str">
            <v>08005新月灰</v>
          </cell>
        </row>
        <row r="8">
          <cell r="B8" t="str">
            <v>06117薰香杏</v>
          </cell>
        </row>
        <row r="9">
          <cell r="B9" t="str">
            <v>02303暗黑色</v>
          </cell>
        </row>
        <row r="10">
          <cell r="B10" t="str">
            <v>53816橄榄绿</v>
          </cell>
        </row>
        <row r="11">
          <cell r="B11" t="str">
            <v>64328黄泥绿</v>
          </cell>
        </row>
        <row r="12">
          <cell r="B12" t="str">
            <v>05810矿砂灰</v>
          </cell>
        </row>
        <row r="13">
          <cell r="B13" t="str">
            <v>53115海洋蓝</v>
          </cell>
        </row>
        <row r="14">
          <cell r="B14" t="str">
            <v>43332傲蓝色</v>
          </cell>
        </row>
        <row r="15">
          <cell r="B15" t="str">
            <v>45736蓝玉色</v>
          </cell>
        </row>
        <row r="16">
          <cell r="B16" t="str">
            <v>87230冰粉红</v>
          </cell>
        </row>
        <row r="17">
          <cell r="B17" t="str">
            <v>83029酱紫红</v>
          </cell>
        </row>
        <row r="18">
          <cell r="B18" t="str">
            <v>83955深红色</v>
          </cell>
        </row>
        <row r="19">
          <cell r="B19" t="str">
            <v>75777桔橙色</v>
          </cell>
        </row>
        <row r="20">
          <cell r="B20" t="str">
            <v>76184泽橙色</v>
          </cell>
        </row>
        <row r="21">
          <cell r="B21" t="str">
            <v>84168國旗紅</v>
          </cell>
        </row>
        <row r="22">
          <cell r="B22" t="str">
            <v>54135叶绿色</v>
          </cell>
        </row>
        <row r="23">
          <cell r="B23" t="str">
            <v>56045茶绿色</v>
          </cell>
        </row>
        <row r="24">
          <cell r="B24" t="str">
            <v>68089铬黄色</v>
          </cell>
        </row>
        <row r="25">
          <cell r="B25" t="str">
            <v>68647骄阳黄</v>
          </cell>
        </row>
        <row r="26">
          <cell r="B26" t="str">
            <v>67421米褐色</v>
          </cell>
        </row>
        <row r="27">
          <cell r="B27" t="str">
            <v>99011珍珠白</v>
          </cell>
        </row>
        <row r="28">
          <cell r="B28" t="str">
            <v>87914灰粉色</v>
          </cell>
        </row>
        <row r="29">
          <cell r="B29" t="str">
            <v>47717水晶蓝</v>
          </cell>
        </row>
        <row r="30">
          <cell r="B30" t="str">
            <v>11601黑色</v>
          </cell>
        </row>
        <row r="31">
          <cell r="B31" t="str">
            <v>99501白色</v>
          </cell>
        </row>
        <row r="32">
          <cell r="B32" t="str">
            <v>66826金色</v>
          </cell>
        </row>
        <row r="33">
          <cell r="B33" t="str">
            <v>07506银色</v>
          </cell>
        </row>
        <row r="34">
          <cell r="B34" t="str">
            <v>22210茄紫色</v>
          </cell>
        </row>
        <row r="35">
          <cell r="B35" t="str">
            <v>23135淡紫色</v>
          </cell>
        </row>
        <row r="36">
          <cell r="B36" t="str">
            <v>23839葡萄紫</v>
          </cell>
        </row>
        <row r="37">
          <cell r="B37" t="str">
            <v>86527淡牡丹红</v>
          </cell>
        </row>
        <row r="38">
          <cell r="B38" t="str">
            <v>27510淡紫蓝</v>
          </cell>
        </row>
        <row r="39">
          <cell r="B39" t="str">
            <v>74668亮橙色</v>
          </cell>
        </row>
        <row r="40">
          <cell r="B40" t="str">
            <v>66069夜橙色</v>
          </cell>
        </row>
        <row r="41">
          <cell r="B41" t="str">
            <v>41912藏蓝色</v>
          </cell>
        </row>
        <row r="42">
          <cell r="B42" t="str">
            <v>44318微暗蓝</v>
          </cell>
        </row>
        <row r="43">
          <cell r="B43" t="str">
            <v>45922冷蓝色</v>
          </cell>
        </row>
        <row r="44">
          <cell r="B44" t="str">
            <v>57312淡苔蓝</v>
          </cell>
        </row>
        <row r="45">
          <cell r="B45" t="str">
            <v>57942淡绿色</v>
          </cell>
        </row>
        <row r="46">
          <cell r="B46" t="str">
            <v>59799荧青黄</v>
          </cell>
        </row>
        <row r="47">
          <cell r="B47" t="str">
            <v>47623天使蓝</v>
          </cell>
        </row>
        <row r="48">
          <cell r="B48" t="str">
            <v>86055茶花红</v>
          </cell>
        </row>
        <row r="49">
          <cell r="B49" t="str">
            <v>68182鲜黄色</v>
          </cell>
        </row>
        <row r="50">
          <cell r="B50" t="str">
            <v>2302幻黑色</v>
          </cell>
        </row>
        <row r="51">
          <cell r="B51" t="str">
            <v>47818雪花蓝</v>
          </cell>
        </row>
        <row r="52">
          <cell r="B52" t="str">
            <v>24348深紫红</v>
          </cell>
        </row>
        <row r="53">
          <cell r="B53" t="str">
            <v>黑色</v>
          </cell>
        </row>
        <row r="54">
          <cell r="B54" t="str">
            <v>白色</v>
          </cell>
        </row>
        <row r="55">
          <cell r="B55" t="str">
            <v>叻色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7" sqref="A7"/>
    </sheetView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N26"/>
  <sheetViews>
    <sheetView tabSelected="1" zoomScale="85" zoomScaleNormal="85" zoomScaleSheetLayoutView="100" workbookViewId="0">
      <selection activeCell="P10" sqref="P10"/>
    </sheetView>
  </sheetViews>
  <sheetFormatPr defaultRowHeight="12"/>
  <cols>
    <col min="1" max="1" width="3.125" style="10" customWidth="1"/>
    <col min="2" max="2" width="8.625" style="10" customWidth="1"/>
    <col min="3" max="3" width="15.25" style="11" customWidth="1"/>
    <col min="4" max="4" width="5.375" style="10" customWidth="1"/>
    <col min="5" max="5" width="15.125" style="10" customWidth="1"/>
    <col min="6" max="6" width="15.5" style="10" customWidth="1"/>
    <col min="7" max="7" width="7.875" style="10" customWidth="1"/>
    <col min="8" max="8" width="6.75" style="10" customWidth="1"/>
    <col min="9" max="10" width="6.25" style="10" customWidth="1"/>
    <col min="11" max="11" width="8.625" style="10" customWidth="1"/>
    <col min="12" max="12" width="7.5" style="10" customWidth="1"/>
    <col min="13" max="13" width="15.75" style="10" bestFit="1" customWidth="1"/>
    <col min="14" max="14" width="5.25" style="10" customWidth="1"/>
    <col min="15" max="15" width="4.375" style="10" customWidth="1"/>
    <col min="16" max="17" width="5.375" style="10" customWidth="1"/>
    <col min="18" max="18" width="4.875" style="10" customWidth="1"/>
    <col min="19" max="20" width="3.375" style="10" customWidth="1"/>
    <col min="21" max="21" width="4" style="10" customWidth="1"/>
    <col min="22" max="22" width="3.875" style="10" customWidth="1"/>
    <col min="23" max="23" width="8.625" style="10" customWidth="1"/>
    <col min="24" max="24" width="9.625" style="10" customWidth="1"/>
    <col min="25" max="26" width="6.875" style="10" customWidth="1"/>
    <col min="27" max="28" width="6.125" style="10" customWidth="1"/>
    <col min="29" max="29" width="6.5" style="10" customWidth="1"/>
    <col min="30" max="31" width="6.125" style="10" customWidth="1"/>
    <col min="32" max="33" width="6.5" style="10" customWidth="1"/>
    <col min="34" max="35" width="4.875" style="10" customWidth="1"/>
    <col min="36" max="36" width="7.5" style="10" customWidth="1"/>
    <col min="37" max="37" width="7.875" style="11" customWidth="1"/>
    <col min="38" max="39" width="4.875" style="11" customWidth="1"/>
    <col min="40" max="40" width="11.625" style="10" bestFit="1" customWidth="1"/>
    <col min="41" max="16384" width="9" style="10"/>
  </cols>
  <sheetData>
    <row r="1" spans="1:40" s="5" customFormat="1" ht="31.5" customHeight="1">
      <c r="A1" s="53" t="s">
        <v>53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5"/>
    </row>
    <row r="2" spans="1:40" s="17" customFormat="1" ht="21.75" customHeight="1">
      <c r="A2" s="56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 t="s">
        <v>18</v>
      </c>
      <c r="O2" s="58"/>
      <c r="P2" s="58"/>
      <c r="Q2" s="58"/>
      <c r="R2" s="58"/>
      <c r="S2" s="58"/>
      <c r="T2" s="58"/>
      <c r="U2" s="58"/>
      <c r="V2" s="58"/>
      <c r="W2" s="59"/>
      <c r="X2" s="23"/>
      <c r="Y2" s="60" t="s">
        <v>6</v>
      </c>
      <c r="Z2" s="61"/>
      <c r="AA2" s="61"/>
      <c r="AB2" s="61"/>
      <c r="AC2" s="61"/>
      <c r="AD2" s="61"/>
      <c r="AE2" s="61"/>
      <c r="AF2" s="61"/>
      <c r="AG2" s="61"/>
      <c r="AH2" s="61"/>
      <c r="AI2" s="24"/>
      <c r="AJ2" s="36" t="s">
        <v>49</v>
      </c>
      <c r="AK2" s="62" t="s">
        <v>19</v>
      </c>
      <c r="AL2" s="62"/>
      <c r="AM2" s="62"/>
      <c r="AN2" s="6"/>
    </row>
    <row r="3" spans="1:40" s="17" customFormat="1" ht="45" customHeight="1">
      <c r="A3" s="18" t="s">
        <v>20</v>
      </c>
      <c r="B3" s="18" t="s">
        <v>40</v>
      </c>
      <c r="C3" s="18" t="s">
        <v>41</v>
      </c>
      <c r="D3" s="18" t="s">
        <v>33</v>
      </c>
      <c r="E3" s="18" t="s">
        <v>21</v>
      </c>
      <c r="F3" s="18" t="s">
        <v>22</v>
      </c>
      <c r="G3" s="18" t="s">
        <v>0</v>
      </c>
      <c r="H3" s="18" t="s">
        <v>1</v>
      </c>
      <c r="I3" s="18" t="s">
        <v>2</v>
      </c>
      <c r="J3" s="34" t="s">
        <v>45</v>
      </c>
      <c r="K3" s="34" t="s">
        <v>46</v>
      </c>
      <c r="L3" s="34" t="s">
        <v>47</v>
      </c>
      <c r="M3" s="34" t="s">
        <v>48</v>
      </c>
      <c r="N3" s="19" t="s">
        <v>23</v>
      </c>
      <c r="O3" s="19" t="s">
        <v>24</v>
      </c>
      <c r="P3" s="19" t="s">
        <v>5</v>
      </c>
      <c r="Q3" s="19" t="s">
        <v>3</v>
      </c>
      <c r="R3" s="19" t="s">
        <v>25</v>
      </c>
      <c r="S3" s="19" t="s">
        <v>26</v>
      </c>
      <c r="T3" s="19" t="s">
        <v>4</v>
      </c>
      <c r="U3" s="19" t="s">
        <v>31</v>
      </c>
      <c r="V3" s="19" t="s">
        <v>32</v>
      </c>
      <c r="W3" s="20" t="s">
        <v>8</v>
      </c>
      <c r="X3" s="20" t="s">
        <v>9</v>
      </c>
      <c r="Y3" s="21" t="s">
        <v>10</v>
      </c>
      <c r="Z3" s="21" t="s">
        <v>11</v>
      </c>
      <c r="AA3" s="22" t="s">
        <v>34</v>
      </c>
      <c r="AB3" s="22" t="s">
        <v>35</v>
      </c>
      <c r="AC3" s="22" t="s">
        <v>27</v>
      </c>
      <c r="AD3" s="21" t="s">
        <v>12</v>
      </c>
      <c r="AE3" s="21" t="s">
        <v>13</v>
      </c>
      <c r="AF3" s="21" t="s">
        <v>14</v>
      </c>
      <c r="AG3" s="21" t="s">
        <v>15</v>
      </c>
      <c r="AH3" s="21" t="s">
        <v>16</v>
      </c>
      <c r="AI3" s="21" t="s">
        <v>17</v>
      </c>
      <c r="AJ3" s="35" t="s">
        <v>50</v>
      </c>
      <c r="AK3" s="25" t="s">
        <v>28</v>
      </c>
      <c r="AL3" s="26" t="s">
        <v>29</v>
      </c>
      <c r="AM3" s="27" t="s">
        <v>7</v>
      </c>
      <c r="AN3" s="7" t="s">
        <v>30</v>
      </c>
    </row>
    <row r="4" spans="1:40" s="8" customFormat="1" ht="72.75" customHeight="1">
      <c r="A4" s="14">
        <v>1</v>
      </c>
      <c r="B4" s="39" t="s">
        <v>58</v>
      </c>
      <c r="C4" s="39" t="s">
        <v>59</v>
      </c>
      <c r="D4" s="37" t="s">
        <v>60</v>
      </c>
      <c r="E4" s="39" t="s">
        <v>61</v>
      </c>
      <c r="F4" s="39" t="s">
        <v>62</v>
      </c>
      <c r="G4" s="39" t="s">
        <v>63</v>
      </c>
      <c r="H4" s="39" t="s">
        <v>64</v>
      </c>
      <c r="I4" s="39" t="s">
        <v>65</v>
      </c>
      <c r="J4" s="39" t="s">
        <v>66</v>
      </c>
      <c r="K4" s="39" t="s">
        <v>132</v>
      </c>
      <c r="L4" s="39"/>
      <c r="M4" s="38" t="s">
        <v>128</v>
      </c>
      <c r="N4" s="28">
        <v>7.8</v>
      </c>
      <c r="O4" s="29">
        <v>2.5</v>
      </c>
      <c r="P4" s="29">
        <v>2.5</v>
      </c>
      <c r="Q4" s="29">
        <v>0.2</v>
      </c>
      <c r="R4" s="29">
        <v>0.95</v>
      </c>
      <c r="S4" s="29">
        <f>(N4+O4+P4)*17.5%</f>
        <v>2.2399999999999998</v>
      </c>
      <c r="T4" s="29">
        <f>SUM(N4:S4)*8%</f>
        <v>1.2951999999999999</v>
      </c>
      <c r="U4" s="30">
        <v>0.08</v>
      </c>
      <c r="V4" s="29">
        <f>SUM(N4:T4)*U4</f>
        <v>1.3988159999999998</v>
      </c>
      <c r="W4" s="50">
        <f>SUM(N4:T4)+V4</f>
        <v>18.884015999999999</v>
      </c>
      <c r="X4" s="31"/>
      <c r="Y4" s="32">
        <v>18.899999999999999</v>
      </c>
      <c r="Z4" s="32"/>
      <c r="AA4" s="32" t="s">
        <v>140</v>
      </c>
      <c r="AB4" s="32">
        <v>30</v>
      </c>
      <c r="AC4" s="32" t="s">
        <v>141</v>
      </c>
      <c r="AD4" s="32">
        <v>18.8</v>
      </c>
      <c r="AE4" s="32"/>
      <c r="AF4" s="32">
        <v>18.7</v>
      </c>
      <c r="AG4" s="32"/>
      <c r="AH4" s="32">
        <v>18.600000000000001</v>
      </c>
      <c r="AI4" s="32"/>
      <c r="AJ4" s="32" t="s">
        <v>142</v>
      </c>
      <c r="AK4" s="33"/>
      <c r="AL4" s="33"/>
      <c r="AM4" s="33"/>
      <c r="AN4" s="32"/>
    </row>
    <row r="5" spans="1:40" s="8" customFormat="1" ht="66" customHeight="1">
      <c r="A5" s="14">
        <v>2</v>
      </c>
      <c r="B5" s="39" t="s">
        <v>67</v>
      </c>
      <c r="C5" s="39" t="s">
        <v>68</v>
      </c>
      <c r="D5" s="37" t="s">
        <v>60</v>
      </c>
      <c r="E5" s="39" t="s">
        <v>69</v>
      </c>
      <c r="F5" s="39" t="s">
        <v>70</v>
      </c>
      <c r="G5" s="39" t="s">
        <v>71</v>
      </c>
      <c r="H5" s="39" t="s">
        <v>72</v>
      </c>
      <c r="I5" s="39" t="s">
        <v>73</v>
      </c>
      <c r="J5" s="39" t="s">
        <v>66</v>
      </c>
      <c r="K5" s="39" t="s">
        <v>74</v>
      </c>
      <c r="L5" s="39"/>
      <c r="M5" s="38" t="s">
        <v>75</v>
      </c>
      <c r="N5" s="28"/>
      <c r="O5" s="29"/>
      <c r="P5" s="29"/>
      <c r="Q5" s="29"/>
      <c r="R5" s="29"/>
      <c r="S5" s="29"/>
      <c r="T5" s="29"/>
      <c r="U5" s="30"/>
      <c r="V5" s="29"/>
      <c r="W5" s="31"/>
      <c r="X5" s="31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3"/>
      <c r="AL5" s="33"/>
      <c r="AM5" s="33"/>
      <c r="AN5" s="32" t="s">
        <v>131</v>
      </c>
    </row>
    <row r="6" spans="1:40" s="8" customFormat="1" ht="70.5" customHeight="1">
      <c r="A6" s="14">
        <v>3</v>
      </c>
      <c r="B6" s="40" t="s">
        <v>76</v>
      </c>
      <c r="C6" s="41" t="s">
        <v>77</v>
      </c>
      <c r="D6" s="37" t="s">
        <v>60</v>
      </c>
      <c r="E6" s="41" t="s">
        <v>78</v>
      </c>
      <c r="F6" s="41" t="s">
        <v>79</v>
      </c>
      <c r="G6" s="42" t="s">
        <v>80</v>
      </c>
      <c r="H6" s="39" t="s">
        <v>81</v>
      </c>
      <c r="I6" s="39" t="s">
        <v>82</v>
      </c>
      <c r="J6" s="39" t="s">
        <v>83</v>
      </c>
      <c r="K6" s="39" t="s">
        <v>84</v>
      </c>
      <c r="L6" s="43"/>
      <c r="M6" s="38" t="s">
        <v>85</v>
      </c>
      <c r="N6" s="28"/>
      <c r="O6" s="29"/>
      <c r="P6" s="29"/>
      <c r="Q6" s="29"/>
      <c r="R6" s="29"/>
      <c r="S6" s="29"/>
      <c r="T6" s="29"/>
      <c r="U6" s="30"/>
      <c r="V6" s="29"/>
      <c r="W6" s="31"/>
      <c r="X6" s="31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3"/>
      <c r="AL6" s="33"/>
      <c r="AM6" s="33"/>
      <c r="AN6" s="33" t="s">
        <v>129</v>
      </c>
    </row>
    <row r="7" spans="1:40" s="8" customFormat="1" ht="54.75" customHeight="1">
      <c r="A7" s="14">
        <v>4</v>
      </c>
      <c r="B7" s="44" t="s">
        <v>86</v>
      </c>
      <c r="C7" s="44" t="s">
        <v>87</v>
      </c>
      <c r="D7" s="37" t="s">
        <v>60</v>
      </c>
      <c r="E7" s="44" t="s">
        <v>88</v>
      </c>
      <c r="F7" s="44" t="s">
        <v>89</v>
      </c>
      <c r="G7" s="43" t="s">
        <v>90</v>
      </c>
      <c r="H7" s="51">
        <v>170</v>
      </c>
      <c r="I7" s="51">
        <v>137</v>
      </c>
      <c r="J7" s="43" t="s">
        <v>84</v>
      </c>
      <c r="K7" s="43" t="s">
        <v>133</v>
      </c>
      <c r="L7" s="43"/>
      <c r="M7" s="38" t="s">
        <v>125</v>
      </c>
      <c r="N7" s="28"/>
      <c r="O7" s="29"/>
      <c r="P7" s="29"/>
      <c r="Q7" s="29"/>
      <c r="R7" s="29"/>
      <c r="S7" s="29"/>
      <c r="T7" s="29"/>
      <c r="U7" s="30"/>
      <c r="V7" s="29"/>
      <c r="W7" s="50"/>
      <c r="X7" s="31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3"/>
      <c r="AL7" s="33"/>
      <c r="AM7" s="33"/>
      <c r="AN7" s="32"/>
    </row>
    <row r="8" spans="1:40" s="8" customFormat="1" ht="54.75" customHeight="1">
      <c r="A8" s="14"/>
      <c r="B8" s="44" t="s">
        <v>86</v>
      </c>
      <c r="C8" s="44" t="s">
        <v>87</v>
      </c>
      <c r="D8" s="37" t="s">
        <v>60</v>
      </c>
      <c r="E8" s="44" t="s">
        <v>88</v>
      </c>
      <c r="F8" s="44" t="s">
        <v>89</v>
      </c>
      <c r="G8" s="43" t="s">
        <v>90</v>
      </c>
      <c r="H8" s="51">
        <v>167</v>
      </c>
      <c r="I8" s="51">
        <v>135</v>
      </c>
      <c r="J8" s="43" t="s">
        <v>84</v>
      </c>
      <c r="K8" s="43" t="s">
        <v>133</v>
      </c>
      <c r="L8" s="43"/>
      <c r="M8" s="38" t="s">
        <v>125</v>
      </c>
      <c r="N8" s="28">
        <v>9.5</v>
      </c>
      <c r="O8" s="29">
        <v>4.5</v>
      </c>
      <c r="P8" s="29">
        <v>0.8</v>
      </c>
      <c r="Q8" s="29">
        <v>0.2</v>
      </c>
      <c r="R8" s="29">
        <v>1.2949999999999999</v>
      </c>
      <c r="S8" s="29">
        <f>(N8+O8+P8)*40%</f>
        <v>5.9200000000000008</v>
      </c>
      <c r="T8" s="29">
        <f>SUM(N8:S8)*8%</f>
        <v>1.7772000000000003</v>
      </c>
      <c r="U8" s="30">
        <v>0.08</v>
      </c>
      <c r="V8" s="29">
        <f>SUM(N8:T8)*U8</f>
        <v>1.9193760000000004</v>
      </c>
      <c r="W8" s="50">
        <f>SUM(N8:T8)+V8</f>
        <v>25.911576000000004</v>
      </c>
      <c r="X8" s="31"/>
      <c r="Y8" s="32">
        <v>25.9</v>
      </c>
      <c r="Z8" s="32"/>
      <c r="AA8" s="32" t="s">
        <v>140</v>
      </c>
      <c r="AB8" s="32">
        <v>30</v>
      </c>
      <c r="AC8" s="32" t="s">
        <v>141</v>
      </c>
      <c r="AD8" s="32">
        <v>25.8</v>
      </c>
      <c r="AE8" s="32"/>
      <c r="AF8" s="32">
        <v>25.7</v>
      </c>
      <c r="AG8" s="32"/>
      <c r="AH8" s="32">
        <v>25.6</v>
      </c>
      <c r="AI8" s="32"/>
      <c r="AJ8" s="32" t="s">
        <v>143</v>
      </c>
      <c r="AK8" s="33"/>
      <c r="AL8" s="33"/>
      <c r="AM8" s="33"/>
      <c r="AN8" s="32" t="s">
        <v>126</v>
      </c>
    </row>
    <row r="9" spans="1:40" s="8" customFormat="1" ht="48.75" customHeight="1">
      <c r="A9" s="14">
        <v>5</v>
      </c>
      <c r="B9" s="39" t="s">
        <v>91</v>
      </c>
      <c r="C9" s="39" t="s">
        <v>92</v>
      </c>
      <c r="D9" s="37" t="s">
        <v>60</v>
      </c>
      <c r="E9" s="39" t="s">
        <v>93</v>
      </c>
      <c r="F9" s="39" t="s">
        <v>94</v>
      </c>
      <c r="G9" s="39" t="s">
        <v>95</v>
      </c>
      <c r="H9" s="39" t="s">
        <v>96</v>
      </c>
      <c r="I9" s="39" t="s">
        <v>97</v>
      </c>
      <c r="J9" s="39" t="s">
        <v>66</v>
      </c>
      <c r="K9" s="39" t="s">
        <v>98</v>
      </c>
      <c r="L9" s="39"/>
      <c r="M9" s="38" t="s">
        <v>84</v>
      </c>
      <c r="N9" s="28"/>
      <c r="O9" s="29"/>
      <c r="P9" s="29"/>
      <c r="Q9" s="29"/>
      <c r="R9" s="29"/>
      <c r="S9" s="29"/>
      <c r="T9" s="29"/>
      <c r="U9" s="30"/>
      <c r="V9" s="29"/>
      <c r="W9" s="50"/>
      <c r="X9" s="31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3"/>
      <c r="AL9" s="33"/>
      <c r="AM9" s="33"/>
      <c r="AN9" s="32" t="s">
        <v>131</v>
      </c>
    </row>
    <row r="10" spans="1:40" s="8" customFormat="1" ht="82.5" customHeight="1">
      <c r="A10" s="14">
        <v>6</v>
      </c>
      <c r="B10" s="39" t="s">
        <v>99</v>
      </c>
      <c r="C10" s="39" t="s">
        <v>100</v>
      </c>
      <c r="D10" s="37" t="s">
        <v>60</v>
      </c>
      <c r="E10" s="39" t="s">
        <v>101</v>
      </c>
      <c r="F10" s="39" t="s">
        <v>102</v>
      </c>
      <c r="G10" s="39" t="s">
        <v>103</v>
      </c>
      <c r="H10" s="39" t="s">
        <v>104</v>
      </c>
      <c r="I10" s="39" t="s">
        <v>97</v>
      </c>
      <c r="J10" s="39" t="s">
        <v>105</v>
      </c>
      <c r="K10" s="39" t="s">
        <v>106</v>
      </c>
      <c r="L10" s="39"/>
      <c r="M10" s="38" t="s">
        <v>107</v>
      </c>
      <c r="N10" s="28"/>
      <c r="O10" s="29"/>
      <c r="P10" s="29"/>
      <c r="Q10" s="29"/>
      <c r="R10" s="29"/>
      <c r="S10" s="29"/>
      <c r="T10" s="29"/>
      <c r="U10" s="30"/>
      <c r="V10" s="29"/>
      <c r="W10" s="50"/>
      <c r="X10" s="31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3"/>
      <c r="AL10" s="33"/>
      <c r="AM10" s="33"/>
      <c r="AN10" s="33" t="s">
        <v>130</v>
      </c>
    </row>
    <row r="11" spans="1:40" s="8" customFormat="1" ht="43.5" customHeight="1">
      <c r="A11" s="14">
        <v>7</v>
      </c>
      <c r="B11" s="39" t="s">
        <v>108</v>
      </c>
      <c r="C11" s="39" t="s">
        <v>109</v>
      </c>
      <c r="D11" s="37" t="s">
        <v>60</v>
      </c>
      <c r="E11" s="39" t="s">
        <v>110</v>
      </c>
      <c r="F11" s="39" t="s">
        <v>111</v>
      </c>
      <c r="G11" s="39" t="s">
        <v>112</v>
      </c>
      <c r="H11" s="39" t="s">
        <v>113</v>
      </c>
      <c r="I11" s="39" t="s">
        <v>114</v>
      </c>
      <c r="J11" s="39" t="s">
        <v>66</v>
      </c>
      <c r="K11" s="39" t="s">
        <v>115</v>
      </c>
      <c r="L11" s="39"/>
      <c r="M11" s="45" t="s">
        <v>116</v>
      </c>
      <c r="N11" s="28"/>
      <c r="O11" s="29"/>
      <c r="P11" s="29"/>
      <c r="Q11" s="29"/>
      <c r="R11" s="29"/>
      <c r="S11" s="29"/>
      <c r="T11" s="29"/>
      <c r="U11" s="30"/>
      <c r="V11" s="29"/>
      <c r="W11" s="50"/>
      <c r="X11" s="31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3"/>
      <c r="AL11" s="33"/>
      <c r="AM11" s="33"/>
      <c r="AN11" s="32"/>
    </row>
    <row r="12" spans="1:40" s="8" customFormat="1" ht="43.5" customHeight="1">
      <c r="A12" s="14"/>
      <c r="B12" s="39" t="s">
        <v>108</v>
      </c>
      <c r="C12" s="39" t="s">
        <v>109</v>
      </c>
      <c r="D12" s="37" t="s">
        <v>60</v>
      </c>
      <c r="E12" s="39" t="s">
        <v>110</v>
      </c>
      <c r="F12" s="39" t="s">
        <v>111</v>
      </c>
      <c r="G12" s="39" t="s">
        <v>134</v>
      </c>
      <c r="H12" s="52">
        <v>89</v>
      </c>
      <c r="I12" s="52">
        <v>142</v>
      </c>
      <c r="J12" s="39"/>
      <c r="K12" s="39" t="s">
        <v>115</v>
      </c>
      <c r="L12" s="39"/>
      <c r="M12" s="45" t="s">
        <v>116</v>
      </c>
      <c r="N12" s="28">
        <v>7.2</v>
      </c>
      <c r="O12" s="29">
        <v>3.5</v>
      </c>
      <c r="P12" s="29">
        <v>0.9</v>
      </c>
      <c r="Q12" s="29">
        <v>0.2</v>
      </c>
      <c r="R12" s="29">
        <v>1</v>
      </c>
      <c r="S12" s="29">
        <f>(N12+O12+P12)*35%</f>
        <v>4.0599999999999996</v>
      </c>
      <c r="T12" s="29">
        <f>SUM(N12:S12)*8%</f>
        <v>1.3488</v>
      </c>
      <c r="U12" s="30">
        <v>0.08</v>
      </c>
      <c r="V12" s="29">
        <f t="shared" ref="V12" si="0">SUM(N12:T12)*U12</f>
        <v>1.456704</v>
      </c>
      <c r="W12" s="50">
        <f>SUM(N12:T12)+V12</f>
        <v>19.665503999999999</v>
      </c>
      <c r="X12" s="31"/>
      <c r="Y12" s="32">
        <v>19.7</v>
      </c>
      <c r="Z12" s="32"/>
      <c r="AA12" s="32" t="s">
        <v>140</v>
      </c>
      <c r="AB12" s="32">
        <v>30</v>
      </c>
      <c r="AC12" s="32" t="s">
        <v>141</v>
      </c>
      <c r="AD12" s="32">
        <v>19.600000000000001</v>
      </c>
      <c r="AE12" s="32"/>
      <c r="AF12" s="32">
        <v>19.5</v>
      </c>
      <c r="AG12" s="32"/>
      <c r="AH12" s="32">
        <v>19.399999999999999</v>
      </c>
      <c r="AI12" s="32"/>
      <c r="AJ12" s="32" t="s">
        <v>144</v>
      </c>
      <c r="AK12" s="33"/>
      <c r="AL12" s="33"/>
      <c r="AM12" s="33"/>
      <c r="AN12" s="32" t="s">
        <v>127</v>
      </c>
    </row>
    <row r="13" spans="1:40" s="49" customFormat="1" ht="33" customHeight="1">
      <c r="A13" s="14">
        <v>8</v>
      </c>
      <c r="B13" s="39" t="s">
        <v>117</v>
      </c>
      <c r="C13" s="39" t="s">
        <v>118</v>
      </c>
      <c r="D13" s="37" t="s">
        <v>60</v>
      </c>
      <c r="E13" s="39" t="s">
        <v>119</v>
      </c>
      <c r="F13" s="39" t="s">
        <v>136</v>
      </c>
      <c r="G13" s="39" t="s">
        <v>120</v>
      </c>
      <c r="H13" s="39" t="s">
        <v>121</v>
      </c>
      <c r="I13" s="39" t="s">
        <v>97</v>
      </c>
      <c r="J13" s="39" t="s">
        <v>66</v>
      </c>
      <c r="K13" s="39" t="s">
        <v>122</v>
      </c>
      <c r="L13" s="39"/>
      <c r="M13" s="46"/>
      <c r="N13" s="32"/>
      <c r="O13" s="32"/>
      <c r="P13" s="32"/>
      <c r="Q13" s="29"/>
      <c r="R13" s="29"/>
      <c r="S13" s="29"/>
      <c r="T13" s="29"/>
      <c r="U13" s="30"/>
      <c r="V13" s="29"/>
      <c r="W13" s="50"/>
      <c r="X13" s="31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8"/>
      <c r="AL13" s="48"/>
      <c r="AM13" s="48"/>
      <c r="AN13" s="32"/>
    </row>
    <row r="14" spans="1:40" s="4" customFormat="1" ht="23.25" customHeight="1">
      <c r="A14" s="14"/>
      <c r="B14" s="39" t="s">
        <v>117</v>
      </c>
      <c r="C14" s="39" t="s">
        <v>118</v>
      </c>
      <c r="D14" s="37" t="s">
        <v>60</v>
      </c>
      <c r="E14" s="39" t="s">
        <v>135</v>
      </c>
      <c r="F14" s="39" t="s">
        <v>138</v>
      </c>
      <c r="G14" s="39" t="s">
        <v>137</v>
      </c>
      <c r="H14" s="52">
        <v>98</v>
      </c>
      <c r="I14" s="52">
        <v>145</v>
      </c>
      <c r="J14" s="39"/>
      <c r="K14" s="39" t="s">
        <v>139</v>
      </c>
      <c r="L14" s="13"/>
      <c r="M14" s="46" t="s">
        <v>123</v>
      </c>
      <c r="N14" s="32">
        <v>9.3000000000000007</v>
      </c>
      <c r="O14" s="32">
        <v>4.2</v>
      </c>
      <c r="P14" s="32">
        <v>0.9</v>
      </c>
      <c r="Q14" s="29">
        <v>0.2</v>
      </c>
      <c r="R14" s="29">
        <v>1.25</v>
      </c>
      <c r="S14" s="29">
        <f>(N14+O14+P14)*40%</f>
        <v>5.7600000000000007</v>
      </c>
      <c r="T14" s="29">
        <f>SUM(N14:S14)*8%</f>
        <v>1.7287999999999999</v>
      </c>
      <c r="U14" s="30">
        <v>0.08</v>
      </c>
      <c r="V14" s="29">
        <f t="shared" ref="V14" si="1">SUM(N14:T14)*U14</f>
        <v>1.8671039999999999</v>
      </c>
      <c r="W14" s="50">
        <f t="shared" ref="W14" si="2">SUM(N14:T14)+V14</f>
        <v>25.205904</v>
      </c>
      <c r="X14" s="3"/>
      <c r="Y14" s="3">
        <v>25.2</v>
      </c>
      <c r="Z14" s="3"/>
      <c r="AA14" s="32" t="s">
        <v>140</v>
      </c>
      <c r="AB14" s="32">
        <v>30</v>
      </c>
      <c r="AC14" s="32" t="s">
        <v>141</v>
      </c>
      <c r="AD14" s="3">
        <v>25.1</v>
      </c>
      <c r="AE14" s="3"/>
      <c r="AF14" s="3">
        <v>25</v>
      </c>
      <c r="AG14" s="3"/>
      <c r="AH14" s="3">
        <v>24.9</v>
      </c>
      <c r="AI14" s="3"/>
      <c r="AJ14" s="32" t="s">
        <v>144</v>
      </c>
      <c r="AK14" s="9"/>
      <c r="AL14" s="9"/>
      <c r="AM14" s="9"/>
      <c r="AN14" s="32" t="s">
        <v>124</v>
      </c>
    </row>
    <row r="15" spans="1:40" s="4" customFormat="1" ht="23.25" customHeight="1">
      <c r="A15" s="2"/>
      <c r="B15" s="12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9"/>
      <c r="AL15" s="9"/>
      <c r="AM15" s="9"/>
      <c r="AN15" s="3"/>
    </row>
    <row r="16" spans="1:40" ht="15.75" customHeight="1">
      <c r="A16" s="10" t="s">
        <v>42</v>
      </c>
      <c r="B16" s="1"/>
      <c r="C16" s="16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24" ht="15.75" customHeight="1">
      <c r="A17" s="10" t="s">
        <v>44</v>
      </c>
      <c r="B17" s="1"/>
      <c r="C17" s="16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24" ht="15.75" customHeight="1">
      <c r="A18" s="10" t="s">
        <v>51</v>
      </c>
      <c r="B18" s="1"/>
      <c r="C18" s="16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24" ht="15.75" customHeight="1">
      <c r="A19" s="10" t="s">
        <v>52</v>
      </c>
      <c r="B19" s="1"/>
      <c r="C19" s="16"/>
      <c r="D19" s="1"/>
      <c r="E19" s="1"/>
      <c r="F19" s="1"/>
      <c r="G19" s="1"/>
      <c r="H19" s="1"/>
      <c r="I19" s="1"/>
      <c r="J19" s="1"/>
      <c r="K19" s="1"/>
      <c r="L19" s="1"/>
      <c r="M19" s="1"/>
      <c r="X19" s="10" t="s">
        <v>55</v>
      </c>
    </row>
    <row r="20" spans="1:24" ht="15.75" customHeight="1">
      <c r="A20" s="10" t="s">
        <v>57</v>
      </c>
      <c r="B20" s="1"/>
      <c r="C20" s="16"/>
      <c r="D20" s="1"/>
      <c r="E20" s="1"/>
      <c r="F20" s="1"/>
      <c r="G20" s="1"/>
      <c r="H20" s="1"/>
      <c r="I20" s="1"/>
      <c r="J20" s="1"/>
      <c r="K20" s="1"/>
      <c r="L20" s="1"/>
      <c r="M20" s="1"/>
      <c r="X20" s="10" t="s">
        <v>56</v>
      </c>
    </row>
    <row r="21" spans="1:24" ht="15.75" customHeight="1">
      <c r="A21" s="10" t="s">
        <v>36</v>
      </c>
      <c r="B21" s="1"/>
      <c r="C21" s="16"/>
      <c r="D21" s="1"/>
      <c r="E21" s="1"/>
      <c r="F21" s="1"/>
      <c r="G21" s="1"/>
      <c r="H21" s="1"/>
      <c r="I21" s="1"/>
      <c r="J21" s="1"/>
      <c r="K21" s="1"/>
      <c r="L21" s="1"/>
      <c r="M21" s="1"/>
      <c r="X21" s="10" t="s">
        <v>54</v>
      </c>
    </row>
    <row r="22" spans="1:24" ht="15.75" customHeight="1">
      <c r="A22" s="10" t="s">
        <v>37</v>
      </c>
      <c r="B22" s="1"/>
      <c r="C22" s="16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24" ht="15.75" customHeight="1">
      <c r="A23" s="10" t="s">
        <v>38</v>
      </c>
      <c r="B23" s="1"/>
      <c r="C23" s="16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24" ht="15.75" customHeight="1">
      <c r="A24" s="10" t="s">
        <v>43</v>
      </c>
      <c r="B24" s="1"/>
      <c r="C24" s="16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24">
      <c r="B25" s="1"/>
      <c r="C25" s="16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24">
      <c r="A26" s="1"/>
      <c r="B26" s="1"/>
      <c r="C26" s="16"/>
      <c r="D26" s="1"/>
      <c r="E26" s="1"/>
      <c r="F26" s="1"/>
      <c r="G26" s="1"/>
      <c r="H26" s="1"/>
      <c r="I26" s="1"/>
      <c r="J26" s="1"/>
      <c r="K26" s="1"/>
    </row>
  </sheetData>
  <mergeCells count="5">
    <mergeCell ref="A1:AN1"/>
    <mergeCell ref="A2:M2"/>
    <mergeCell ref="N2:W2"/>
    <mergeCell ref="Y2:AH2"/>
    <mergeCell ref="AK2:AM2"/>
  </mergeCells>
  <phoneticPr fontId="4" type="noConversion"/>
  <pageMargins left="0.19685039370078741" right="7.874015748031496E-2" top="0.59055118110236227" bottom="0.59055118110236227" header="0.31496062992125984" footer="0.31496062992125984"/>
  <pageSetup paperSize="8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面料报价表</vt:lpstr>
      <vt:lpstr>面料报价表!Print_Area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liuhaohai</dc:creator>
  <cp:lastModifiedBy>郑志清</cp:lastModifiedBy>
  <cp:lastPrinted>2021-06-04T06:40:53Z</cp:lastPrinted>
  <dcterms:created xsi:type="dcterms:W3CDTF">2009-02-20T02:31:04Z</dcterms:created>
  <dcterms:modified xsi:type="dcterms:W3CDTF">2021-06-04T06:41:32Z</dcterms:modified>
</cp:coreProperties>
</file>