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" sheetId="5" r:id="rId7"/>
    <sheet name="验货尺寸表 (尾期第一批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<sst xmlns="http://schemas.openxmlformats.org/spreadsheetml/2006/main" count="1249" uniqueCount="385">
  <si>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</si>
  <si>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</si>
  <si>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</si>
  <si>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</si>
  <si>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</si>
  <si>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</si>
  <si>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</si>
  <si>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</si>
  <si>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</si>
  <si>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</si>
  <si>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</si>
  <si>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</si>
  <si>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</si>
  <si>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</si>
  <si>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</si>
  <si>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</si>
  <si>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</si>
  <si>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</si>
  <si>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</si>
  <si>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</si>
  <si>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</si>
  <si>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</si>
  <si>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</si>
  <si>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</si>
  <si>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</si>
  <si>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</si>
  <si>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</si>
  <si>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</si>
  <si>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</si>
  <si>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</si>
  <si>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</si>
  <si>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</si>
  <si>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</si>
  <si>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</si>
  <si>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</si>
  <si>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</si>
  <si>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</si>
  <si>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</si>
  <si>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</si>
  <si>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</si>
  <si>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</si>
  <si>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</si>
  <si>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</si>
  <si>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</si>
  <si>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</si>
  <si>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</si>
  <si>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</si>
  <si>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</si>
  <si>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</si>
  <si>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</si>
  <si>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</si>
  <si>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</si>
  <si>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</si>
  <si>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</si>
  <si>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</si>
  <si>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</si>
  <si>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</si>
  <si>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</si>
  <si>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</si>
  <si>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</si>
  <si>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</si>
  <si>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</si>
  <si>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TAJJBO81715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</si>
  <si>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</si>
  <si>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</si>
  <si>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</si>
  <si>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</si>
  <si>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</si>
  <si>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</si>
  <si>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</si>
  <si>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</si>
  <si>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</si>
  <si>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</si>
  <si>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</si>
  <si>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</si>
  <si>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</si>
  <si>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</si>
  <si>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</si>
  <si>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CGDD26051100004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</si>
  <si>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</si>
  <si>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</si>
  <si>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</si>
  <si>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</si>
  <si>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</si>
  <si>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</si>
  <si>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</si>
  <si>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</si>
  <si>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</si>
  <si>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</si>
  <si>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</si>
  <si>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</si>
  <si>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</si>
  <si>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</si>
  <si>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</si>
  <si>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</si>
  <si>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</si>
  <si>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</si>
  <si>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</si>
  <si>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</si>
  <si>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</si>
  <si>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</si>
  <si>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</si>
  <si>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</si>
  <si>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</si>
  <si>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</si>
  <si>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</si>
  <si>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</si>
  <si>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</si>
  <si>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</si>
  <si>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</si>
  <si>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</si>
  <si>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</si>
  <si>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</si>
  <si>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</si>
  <si>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</si>
  <si>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</si>
  <si>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灰冰蓝</t>
  </si>
  <si>
    <t>白色</t>
  </si>
  <si>
    <t>松山绿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</si>
  <si>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</si>
  <si>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</si>
  <si>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</si>
  <si>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</si>
  <si>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</si>
  <si>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</si>
  <si>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</si>
  <si>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1、前领容皱，前领压线起扭，后领捆有压死痕</t>
  </si>
  <si>
    <t>2、上袖容皱不均匀，不圆顺，脚唛正反露底。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</si>
  <si>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</si>
  <si>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</si>
  <si>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</si>
  <si>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</si>
  <si>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</si>
  <si>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</si>
  <si>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</si>
  <si>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</si>
  <si>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</si>
  <si>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</si>
  <si>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</si>
  <si>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</si>
  <si>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</si>
  <si>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</si>
  <si>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</si>
  <si>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</si>
  <si>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</si>
  <si>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</si>
  <si>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</si>
  <si>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</si>
  <si>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</si>
  <si>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</si>
  <si>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</si>
  <si>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</si>
  <si>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</si>
  <si>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</si>
  <si>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</si>
  <si>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</si>
  <si>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</si>
  <si>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</si>
  <si>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</si>
  <si>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</si>
  <si>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+1</t>
  </si>
  <si>
    <t>+0</t>
  </si>
  <si>
    <t>胸围</t>
  </si>
  <si>
    <t>-1</t>
  </si>
  <si>
    <t>摆围</t>
  </si>
  <si>
    <t>肩宽</t>
  </si>
  <si>
    <t>±0.5</t>
  </si>
  <si>
    <t>+0.3</t>
  </si>
  <si>
    <t>肩点袖长</t>
  </si>
  <si>
    <t>袖肥/2（参考值）</t>
  </si>
  <si>
    <t>±0.3</t>
  </si>
  <si>
    <t>短袖口/2</t>
  </si>
  <si>
    <t>+0.2</t>
  </si>
  <si>
    <t>圆领T恤前领宽</t>
  </si>
  <si>
    <t>+0.5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</si>
  <si>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</si>
  <si>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</si>
  <si>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</si>
  <si>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</si>
  <si>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</si>
  <si>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</si>
  <si>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</si>
  <si>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</si>
  <si>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</si>
  <si>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</si>
  <si>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</si>
  <si>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</si>
  <si>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</si>
  <si>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</si>
  <si>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</si>
  <si>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</si>
  <si>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</si>
  <si>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</si>
  <si>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</si>
  <si>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</si>
  <si>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</si>
  <si>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</si>
  <si>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-1 -1</t>
  </si>
  <si>
    <t>+0 +0</t>
  </si>
  <si>
    <t>+0 -0.5</t>
  </si>
  <si>
    <t>-1 -1.2</t>
  </si>
  <si>
    <t>+0 -1</t>
  </si>
  <si>
    <t>-0.5 -1</t>
  </si>
  <si>
    <t>+0.3 +0</t>
  </si>
  <si>
    <t>-0.2 -0.2</t>
  </si>
  <si>
    <t>+0.5 +0.3</t>
  </si>
  <si>
    <t>+0.5 +0</t>
  </si>
  <si>
    <t>+0.5 +0.5</t>
  </si>
  <si>
    <t>+0.3 +0.2</t>
  </si>
  <si>
    <t>+0.2 +0</t>
  </si>
  <si>
    <t>-0.5 -0.5</t>
  </si>
  <si>
    <t>TOREAD-QC尾期检验报告书</t>
  </si>
  <si>
    <t>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</si>
  <si>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</si>
  <si>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</si>
  <si>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</si>
  <si>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</si>
  <si>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</si>
  <si>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</si>
  <si>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</si>
  <si>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</si>
  <si>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</si>
  <si>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</si>
  <si>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</si>
  <si>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</si>
  <si>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</si>
  <si>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</si>
  <si>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</si>
  <si>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</si>
  <si>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</si>
  <si>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</si>
  <si>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采购凭证编号：CGDD26051100004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</si>
  <si>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</si>
  <si>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</si>
  <si>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</si>
  <si>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</si>
  <si>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</si>
  <si>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</si>
  <si>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</si>
  <si>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</si>
  <si>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</si>
  <si>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</si>
  <si>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</si>
  <si>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</si>
  <si>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</si>
  <si>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</si>
  <si>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</si>
  <si>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</si>
  <si>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</si>
  <si>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</si>
  <si>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</si>
  <si>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</si>
  <si>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</si>
  <si>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</si>
  <si>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</si>
  <si>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</si>
  <si>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</si>
  <si>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</si>
  <si>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</si>
  <si>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</si>
  <si>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</si>
  <si>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</si>
  <si>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</si>
  <si>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微光绿</t>
  </si>
  <si>
    <t>+0.5 +0.5 +0</t>
  </si>
  <si>
    <t>+0 +0 +0.5</t>
  </si>
  <si>
    <t>+0 +0.5 +0</t>
  </si>
  <si>
    <t>+0.5 +0 +0</t>
  </si>
  <si>
    <t>+0 +0 -0.5</t>
  </si>
  <si>
    <t>+0 -0.5 +0</t>
  </si>
  <si>
    <t>-1 -0.5 -0.5</t>
  </si>
  <si>
    <t>+0 -1 +0</t>
  </si>
  <si>
    <t>-1 +0 -1</t>
  </si>
  <si>
    <t>+0 +0 +0</t>
  </si>
  <si>
    <t>-0.5 +0 +0</t>
  </si>
  <si>
    <t>+1 +0 +0</t>
  </si>
  <si>
    <t>-1 +0 -0.5</t>
  </si>
  <si>
    <t>+0.3 +0.5 +0.6</t>
  </si>
  <si>
    <t>+0.7 +0 +0.3</t>
  </si>
  <si>
    <t>+0 +0 -0.2</t>
  </si>
  <si>
    <t>+0 +0.5 +0.5</t>
  </si>
  <si>
    <t>+0.5 +0 +0.3</t>
  </si>
  <si>
    <t>+0.5 +0.5 +0.3</t>
  </si>
  <si>
    <t>+0 +0.5 +0.2</t>
  </si>
  <si>
    <t>+0 +0.2 +0</t>
  </si>
  <si>
    <t>-0.3 +0.5 +0</t>
  </si>
  <si>
    <t>+0 +0 -0.3</t>
  </si>
  <si>
    <t>-0.2 +0 +0</t>
  </si>
  <si>
    <t>+0.2 +0 +0</t>
  </si>
  <si>
    <t>+0 +0.3 +0</t>
  </si>
  <si>
    <t>+0 +0 +0.2</t>
  </si>
  <si>
    <t>+0 +0.3 +0.2</t>
  </si>
  <si>
    <t>-0.3 +0 +0</t>
  </si>
  <si>
    <t>+0 +0 +0.4</t>
  </si>
  <si>
    <t>+0.4 +0.4 +0</t>
  </si>
  <si>
    <t>+0 -0.3 -0.3</t>
  </si>
  <si>
    <t>+0 -0.2 +0</t>
  </si>
  <si>
    <t>1900+4100</t>
  </si>
  <si>
    <t>采购凭证编号：CGDD25111000070-CGDD25111000071-CGDD25111000072</t>
  </si>
  <si>
    <t>②检验明细：齐色齐码200件</t>
  </si>
  <si>
    <t>走货6000件，抽查200件，发现3件不良品，已按照以上提出的问题点改正，可以出货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</si>
  <si>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</si>
  <si>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</si>
  <si>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</si>
  <si>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</si>
  <si>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</si>
  <si>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</si>
  <si>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</si>
  <si>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</si>
  <si>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</si>
  <si>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</si>
  <si>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</si>
  <si>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</si>
  <si>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</si>
  <si>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</si>
  <si>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</si>
  <si>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</si>
  <si>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</si>
  <si>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19SS白色</t>
  </si>
  <si>
    <t>TAJJBO81715/82716</t>
  </si>
  <si>
    <t>海天</t>
  </si>
  <si>
    <t>YES</t>
  </si>
  <si>
    <t>冰沁绿</t>
  </si>
  <si>
    <t>冰草蓝</t>
  </si>
  <si>
    <t>26SS松山绿</t>
  </si>
  <si>
    <t>制表时间：2026/5/4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</si>
  <si>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</si>
  <si>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</si>
  <si>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</si>
  <si>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</si>
  <si>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</si>
  <si>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</si>
  <si>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</si>
  <si>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</si>
  <si>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</si>
  <si>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</si>
  <si>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</si>
  <si>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</si>
  <si>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</si>
  <si>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</si>
  <si>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</si>
  <si>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</si>
  <si>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</si>
  <si>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</si>
  <si>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</si>
  <si>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</si>
  <si>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</si>
  <si>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</si>
  <si>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</si>
  <si>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</si>
  <si>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</si>
  <si>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</si>
  <si>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</si>
  <si>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</si>
  <si>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</si>
  <si>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</si>
  <si>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</si>
  <si>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</si>
  <si>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</si>
  <si>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</si>
  <si>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</si>
  <si>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</si>
  <si>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</si>
  <si>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</si>
  <si>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</si>
  <si>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</si>
  <si>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</si>
  <si>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</si>
  <si>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</si>
  <si>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</si>
  <si>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</si>
  <si>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</si>
  <si>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</si>
  <si>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</si>
  <si>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</si>
  <si>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制表时间：2026/5/6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</si>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</sst>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1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30" fillId="3" borderId="2" xfId="6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8" fillId="0" borderId="44" xfId="55" applyFont="1" applyFill="1" applyBorder="1" applyAlignment="1">
      <alignment horizontal="left"/>
    </xf>
    <xf numFmtId="0" fontId="28" fillId="0" borderId="16" xfId="55" applyFont="1" applyFill="1" applyBorder="1" applyAlignment="1">
      <alignment horizontal="left"/>
    </xf>
    <xf numFmtId="0" fontId="28" fillId="0" borderId="16" xfId="0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5" xfId="0" applyNumberFormat="1" applyFont="1" applyFill="1" applyBorder="1" applyAlignment="1">
      <alignment horizontal="center" vertical="center"/>
    </xf>
    <xf numFmtId="0" fontId="16" fillId="0" borderId="46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5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36" fillId="0" borderId="48" xfId="52" applyFont="1" applyBorder="1" applyAlignment="1">
      <alignment horizontal="center" vertical="center"/>
    </xf>
    <xf numFmtId="0" fontId="14" fillId="0" borderId="48" xfId="52" applyFont="1" applyBorder="1" applyAlignment="1">
      <alignment horizontal="left" vertical="center"/>
    </xf>
    <xf numFmtId="0" fontId="17" fillId="0" borderId="48" xfId="52" applyFont="1" applyBorder="1" applyAlignment="1">
      <alignment horizontal="center" vertical="center"/>
    </xf>
    <xf numFmtId="0" fontId="17" fillId="0" borderId="49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2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3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6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36" fillId="0" borderId="57" xfId="52" applyFont="1" applyBorder="1" applyAlignment="1">
      <alignment vertical="center"/>
    </xf>
    <xf numFmtId="58" fontId="17" fillId="0" borderId="57" xfId="52" applyNumberFormat="1" applyFont="1" applyBorder="1" applyAlignment="1">
      <alignment vertical="center"/>
    </xf>
    <xf numFmtId="0" fontId="36" fillId="0" borderId="57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63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2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70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36" fillId="0" borderId="57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vertical="center"/>
    </xf>
    <xf numFmtId="0" fontId="17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14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left" vertical="center"/>
    </xf>
    <xf numFmtId="0" fontId="14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4" xfId="52" applyFont="1" applyBorder="1" applyAlignment="1">
      <alignment horizontal="left" vertical="center" wrapText="1"/>
    </xf>
    <xf numFmtId="0" fontId="14" fillId="0" borderId="55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14" fillId="0" borderId="6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6" fillId="0" borderId="60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55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13" fillId="0" borderId="55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vertical="center"/>
    </xf>
    <xf numFmtId="0" fontId="20" fillId="0" borderId="74" xfId="52" applyFont="1" applyFill="1" applyBorder="1" applyAlignment="1">
      <alignment vertical="center"/>
    </xf>
    <xf numFmtId="0" fontId="20" fillId="0" borderId="75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vertical="center"/>
    </xf>
    <xf numFmtId="0" fontId="20" fillId="0" borderId="3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6" fillId="0" borderId="47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36" fillId="0" borderId="48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6" fillId="0" borderId="76" xfId="52" applyFont="1" applyBorder="1" applyAlignment="1">
      <alignment vertical="center"/>
    </xf>
    <xf numFmtId="58" fontId="17" fillId="0" borderId="48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7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306" name="Check Box 138" hidden="1">
              <a:extLst>
                <a:ext uri="{63B3BB69-23CF-44E3-9099-C40C66FF867C}">
                  <a14:compatExt spid="_x0000_s73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307" name="Check Box 139" hidden="1">
              <a:extLst>
                <a:ext uri="{63B3BB69-23CF-44E3-9099-C40C66FF867C}">
                  <a14:compatExt spid="_x0000_s73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308" name="Check Box 140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309" name="Check Box 141" hidden="1">
              <a:extLst>
                <a:ext uri="{63B3BB69-23CF-44E3-9099-C40C66FF867C}">
                  <a14:compatExt spid="_x0000_s73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10" name="Check Box 142" hidden="1">
              <a:extLst>
                <a:ext uri="{63B3BB69-23CF-44E3-9099-C40C66FF867C}">
                  <a14:compatExt spid="_x0000_s73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11" name="Check Box 143" hidden="1">
              <a:extLst>
                <a:ext uri="{63B3BB69-23CF-44E3-9099-C40C66FF867C}">
                  <a14:compatExt spid="_x0000_s73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12" name="Check Box 144" hidden="1">
              <a:extLst>
                <a:ext uri="{63B3BB69-23CF-44E3-9099-C40C66FF867C}">
                  <a14:compatExt spid="_x0000_s73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13" name="Check Box 145" hidden="1">
              <a:extLst>
                <a:ext uri="{63B3BB69-23CF-44E3-9099-C40C66FF867C}">
                  <a14:compatExt spid="_x0000_s73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14" name="Check Box 146" hidden="1">
              <a:extLst>
                <a:ext uri="{63B3BB69-23CF-44E3-9099-C40C66FF867C}">
                  <a14:compatExt spid="_x0000_s73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15" name="Check Box 147" hidden="1">
              <a:extLst>
                <a:ext uri="{63B3BB69-23CF-44E3-9099-C40C66FF867C}">
                  <a14:compatExt spid="_x0000_s73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9" Type="http://schemas.openxmlformats.org/officeDocument/2006/relationships/ctrlProp" Target="../ctrlProps/ctrlProp211.xml"/><Relationship Id="rId148" Type="http://schemas.openxmlformats.org/officeDocument/2006/relationships/ctrlProp" Target="../ctrlProps/ctrlProp210.xml"/><Relationship Id="rId147" Type="http://schemas.openxmlformats.org/officeDocument/2006/relationships/ctrlProp" Target="../ctrlProps/ctrlProp209.xml"/><Relationship Id="rId146" Type="http://schemas.openxmlformats.org/officeDocument/2006/relationships/ctrlProp" Target="../ctrlProps/ctrlProp208.xml"/><Relationship Id="rId145" Type="http://schemas.openxmlformats.org/officeDocument/2006/relationships/ctrlProp" Target="../ctrlProps/ctrlProp207.xml"/><Relationship Id="rId144" Type="http://schemas.openxmlformats.org/officeDocument/2006/relationships/ctrlProp" Target="../ctrlProps/ctrlProp206.xml"/><Relationship Id="rId143" Type="http://schemas.openxmlformats.org/officeDocument/2006/relationships/ctrlProp" Target="../ctrlProps/ctrlProp205.xml"/><Relationship Id="rId142" Type="http://schemas.openxmlformats.org/officeDocument/2006/relationships/ctrlProp" Target="../ctrlProps/ctrlProp204.xml"/><Relationship Id="rId141" Type="http://schemas.openxmlformats.org/officeDocument/2006/relationships/ctrlProp" Target="../ctrlProps/ctrlProp203.xml"/><Relationship Id="rId140" Type="http://schemas.openxmlformats.org/officeDocument/2006/relationships/ctrlProp" Target="../ctrlProps/ctrlProp202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8.xml"/><Relationship Id="rId8" Type="http://schemas.openxmlformats.org/officeDocument/2006/relationships/ctrlProp" Target="../ctrlProps/ctrlProp217.xml"/><Relationship Id="rId7" Type="http://schemas.openxmlformats.org/officeDocument/2006/relationships/ctrlProp" Target="../ctrlProps/ctrlProp216.xml"/><Relationship Id="rId6" Type="http://schemas.openxmlformats.org/officeDocument/2006/relationships/ctrlProp" Target="../ctrlProps/ctrlProp215.xml"/><Relationship Id="rId5" Type="http://schemas.openxmlformats.org/officeDocument/2006/relationships/ctrlProp" Target="../ctrlProps/ctrlProp214.xml"/><Relationship Id="rId41" Type="http://schemas.openxmlformats.org/officeDocument/2006/relationships/ctrlProp" Target="../ctrlProps/ctrlProp250.xml"/><Relationship Id="rId40" Type="http://schemas.openxmlformats.org/officeDocument/2006/relationships/ctrlProp" Target="../ctrlProps/ctrlProp249.xml"/><Relationship Id="rId4" Type="http://schemas.openxmlformats.org/officeDocument/2006/relationships/ctrlProp" Target="../ctrlProps/ctrlProp213.xml"/><Relationship Id="rId39" Type="http://schemas.openxmlformats.org/officeDocument/2006/relationships/ctrlProp" Target="../ctrlProps/ctrlProp248.xml"/><Relationship Id="rId38" Type="http://schemas.openxmlformats.org/officeDocument/2006/relationships/ctrlProp" Target="../ctrlProps/ctrlProp247.xml"/><Relationship Id="rId37" Type="http://schemas.openxmlformats.org/officeDocument/2006/relationships/ctrlProp" Target="../ctrlProps/ctrlProp246.xml"/><Relationship Id="rId36" Type="http://schemas.openxmlformats.org/officeDocument/2006/relationships/ctrlProp" Target="../ctrlProps/ctrlProp245.xml"/><Relationship Id="rId35" Type="http://schemas.openxmlformats.org/officeDocument/2006/relationships/ctrlProp" Target="../ctrlProps/ctrlProp244.xml"/><Relationship Id="rId34" Type="http://schemas.openxmlformats.org/officeDocument/2006/relationships/ctrlProp" Target="../ctrlProps/ctrlProp243.xml"/><Relationship Id="rId33" Type="http://schemas.openxmlformats.org/officeDocument/2006/relationships/ctrlProp" Target="../ctrlProps/ctrlProp242.xml"/><Relationship Id="rId32" Type="http://schemas.openxmlformats.org/officeDocument/2006/relationships/ctrlProp" Target="../ctrlProps/ctrlProp241.xml"/><Relationship Id="rId31" Type="http://schemas.openxmlformats.org/officeDocument/2006/relationships/ctrlProp" Target="../ctrlProps/ctrlProp240.xml"/><Relationship Id="rId30" Type="http://schemas.openxmlformats.org/officeDocument/2006/relationships/ctrlProp" Target="../ctrlProps/ctrlProp239.xml"/><Relationship Id="rId3" Type="http://schemas.openxmlformats.org/officeDocument/2006/relationships/ctrlProp" Target="../ctrlProps/ctrlProp212.xml"/><Relationship Id="rId29" Type="http://schemas.openxmlformats.org/officeDocument/2006/relationships/ctrlProp" Target="../ctrlProps/ctrlProp238.xml"/><Relationship Id="rId28" Type="http://schemas.openxmlformats.org/officeDocument/2006/relationships/ctrlProp" Target="../ctrlProps/ctrlProp237.xml"/><Relationship Id="rId27" Type="http://schemas.openxmlformats.org/officeDocument/2006/relationships/ctrlProp" Target="../ctrlProps/ctrlProp236.xml"/><Relationship Id="rId26" Type="http://schemas.openxmlformats.org/officeDocument/2006/relationships/ctrlProp" Target="../ctrlProps/ctrlProp235.xml"/><Relationship Id="rId25" Type="http://schemas.openxmlformats.org/officeDocument/2006/relationships/ctrlProp" Target="../ctrlProps/ctrlProp234.xml"/><Relationship Id="rId24" Type="http://schemas.openxmlformats.org/officeDocument/2006/relationships/ctrlProp" Target="../ctrlProps/ctrlProp233.xml"/><Relationship Id="rId23" Type="http://schemas.openxmlformats.org/officeDocument/2006/relationships/ctrlProp" Target="../ctrlProps/ctrlProp232.xml"/><Relationship Id="rId22" Type="http://schemas.openxmlformats.org/officeDocument/2006/relationships/ctrlProp" Target="../ctrlProps/ctrlProp231.xml"/><Relationship Id="rId21" Type="http://schemas.openxmlformats.org/officeDocument/2006/relationships/ctrlProp" Target="../ctrlProps/ctrlProp230.xml"/><Relationship Id="rId20" Type="http://schemas.openxmlformats.org/officeDocument/2006/relationships/ctrlProp" Target="../ctrlProps/ctrlProp2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28.xml"/><Relationship Id="rId18" Type="http://schemas.openxmlformats.org/officeDocument/2006/relationships/ctrlProp" Target="../ctrlProps/ctrlProp227.xml"/><Relationship Id="rId17" Type="http://schemas.openxmlformats.org/officeDocument/2006/relationships/ctrlProp" Target="../ctrlProps/ctrlProp226.xml"/><Relationship Id="rId16" Type="http://schemas.openxmlformats.org/officeDocument/2006/relationships/ctrlProp" Target="../ctrlProps/ctrlProp225.xml"/><Relationship Id="rId15" Type="http://schemas.openxmlformats.org/officeDocument/2006/relationships/ctrlProp" Target="../ctrlProps/ctrlProp224.xml"/><Relationship Id="rId14" Type="http://schemas.openxmlformats.org/officeDocument/2006/relationships/ctrlProp" Target="../ctrlProps/ctrlProp223.xml"/><Relationship Id="rId13" Type="http://schemas.openxmlformats.org/officeDocument/2006/relationships/ctrlProp" Target="../ctrlProps/ctrlProp222.xml"/><Relationship Id="rId12" Type="http://schemas.openxmlformats.org/officeDocument/2006/relationships/ctrlProp" Target="../ctrlProps/ctrlProp221.xml"/><Relationship Id="rId11" Type="http://schemas.openxmlformats.org/officeDocument/2006/relationships/ctrlProp" Target="../ctrlProps/ctrlProp220.xml"/><Relationship Id="rId10" Type="http://schemas.openxmlformats.org/officeDocument/2006/relationships/ctrlProp" Target="../ctrlProps/ctrlProp2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7.xml"/><Relationship Id="rId8" Type="http://schemas.openxmlformats.org/officeDocument/2006/relationships/ctrlProp" Target="../ctrlProps/ctrlProp256.xml"/><Relationship Id="rId7" Type="http://schemas.openxmlformats.org/officeDocument/2006/relationships/ctrlProp" Target="../ctrlProps/ctrlProp255.xml"/><Relationship Id="rId6" Type="http://schemas.openxmlformats.org/officeDocument/2006/relationships/ctrlProp" Target="../ctrlProps/ctrlProp254.xml"/><Relationship Id="rId5" Type="http://schemas.openxmlformats.org/officeDocument/2006/relationships/ctrlProp" Target="../ctrlProps/ctrlProp253.xml"/><Relationship Id="rId41" Type="http://schemas.openxmlformats.org/officeDocument/2006/relationships/ctrlProp" Target="../ctrlProps/ctrlProp289.xml"/><Relationship Id="rId40" Type="http://schemas.openxmlformats.org/officeDocument/2006/relationships/ctrlProp" Target="../ctrlProps/ctrlProp288.xml"/><Relationship Id="rId4" Type="http://schemas.openxmlformats.org/officeDocument/2006/relationships/ctrlProp" Target="../ctrlProps/ctrlProp252.xml"/><Relationship Id="rId39" Type="http://schemas.openxmlformats.org/officeDocument/2006/relationships/ctrlProp" Target="../ctrlProps/ctrlProp287.xml"/><Relationship Id="rId38" Type="http://schemas.openxmlformats.org/officeDocument/2006/relationships/ctrlProp" Target="../ctrlProps/ctrlProp286.xml"/><Relationship Id="rId37" Type="http://schemas.openxmlformats.org/officeDocument/2006/relationships/ctrlProp" Target="../ctrlProps/ctrlProp285.xml"/><Relationship Id="rId36" Type="http://schemas.openxmlformats.org/officeDocument/2006/relationships/ctrlProp" Target="../ctrlProps/ctrlProp284.xml"/><Relationship Id="rId35" Type="http://schemas.openxmlformats.org/officeDocument/2006/relationships/ctrlProp" Target="../ctrlProps/ctrlProp283.xml"/><Relationship Id="rId34" Type="http://schemas.openxmlformats.org/officeDocument/2006/relationships/ctrlProp" Target="../ctrlProps/ctrlProp282.xml"/><Relationship Id="rId33" Type="http://schemas.openxmlformats.org/officeDocument/2006/relationships/ctrlProp" Target="../ctrlProps/ctrlProp281.xml"/><Relationship Id="rId32" Type="http://schemas.openxmlformats.org/officeDocument/2006/relationships/ctrlProp" Target="../ctrlProps/ctrlProp280.xml"/><Relationship Id="rId31" Type="http://schemas.openxmlformats.org/officeDocument/2006/relationships/ctrlProp" Target="../ctrlProps/ctrlProp279.xml"/><Relationship Id="rId30" Type="http://schemas.openxmlformats.org/officeDocument/2006/relationships/ctrlProp" Target="../ctrlProps/ctrlProp278.xml"/><Relationship Id="rId3" Type="http://schemas.openxmlformats.org/officeDocument/2006/relationships/ctrlProp" Target="../ctrlProps/ctrlProp251.xml"/><Relationship Id="rId29" Type="http://schemas.openxmlformats.org/officeDocument/2006/relationships/ctrlProp" Target="../ctrlProps/ctrlProp277.xml"/><Relationship Id="rId28" Type="http://schemas.openxmlformats.org/officeDocument/2006/relationships/ctrlProp" Target="../ctrlProps/ctrlProp276.xml"/><Relationship Id="rId27" Type="http://schemas.openxmlformats.org/officeDocument/2006/relationships/ctrlProp" Target="../ctrlProps/ctrlProp275.xml"/><Relationship Id="rId26" Type="http://schemas.openxmlformats.org/officeDocument/2006/relationships/ctrlProp" Target="../ctrlProps/ctrlProp274.xml"/><Relationship Id="rId25" Type="http://schemas.openxmlformats.org/officeDocument/2006/relationships/ctrlProp" Target="../ctrlProps/ctrlProp273.xml"/><Relationship Id="rId24" Type="http://schemas.openxmlformats.org/officeDocument/2006/relationships/ctrlProp" Target="../ctrlProps/ctrlProp272.xml"/><Relationship Id="rId23" Type="http://schemas.openxmlformats.org/officeDocument/2006/relationships/ctrlProp" Target="../ctrlProps/ctrlProp271.xml"/><Relationship Id="rId22" Type="http://schemas.openxmlformats.org/officeDocument/2006/relationships/ctrlProp" Target="../ctrlProps/ctrlProp270.xml"/><Relationship Id="rId21" Type="http://schemas.openxmlformats.org/officeDocument/2006/relationships/ctrlProp" Target="../ctrlProps/ctrlProp269.xml"/><Relationship Id="rId20" Type="http://schemas.openxmlformats.org/officeDocument/2006/relationships/ctrlProp" Target="../ctrlProps/ctrlProp26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67.xml"/><Relationship Id="rId18" Type="http://schemas.openxmlformats.org/officeDocument/2006/relationships/ctrlProp" Target="../ctrlProps/ctrlProp266.xml"/><Relationship Id="rId17" Type="http://schemas.openxmlformats.org/officeDocument/2006/relationships/ctrlProp" Target="../ctrlProps/ctrlProp265.xml"/><Relationship Id="rId16" Type="http://schemas.openxmlformats.org/officeDocument/2006/relationships/ctrlProp" Target="../ctrlProps/ctrlProp264.xml"/><Relationship Id="rId15" Type="http://schemas.openxmlformats.org/officeDocument/2006/relationships/ctrlProp" Target="../ctrlProps/ctrlProp263.xml"/><Relationship Id="rId14" Type="http://schemas.openxmlformats.org/officeDocument/2006/relationships/ctrlProp" Target="../ctrlProps/ctrlProp262.xml"/><Relationship Id="rId13" Type="http://schemas.openxmlformats.org/officeDocument/2006/relationships/ctrlProp" Target="../ctrlProps/ctrlProp261.xml"/><Relationship Id="rId12" Type="http://schemas.openxmlformats.org/officeDocument/2006/relationships/ctrlProp" Target="../ctrlProps/ctrlProp260.xml"/><Relationship Id="rId11" Type="http://schemas.openxmlformats.org/officeDocument/2006/relationships/ctrlProp" Target="../ctrlProps/ctrlProp259.xml"/><Relationship Id="rId10" Type="http://schemas.openxmlformats.org/officeDocument/2006/relationships/ctrlProp" Target="../ctrlProps/ctrlProp25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2">
        <v>1</v>
      </c>
      <c r="B2" s="456" t="s">
        <v>1</v>
      </c>
    </row>
    <row r="3" spans="1:2">
      <c r="A3" s="12">
        <v>2</v>
      </c>
      <c r="B3" s="456" t="s">
        <v>2</v>
      </c>
    </row>
    <row r="4" spans="1:2">
      <c r="A4" s="12">
        <v>3</v>
      </c>
      <c r="B4" s="456" t="s">
        <v>3</v>
      </c>
    </row>
    <row r="5" spans="1:2">
      <c r="A5" s="12">
        <v>4</v>
      </c>
      <c r="B5" s="456" t="s">
        <v>4</v>
      </c>
    </row>
    <row r="6" spans="1:2">
      <c r="A6" s="12">
        <v>5</v>
      </c>
      <c r="B6" s="456" t="s">
        <v>5</v>
      </c>
    </row>
    <row r="7" spans="1:2">
      <c r="A7" s="12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2">
        <v>1</v>
      </c>
      <c r="B10" s="460" t="s">
        <v>9</v>
      </c>
    </row>
    <row r="11" spans="1:2">
      <c r="A11" s="12">
        <v>2</v>
      </c>
      <c r="B11" s="456" t="s">
        <v>10</v>
      </c>
    </row>
    <row r="12" spans="1:2">
      <c r="A12" s="12">
        <v>3</v>
      </c>
      <c r="B12" s="458" t="s">
        <v>11</v>
      </c>
    </row>
    <row r="13" spans="1:2">
      <c r="A13" s="12">
        <v>4</v>
      </c>
      <c r="B13" s="456" t="s">
        <v>12</v>
      </c>
    </row>
    <row r="14" spans="1:2">
      <c r="A14" s="12">
        <v>5</v>
      </c>
      <c r="B14" s="456" t="s">
        <v>13</v>
      </c>
    </row>
    <row r="15" spans="1:2">
      <c r="A15" s="12">
        <v>6</v>
      </c>
      <c r="B15" s="456" t="s">
        <v>14</v>
      </c>
    </row>
    <row r="16" spans="1:2">
      <c r="A16" s="12">
        <v>7</v>
      </c>
      <c r="B16" s="456" t="s">
        <v>15</v>
      </c>
    </row>
    <row r="17" spans="1:2">
      <c r="A17" s="12">
        <v>8</v>
      </c>
      <c r="B17" s="456" t="s">
        <v>16</v>
      </c>
    </row>
    <row r="18" spans="1:2">
      <c r="A18" s="12">
        <v>9</v>
      </c>
      <c r="B18" s="456" t="s">
        <v>17</v>
      </c>
    </row>
    <row r="19" spans="1:2">
      <c r="A19" s="12"/>
      <c r="B19" s="456"/>
    </row>
    <row r="20" ht="20.25" spans="1:2">
      <c r="A20" s="454"/>
      <c r="B20" s="455" t="s">
        <v>18</v>
      </c>
    </row>
    <row r="21" spans="1:2">
      <c r="A21" s="12">
        <v>1</v>
      </c>
      <c r="B21" s="461" t="s">
        <v>19</v>
      </c>
    </row>
    <row r="22" spans="1:2">
      <c r="A22" s="12">
        <v>2</v>
      </c>
      <c r="B22" s="456" t="s">
        <v>20</v>
      </c>
    </row>
    <row r="23" spans="1:2">
      <c r="A23" s="12">
        <v>3</v>
      </c>
      <c r="B23" s="456" t="s">
        <v>21</v>
      </c>
    </row>
    <row r="24" spans="1:2">
      <c r="A24" s="12">
        <v>4</v>
      </c>
      <c r="B24" s="456" t="s">
        <v>22</v>
      </c>
    </row>
    <row r="25" spans="1:2">
      <c r="A25" s="12">
        <v>5</v>
      </c>
      <c r="B25" s="456" t="s">
        <v>23</v>
      </c>
    </row>
    <row r="26" spans="1:2">
      <c r="A26" s="12">
        <v>6</v>
      </c>
      <c r="B26" s="456" t="s">
        <v>24</v>
      </c>
    </row>
    <row r="27" spans="1:2">
      <c r="A27" s="12">
        <v>7</v>
      </c>
      <c r="B27" s="456" t="s">
        <v>25</v>
      </c>
    </row>
    <row r="28" spans="1:2">
      <c r="A28" s="12"/>
      <c r="B28" s="456"/>
    </row>
    <row r="29" ht="20.25" spans="1:2">
      <c r="A29" s="454"/>
      <c r="B29" s="455" t="s">
        <v>26</v>
      </c>
    </row>
    <row r="30" spans="1:2">
      <c r="A30" s="12">
        <v>1</v>
      </c>
      <c r="B30" s="461" t="s">
        <v>27</v>
      </c>
    </row>
    <row r="31" spans="1:2">
      <c r="A31" s="12">
        <v>2</v>
      </c>
      <c r="B31" s="456" t="s">
        <v>28</v>
      </c>
    </row>
    <row r="32" spans="1:2">
      <c r="A32" s="12">
        <v>3</v>
      </c>
      <c r="B32" s="456" t="s">
        <v>29</v>
      </c>
    </row>
    <row r="33" ht="28.5" spans="1:2">
      <c r="A33" s="12">
        <v>4</v>
      </c>
      <c r="B33" s="456" t="s">
        <v>30</v>
      </c>
    </row>
    <row r="34" spans="1:2">
      <c r="A34" s="12">
        <v>5</v>
      </c>
      <c r="B34" s="456" t="s">
        <v>31</v>
      </c>
    </row>
    <row r="35" spans="1:2">
      <c r="A35" s="12">
        <v>6</v>
      </c>
      <c r="B35" s="456" t="s">
        <v>32</v>
      </c>
    </row>
    <row r="36" spans="1:2">
      <c r="A36" s="12">
        <v>7</v>
      </c>
      <c r="B36" s="456" t="s">
        <v>33</v>
      </c>
    </row>
    <row r="37" spans="1:2">
      <c r="A37" s="12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L20" sqref="L20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144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108" t="s">
        <v>109</v>
      </c>
      <c r="L4" s="109" t="s">
        <v>110</v>
      </c>
      <c r="M4" s="110" t="s">
        <v>111</v>
      </c>
      <c r="N4" s="109" t="s">
        <v>112</v>
      </c>
      <c r="O4" s="109" t="s">
        <v>113</v>
      </c>
      <c r="P4" s="112" t="s">
        <v>147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/>
      <c r="L5" s="115"/>
      <c r="M5" s="116"/>
      <c r="N5" s="116"/>
      <c r="O5" s="116"/>
      <c r="P5" s="117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/>
      <c r="L6" s="114"/>
      <c r="M6" s="114"/>
      <c r="N6" s="114"/>
      <c r="O6" s="114"/>
      <c r="P6" s="122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3" t="s">
        <v>162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/>
      <c r="L7" s="114"/>
      <c r="M7" s="114"/>
      <c r="N7" s="114"/>
      <c r="O7" s="114"/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164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/>
      <c r="L8" s="114"/>
      <c r="M8" s="114"/>
      <c r="N8" s="114"/>
      <c r="O8" s="114"/>
      <c r="P8" s="122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165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166</v>
      </c>
      <c r="J9" s="113"/>
      <c r="K9" s="114"/>
      <c r="L9" s="114"/>
      <c r="M9" s="114"/>
      <c r="N9" s="114"/>
      <c r="O9" s="114"/>
      <c r="P9" s="122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168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166</v>
      </c>
      <c r="J10" s="113"/>
      <c r="K10" s="114"/>
      <c r="L10" s="114"/>
      <c r="M10" s="114"/>
      <c r="N10" s="114"/>
      <c r="O10" s="114"/>
      <c r="P10" s="122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170</v>
      </c>
      <c r="J11" s="113"/>
      <c r="K11" s="114"/>
      <c r="L11" s="114"/>
      <c r="M11" s="114"/>
      <c r="N11" s="114"/>
      <c r="O11" s="114"/>
      <c r="P11" s="12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5" t="s">
        <v>171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166</v>
      </c>
      <c r="J12" s="113"/>
      <c r="K12" s="114"/>
      <c r="L12" s="114"/>
      <c r="M12" s="114"/>
      <c r="N12" s="114"/>
      <c r="O12" s="114"/>
      <c r="P12" s="122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173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/>
      <c r="M13" s="114"/>
      <c r="N13" s="114"/>
      <c r="O13" s="114"/>
      <c r="P13" s="122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175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/>
      <c r="M14" s="114"/>
      <c r="N14" s="114"/>
      <c r="O14" s="114"/>
      <c r="P14" s="122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176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/>
      <c r="M15" s="114"/>
      <c r="N15" s="114"/>
      <c r="O15" s="114"/>
      <c r="P15" s="122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17.25" spans="1:257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8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A19" s="139" t="s">
        <v>178</v>
      </c>
      <c r="B19" s="139"/>
      <c r="C19" s="139"/>
      <c r="D19" s="140"/>
      <c r="N19" s="85"/>
      <c r="O19" s="85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D20" s="84"/>
      <c r="K20" s="141" t="s">
        <v>179</v>
      </c>
      <c r="L20" s="142"/>
      <c r="M20" s="141" t="s">
        <v>180</v>
      </c>
      <c r="N20" s="143" t="s">
        <v>138</v>
      </c>
      <c r="O20" s="143" t="s">
        <v>181</v>
      </c>
      <c r="P20" s="85" t="s">
        <v>141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9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11.2" customWidth="1"/>
    <col min="5" max="5" width="24.3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70" t="s">
        <v>306</v>
      </c>
      <c r="F2" s="5" t="s">
        <v>307</v>
      </c>
      <c r="G2" s="5" t="s">
        <v>308</v>
      </c>
      <c r="H2" s="71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8"/>
      <c r="O3" s="8"/>
    </row>
    <row r="4" ht="20" customHeight="1" spans="1:15">
      <c r="A4" s="74">
        <v>1</v>
      </c>
      <c r="B4" s="14">
        <v>260427109</v>
      </c>
      <c r="C4" s="14" t="s">
        <v>317</v>
      </c>
      <c r="D4" s="14" t="s">
        <v>318</v>
      </c>
      <c r="E4" s="15" t="s">
        <v>319</v>
      </c>
      <c r="F4" s="27" t="s">
        <v>320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321</v>
      </c>
    </row>
    <row r="5" ht="20" customHeight="1" spans="1:15">
      <c r="A5" s="74">
        <v>2</v>
      </c>
      <c r="B5" s="14">
        <v>260427113</v>
      </c>
      <c r="C5" s="14" t="s">
        <v>317</v>
      </c>
      <c r="D5" s="14" t="s">
        <v>322</v>
      </c>
      <c r="E5" s="15" t="s">
        <v>319</v>
      </c>
      <c r="F5" s="27" t="s">
        <v>320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321</v>
      </c>
    </row>
    <row r="6" ht="20" customHeight="1" spans="1:15">
      <c r="A6" s="74">
        <v>3</v>
      </c>
      <c r="B6" s="14">
        <v>260427114</v>
      </c>
      <c r="C6" s="14" t="s">
        <v>317</v>
      </c>
      <c r="D6" s="14" t="s">
        <v>116</v>
      </c>
      <c r="E6" s="15" t="s">
        <v>319</v>
      </c>
      <c r="F6" s="27" t="s">
        <v>320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321</v>
      </c>
    </row>
    <row r="7" ht="20" customHeight="1" spans="1:15">
      <c r="A7" s="74">
        <v>4</v>
      </c>
      <c r="B7" s="14">
        <v>260427115</v>
      </c>
      <c r="C7" s="14" t="s">
        <v>317</v>
      </c>
      <c r="D7" s="14" t="s">
        <v>323</v>
      </c>
      <c r="E7" s="15" t="s">
        <v>319</v>
      </c>
      <c r="F7" s="27" t="s">
        <v>320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321</v>
      </c>
    </row>
    <row r="8" ht="20" customHeight="1" spans="1:15">
      <c r="A8" s="74">
        <v>5</v>
      </c>
      <c r="B8" s="14">
        <v>260427112</v>
      </c>
      <c r="C8" s="14" t="s">
        <v>317</v>
      </c>
      <c r="D8" s="14" t="s">
        <v>324</v>
      </c>
      <c r="E8" s="15" t="s">
        <v>319</v>
      </c>
      <c r="F8" s="27" t="s">
        <v>320</v>
      </c>
      <c r="G8" s="75" t="s">
        <v>65</v>
      </c>
      <c r="H8" s="11" t="s">
        <v>65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 t="shared" si="0"/>
        <v>3</v>
      </c>
      <c r="O8" s="11" t="s">
        <v>321</v>
      </c>
    </row>
    <row r="9" ht="20" customHeight="1" spans="1:15">
      <c r="A9" s="74">
        <v>6</v>
      </c>
      <c r="B9" s="14">
        <v>260508118</v>
      </c>
      <c r="C9" s="14" t="s">
        <v>317</v>
      </c>
      <c r="D9" s="14" t="s">
        <v>119</v>
      </c>
      <c r="E9" s="15" t="s">
        <v>319</v>
      </c>
      <c r="F9" s="27" t="s">
        <v>320</v>
      </c>
      <c r="G9" s="75" t="s">
        <v>65</v>
      </c>
      <c r="H9" s="11" t="s">
        <v>65</v>
      </c>
      <c r="I9" s="76">
        <v>2</v>
      </c>
      <c r="J9" s="76">
        <v>0</v>
      </c>
      <c r="K9" s="76">
        <v>1</v>
      </c>
      <c r="L9" s="76">
        <v>0</v>
      </c>
      <c r="M9" s="76">
        <v>0</v>
      </c>
      <c r="N9" s="11">
        <f t="shared" si="0"/>
        <v>3</v>
      </c>
      <c r="O9" s="11" t="s">
        <v>321</v>
      </c>
    </row>
    <row r="10" ht="20" customHeight="1" spans="1:15">
      <c r="A10" s="74"/>
      <c r="B10" s="14"/>
      <c r="C10" s="14"/>
      <c r="D10" s="14"/>
      <c r="E10" s="15"/>
      <c r="F10" s="27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60"/>
      <c r="C11" s="60"/>
      <c r="D11" s="60"/>
      <c r="E11" s="77"/>
      <c r="F11" s="60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325</v>
      </c>
      <c r="B12" s="20"/>
      <c r="C12" s="60"/>
      <c r="D12" s="21"/>
      <c r="E12" s="79"/>
      <c r="F12" s="60"/>
      <c r="G12" s="11"/>
      <c r="H12" s="34"/>
      <c r="I12" s="29"/>
      <c r="J12" s="19" t="s">
        <v>326</v>
      </c>
      <c r="K12" s="20"/>
      <c r="L12" s="20"/>
      <c r="M12" s="21"/>
      <c r="N12" s="20"/>
      <c r="O12" s="23"/>
    </row>
    <row r="13" ht="61" customHeight="1" spans="1:15">
      <c r="A13" s="80" t="s">
        <v>327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2" sqref="A2:M13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329</v>
      </c>
      <c r="H2" s="4"/>
      <c r="I2" s="4" t="s">
        <v>330</v>
      </c>
      <c r="J2" s="4"/>
      <c r="K2" s="6" t="s">
        <v>331</v>
      </c>
      <c r="L2" s="53" t="s">
        <v>332</v>
      </c>
      <c r="M2" s="7" t="s">
        <v>333</v>
      </c>
    </row>
    <row r="3" s="1" customFormat="1" ht="16.5" spans="1:13">
      <c r="A3" s="4"/>
      <c r="B3" s="8"/>
      <c r="C3" s="8"/>
      <c r="D3" s="8"/>
      <c r="E3" s="8"/>
      <c r="F3" s="8"/>
      <c r="G3" s="4" t="s">
        <v>334</v>
      </c>
      <c r="H3" s="4" t="s">
        <v>335</v>
      </c>
      <c r="I3" s="4" t="s">
        <v>334</v>
      </c>
      <c r="J3" s="4" t="s">
        <v>335</v>
      </c>
      <c r="K3" s="9"/>
      <c r="L3" s="54"/>
      <c r="M3" s="10"/>
    </row>
    <row r="4" ht="22" customHeight="1" spans="1:13">
      <c r="A4" s="55">
        <v>1</v>
      </c>
      <c r="B4" s="27" t="s">
        <v>320</v>
      </c>
      <c r="C4" s="14">
        <v>260427109</v>
      </c>
      <c r="D4" s="14" t="s">
        <v>317</v>
      </c>
      <c r="E4" s="14" t="s">
        <v>318</v>
      </c>
      <c r="F4" s="15" t="s">
        <v>319</v>
      </c>
      <c r="G4" s="56">
        <v>-0.02</v>
      </c>
      <c r="H4" s="57">
        <v>-0.01</v>
      </c>
      <c r="I4" s="57">
        <v>-0.02</v>
      </c>
      <c r="J4" s="57">
        <v>-0.01</v>
      </c>
      <c r="K4" s="58"/>
      <c r="L4" s="11"/>
      <c r="M4" s="11"/>
    </row>
    <row r="5" ht="22" customHeight="1" spans="1:13">
      <c r="A5" s="55">
        <v>2</v>
      </c>
      <c r="B5" s="27" t="s">
        <v>320</v>
      </c>
      <c r="C5" s="14">
        <v>260427113</v>
      </c>
      <c r="D5" s="14" t="s">
        <v>317</v>
      </c>
      <c r="E5" s="14" t="s">
        <v>322</v>
      </c>
      <c r="F5" s="15" t="s">
        <v>319</v>
      </c>
      <c r="G5" s="56">
        <v>-0.02</v>
      </c>
      <c r="H5" s="57">
        <v>0</v>
      </c>
      <c r="I5" s="56">
        <v>-0.03</v>
      </c>
      <c r="J5" s="57">
        <v>-0.01</v>
      </c>
      <c r="K5" s="58"/>
      <c r="L5" s="11"/>
      <c r="M5" s="11"/>
    </row>
    <row r="6" ht="22" customHeight="1" spans="1:13">
      <c r="A6" s="55">
        <v>3</v>
      </c>
      <c r="B6" s="27" t="s">
        <v>320</v>
      </c>
      <c r="C6" s="14">
        <v>260427114</v>
      </c>
      <c r="D6" s="14" t="s">
        <v>317</v>
      </c>
      <c r="E6" s="14" t="s">
        <v>116</v>
      </c>
      <c r="F6" s="15" t="s">
        <v>319</v>
      </c>
      <c r="G6" s="56">
        <v>-0.01</v>
      </c>
      <c r="H6" s="57">
        <v>-0.01</v>
      </c>
      <c r="I6" s="57">
        <v>-0.01</v>
      </c>
      <c r="J6" s="57">
        <v>-0.01</v>
      </c>
      <c r="K6" s="58"/>
      <c r="L6" s="11"/>
      <c r="M6" s="11"/>
    </row>
    <row r="7" ht="22" customHeight="1" spans="1:13">
      <c r="A7" s="55">
        <v>4</v>
      </c>
      <c r="B7" s="27" t="s">
        <v>320</v>
      </c>
      <c r="C7" s="14">
        <v>260427115</v>
      </c>
      <c r="D7" s="14" t="s">
        <v>317</v>
      </c>
      <c r="E7" s="14" t="s">
        <v>323</v>
      </c>
      <c r="F7" s="15" t="s">
        <v>319</v>
      </c>
      <c r="G7" s="56">
        <v>-0.01</v>
      </c>
      <c r="H7" s="57">
        <v>-0.01</v>
      </c>
      <c r="I7" s="56">
        <v>-0.01</v>
      </c>
      <c r="J7" s="57">
        <v>-0.01</v>
      </c>
      <c r="K7" s="58"/>
      <c r="L7" s="11"/>
      <c r="M7" s="11"/>
    </row>
    <row r="8" ht="22" customHeight="1" spans="1:13">
      <c r="A8" s="55">
        <v>5</v>
      </c>
      <c r="B8" s="27" t="s">
        <v>320</v>
      </c>
      <c r="C8" s="14">
        <v>260427112</v>
      </c>
      <c r="D8" s="14" t="s">
        <v>317</v>
      </c>
      <c r="E8" s="14" t="s">
        <v>324</v>
      </c>
      <c r="F8" s="15" t="s">
        <v>319</v>
      </c>
      <c r="G8" s="56">
        <v>-0.015</v>
      </c>
      <c r="H8" s="57">
        <v>-0.01</v>
      </c>
      <c r="I8" s="56">
        <v>-0.015</v>
      </c>
      <c r="J8" s="57">
        <v>-0.01</v>
      </c>
      <c r="K8" s="58"/>
      <c r="L8" s="12"/>
      <c r="M8" s="12"/>
    </row>
    <row r="9" ht="22" customHeight="1" spans="1:13">
      <c r="A9" s="55">
        <v>6</v>
      </c>
      <c r="B9" s="27" t="s">
        <v>320</v>
      </c>
      <c r="C9" s="14">
        <v>260508118</v>
      </c>
      <c r="D9" s="14" t="s">
        <v>317</v>
      </c>
      <c r="E9" s="14" t="s">
        <v>119</v>
      </c>
      <c r="F9" s="15" t="s">
        <v>319</v>
      </c>
      <c r="G9" s="56">
        <v>-0.01</v>
      </c>
      <c r="H9" s="57">
        <v>-0.01</v>
      </c>
      <c r="I9" s="56">
        <v>-0.01</v>
      </c>
      <c r="J9" s="57">
        <v>-0.01</v>
      </c>
      <c r="K9" s="58"/>
      <c r="L9" s="12"/>
      <c r="M9" s="12"/>
    </row>
    <row r="10" ht="22" customHeight="1" spans="1:13">
      <c r="A10" s="55"/>
      <c r="B10" s="27"/>
      <c r="C10" s="14"/>
      <c r="D10" s="14"/>
      <c r="E10" s="14"/>
      <c r="F10" s="47"/>
      <c r="G10" s="56"/>
      <c r="H10" s="57"/>
      <c r="I10" s="56"/>
      <c r="J10" s="57"/>
      <c r="K10" s="58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8"/>
      <c r="H11" s="62"/>
      <c r="I11" s="62"/>
      <c r="J11" s="62"/>
      <c r="K11" s="58"/>
      <c r="L11" s="12"/>
      <c r="M11" s="12"/>
    </row>
    <row r="12" s="2" customFormat="1" ht="18.75" spans="1:13">
      <c r="A12" s="19" t="s">
        <v>336</v>
      </c>
      <c r="B12" s="20"/>
      <c r="C12" s="20"/>
      <c r="D12" s="60"/>
      <c r="E12" s="21"/>
      <c r="F12" s="61"/>
      <c r="G12" s="29"/>
      <c r="H12" s="19" t="s">
        <v>326</v>
      </c>
      <c r="I12" s="20"/>
      <c r="J12" s="20"/>
      <c r="K12" s="21"/>
      <c r="L12" s="63"/>
      <c r="M12" s="23"/>
    </row>
    <row r="13" ht="84" customHeight="1" spans="1:13">
      <c r="A13" s="64" t="s">
        <v>337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2" sqref="A2:W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35" t="s">
        <v>340</v>
      </c>
      <c r="H2" s="36"/>
      <c r="I2" s="37"/>
      <c r="J2" s="35" t="s">
        <v>341</v>
      </c>
      <c r="K2" s="36"/>
      <c r="L2" s="37"/>
      <c r="M2" s="35" t="s">
        <v>342</v>
      </c>
      <c r="N2" s="36"/>
      <c r="O2" s="37"/>
      <c r="P2" s="35" t="s">
        <v>343</v>
      </c>
      <c r="Q2" s="36"/>
      <c r="R2" s="37"/>
      <c r="S2" s="36" t="s">
        <v>344</v>
      </c>
      <c r="T2" s="36"/>
      <c r="U2" s="37"/>
      <c r="V2" s="31" t="s">
        <v>345</v>
      </c>
      <c r="W2" s="31" t="s">
        <v>316</v>
      </c>
    </row>
    <row r="3" s="1" customFormat="1" ht="16.5" spans="1:23">
      <c r="A3" s="8"/>
      <c r="B3" s="38"/>
      <c r="C3" s="38"/>
      <c r="D3" s="38"/>
      <c r="E3" s="38"/>
      <c r="F3" s="38"/>
      <c r="G3" s="4" t="s">
        <v>346</v>
      </c>
      <c r="H3" s="4" t="s">
        <v>67</v>
      </c>
      <c r="I3" s="4" t="s">
        <v>307</v>
      </c>
      <c r="J3" s="4" t="s">
        <v>346</v>
      </c>
      <c r="K3" s="4" t="s">
        <v>67</v>
      </c>
      <c r="L3" s="4" t="s">
        <v>307</v>
      </c>
      <c r="M3" s="4" t="s">
        <v>346</v>
      </c>
      <c r="N3" s="4" t="s">
        <v>67</v>
      </c>
      <c r="O3" s="4" t="s">
        <v>307</v>
      </c>
      <c r="P3" s="4" t="s">
        <v>346</v>
      </c>
      <c r="Q3" s="4" t="s">
        <v>67</v>
      </c>
      <c r="R3" s="4" t="s">
        <v>307</v>
      </c>
      <c r="S3" s="4" t="s">
        <v>346</v>
      </c>
      <c r="T3" s="4" t="s">
        <v>67</v>
      </c>
      <c r="U3" s="4" t="s">
        <v>307</v>
      </c>
      <c r="V3" s="39"/>
      <c r="W3" s="39"/>
    </row>
    <row r="4" ht="20" customHeight="1" spans="1:23">
      <c r="A4" s="26" t="s">
        <v>347</v>
      </c>
      <c r="B4" s="27" t="s">
        <v>320</v>
      </c>
      <c r="C4" s="14">
        <v>260427109</v>
      </c>
      <c r="D4" s="14" t="s">
        <v>317</v>
      </c>
      <c r="E4" s="14" t="s">
        <v>318</v>
      </c>
      <c r="F4" s="15" t="s">
        <v>319</v>
      </c>
      <c r="G4" s="40" t="s">
        <v>348</v>
      </c>
      <c r="H4" s="40"/>
      <c r="I4" s="40" t="s">
        <v>349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350</v>
      </c>
      <c r="W4" s="11"/>
    </row>
    <row r="5" ht="20" customHeight="1" spans="1:23">
      <c r="A5" s="26" t="s">
        <v>347</v>
      </c>
      <c r="B5" s="27" t="s">
        <v>320</v>
      </c>
      <c r="C5" s="14">
        <v>260427113</v>
      </c>
      <c r="D5" s="14" t="s">
        <v>317</v>
      </c>
      <c r="E5" s="14" t="s">
        <v>322</v>
      </c>
      <c r="F5" s="15" t="s">
        <v>319</v>
      </c>
      <c r="G5" s="42" t="s">
        <v>351</v>
      </c>
      <c r="H5" s="43"/>
      <c r="I5" s="44"/>
      <c r="J5" s="42" t="s">
        <v>352</v>
      </c>
      <c r="K5" s="43"/>
      <c r="L5" s="44"/>
      <c r="M5" s="35" t="s">
        <v>353</v>
      </c>
      <c r="N5" s="36"/>
      <c r="O5" s="37"/>
      <c r="P5" s="35" t="s">
        <v>354</v>
      </c>
      <c r="Q5" s="36"/>
      <c r="R5" s="37"/>
      <c r="S5" s="36" t="s">
        <v>355</v>
      </c>
      <c r="T5" s="36"/>
      <c r="U5" s="37"/>
      <c r="V5" s="11"/>
      <c r="W5" s="11"/>
    </row>
    <row r="6" ht="20" customHeight="1" spans="1:23">
      <c r="A6" s="26" t="s">
        <v>347</v>
      </c>
      <c r="B6" s="27" t="s">
        <v>320</v>
      </c>
      <c r="C6" s="14">
        <v>260427114</v>
      </c>
      <c r="D6" s="14" t="s">
        <v>317</v>
      </c>
      <c r="E6" s="14" t="s">
        <v>116</v>
      </c>
      <c r="F6" s="15" t="s">
        <v>319</v>
      </c>
      <c r="G6" s="45" t="s">
        <v>346</v>
      </c>
      <c r="H6" s="45" t="s">
        <v>67</v>
      </c>
      <c r="I6" s="45" t="s">
        <v>307</v>
      </c>
      <c r="J6" s="45" t="s">
        <v>346</v>
      </c>
      <c r="K6" s="45" t="s">
        <v>67</v>
      </c>
      <c r="L6" s="45" t="s">
        <v>307</v>
      </c>
      <c r="M6" s="4" t="s">
        <v>346</v>
      </c>
      <c r="N6" s="4" t="s">
        <v>67</v>
      </c>
      <c r="O6" s="4" t="s">
        <v>307</v>
      </c>
      <c r="P6" s="4" t="s">
        <v>346</v>
      </c>
      <c r="Q6" s="4" t="s">
        <v>67</v>
      </c>
      <c r="R6" s="4" t="s">
        <v>307</v>
      </c>
      <c r="S6" s="4" t="s">
        <v>346</v>
      </c>
      <c r="T6" s="4" t="s">
        <v>67</v>
      </c>
      <c r="U6" s="4" t="s">
        <v>307</v>
      </c>
      <c r="V6" s="11"/>
      <c r="W6" s="11"/>
    </row>
    <row r="7" ht="18.75" spans="1:23">
      <c r="A7" s="26" t="s">
        <v>347</v>
      </c>
      <c r="B7" s="27" t="s">
        <v>320</v>
      </c>
      <c r="C7" s="14">
        <v>260427115</v>
      </c>
      <c r="D7" s="14" t="s">
        <v>317</v>
      </c>
      <c r="E7" s="14" t="s">
        <v>323</v>
      </c>
      <c r="F7" s="15" t="s">
        <v>319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347</v>
      </c>
      <c r="B8" s="27" t="s">
        <v>320</v>
      </c>
      <c r="C8" s="14">
        <v>260427112</v>
      </c>
      <c r="D8" s="14" t="s">
        <v>317</v>
      </c>
      <c r="E8" s="14" t="s">
        <v>324</v>
      </c>
      <c r="F8" s="15" t="s">
        <v>319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347</v>
      </c>
      <c r="B9" s="27" t="s">
        <v>320</v>
      </c>
      <c r="C9" s="14">
        <v>260508118</v>
      </c>
      <c r="D9" s="14" t="s">
        <v>317</v>
      </c>
      <c r="E9" s="14" t="s">
        <v>119</v>
      </c>
      <c r="F9" s="15" t="s">
        <v>319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46"/>
      <c r="B10" s="27"/>
      <c r="C10" s="14"/>
      <c r="D10" s="14"/>
      <c r="E10" s="14"/>
      <c r="F10" s="4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46"/>
      <c r="B11" s="48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6"/>
      <c r="B12" s="48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336</v>
      </c>
      <c r="B13" s="20"/>
      <c r="C13" s="20"/>
      <c r="D13" s="20"/>
      <c r="E13" s="21"/>
      <c r="F13" s="22"/>
      <c r="G13" s="29"/>
      <c r="H13" s="34"/>
      <c r="I13" s="34"/>
      <c r="J13" s="19" t="s">
        <v>326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1" t="s">
        <v>356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358</v>
      </c>
      <c r="B2" s="31" t="s">
        <v>303</v>
      </c>
      <c r="C2" s="31" t="s">
        <v>304</v>
      </c>
      <c r="D2" s="31" t="s">
        <v>305</v>
      </c>
      <c r="E2" s="31" t="s">
        <v>306</v>
      </c>
      <c r="F2" s="31" t="s">
        <v>307</v>
      </c>
      <c r="G2" s="30" t="s">
        <v>359</v>
      </c>
      <c r="H2" s="30" t="s">
        <v>360</v>
      </c>
      <c r="I2" s="30" t="s">
        <v>361</v>
      </c>
      <c r="J2" s="30" t="s">
        <v>360</v>
      </c>
      <c r="K2" s="30" t="s">
        <v>362</v>
      </c>
      <c r="L2" s="30" t="s">
        <v>360</v>
      </c>
      <c r="M2" s="31" t="s">
        <v>345</v>
      </c>
      <c r="N2" s="31" t="s">
        <v>316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358</v>
      </c>
      <c r="B4" s="33" t="s">
        <v>363</v>
      </c>
      <c r="C4" s="33" t="s">
        <v>346</v>
      </c>
      <c r="D4" s="33" t="s">
        <v>305</v>
      </c>
      <c r="E4" s="31" t="s">
        <v>306</v>
      </c>
      <c r="F4" s="31" t="s">
        <v>307</v>
      </c>
      <c r="G4" s="30" t="s">
        <v>359</v>
      </c>
      <c r="H4" s="30" t="s">
        <v>360</v>
      </c>
      <c r="I4" s="30" t="s">
        <v>361</v>
      </c>
      <c r="J4" s="30" t="s">
        <v>360</v>
      </c>
      <c r="K4" s="30" t="s">
        <v>362</v>
      </c>
      <c r="L4" s="30" t="s">
        <v>360</v>
      </c>
      <c r="M4" s="31" t="s">
        <v>345</v>
      </c>
      <c r="N4" s="31" t="s">
        <v>316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364</v>
      </c>
      <c r="B11" s="20"/>
      <c r="C11" s="20"/>
      <c r="D11" s="21"/>
      <c r="E11" s="22"/>
      <c r="F11" s="34"/>
      <c r="G11" s="29"/>
      <c r="H11" s="34"/>
      <c r="I11" s="19" t="s">
        <v>365</v>
      </c>
      <c r="J11" s="20"/>
      <c r="K11" s="20"/>
      <c r="L11" s="20"/>
      <c r="M11" s="20"/>
      <c r="N11" s="23"/>
    </row>
    <row r="12" ht="16.5" spans="1:14">
      <c r="A12" s="24" t="s">
        <v>366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1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345</v>
      </c>
      <c r="L2" s="5" t="s">
        <v>316</v>
      </c>
    </row>
    <row r="3" ht="18.75" spans="1:12">
      <c r="A3" s="26" t="s">
        <v>347</v>
      </c>
      <c r="B3" s="27" t="s">
        <v>320</v>
      </c>
      <c r="C3" s="14">
        <v>250922047</v>
      </c>
      <c r="D3" s="14" t="s">
        <v>317</v>
      </c>
      <c r="E3" s="14" t="s">
        <v>322</v>
      </c>
      <c r="F3" s="15" t="s">
        <v>319</v>
      </c>
      <c r="G3" s="11" t="s">
        <v>372</v>
      </c>
      <c r="H3" s="11" t="s">
        <v>373</v>
      </c>
      <c r="I3" s="11"/>
      <c r="J3" s="11"/>
      <c r="K3" s="28" t="s">
        <v>374</v>
      </c>
      <c r="L3" s="11" t="s">
        <v>321</v>
      </c>
    </row>
    <row r="4" ht="18.75" spans="1:12">
      <c r="A4" s="26" t="s">
        <v>347</v>
      </c>
      <c r="B4" s="27" t="s">
        <v>320</v>
      </c>
      <c r="C4" s="14">
        <v>250924097</v>
      </c>
      <c r="D4" s="14" t="s">
        <v>317</v>
      </c>
      <c r="E4" s="14" t="s">
        <v>116</v>
      </c>
      <c r="F4" s="15" t="s">
        <v>319</v>
      </c>
      <c r="G4" s="11" t="s">
        <v>372</v>
      </c>
      <c r="H4" s="11" t="s">
        <v>373</v>
      </c>
      <c r="I4" s="11"/>
      <c r="J4" s="11"/>
      <c r="K4" s="28" t="s">
        <v>374</v>
      </c>
      <c r="L4" s="11" t="s">
        <v>321</v>
      </c>
    </row>
    <row r="5" ht="18.75" spans="1:12">
      <c r="A5" s="26" t="s">
        <v>347</v>
      </c>
      <c r="B5" s="27" t="s">
        <v>320</v>
      </c>
      <c r="C5" s="14">
        <v>250930016</v>
      </c>
      <c r="D5" s="14" t="s">
        <v>317</v>
      </c>
      <c r="E5" s="14" t="s">
        <v>323</v>
      </c>
      <c r="F5" s="15" t="s">
        <v>319</v>
      </c>
      <c r="G5" s="11" t="s">
        <v>372</v>
      </c>
      <c r="H5" s="11" t="s">
        <v>373</v>
      </c>
      <c r="I5" s="11"/>
      <c r="J5" s="11"/>
      <c r="K5" s="28" t="s">
        <v>374</v>
      </c>
      <c r="L5" s="11" t="s">
        <v>321</v>
      </c>
    </row>
    <row r="6" ht="18.75" spans="1:12">
      <c r="A6" s="26" t="s">
        <v>347</v>
      </c>
      <c r="B6" s="27" t="s">
        <v>320</v>
      </c>
      <c r="C6" s="14">
        <v>251006001</v>
      </c>
      <c r="D6" s="14" t="s">
        <v>317</v>
      </c>
      <c r="E6" s="14" t="s">
        <v>117</v>
      </c>
      <c r="F6" s="15" t="s">
        <v>319</v>
      </c>
      <c r="G6" s="11" t="s">
        <v>372</v>
      </c>
      <c r="H6" s="11" t="s">
        <v>373</v>
      </c>
      <c r="I6" s="11"/>
      <c r="J6" s="11"/>
      <c r="K6" s="28" t="s">
        <v>374</v>
      </c>
      <c r="L6" s="11" t="s">
        <v>321</v>
      </c>
    </row>
    <row r="7" ht="18.75" spans="1:12">
      <c r="A7" s="26" t="s">
        <v>347</v>
      </c>
      <c r="B7" s="27" t="s">
        <v>320</v>
      </c>
      <c r="C7" s="14">
        <v>250926018</v>
      </c>
      <c r="D7" s="14" t="s">
        <v>317</v>
      </c>
      <c r="E7" s="14" t="s">
        <v>119</v>
      </c>
      <c r="F7" s="15" t="s">
        <v>319</v>
      </c>
      <c r="G7" s="11" t="s">
        <v>372</v>
      </c>
      <c r="H7" s="11" t="s">
        <v>373</v>
      </c>
      <c r="I7" s="12"/>
      <c r="J7" s="12"/>
      <c r="K7" s="28" t="s">
        <v>374</v>
      </c>
      <c r="L7" s="11" t="s">
        <v>321</v>
      </c>
    </row>
    <row r="8" ht="18.75" spans="1:12">
      <c r="A8" s="26" t="s">
        <v>347</v>
      </c>
      <c r="B8" s="27" t="s">
        <v>320</v>
      </c>
      <c r="C8" s="14">
        <v>250926019</v>
      </c>
      <c r="D8" s="14" t="s">
        <v>317</v>
      </c>
      <c r="E8" s="14" t="s">
        <v>118</v>
      </c>
      <c r="F8" s="15" t="s">
        <v>319</v>
      </c>
      <c r="G8" s="11" t="s">
        <v>372</v>
      </c>
      <c r="H8" s="11" t="s">
        <v>373</v>
      </c>
      <c r="I8" s="12"/>
      <c r="J8" s="12"/>
      <c r="K8" s="28" t="s">
        <v>374</v>
      </c>
      <c r="L8" s="11" t="s">
        <v>321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9" t="s">
        <v>375</v>
      </c>
      <c r="B10" s="20"/>
      <c r="C10" s="20"/>
      <c r="D10" s="20"/>
      <c r="E10" s="21"/>
      <c r="F10" s="22"/>
      <c r="G10" s="29"/>
      <c r="H10" s="19" t="s">
        <v>376</v>
      </c>
      <c r="I10" s="20"/>
      <c r="J10" s="20"/>
      <c r="K10" s="20"/>
      <c r="L10" s="23"/>
    </row>
    <row r="11" ht="16.5" spans="1:12">
      <c r="A11" s="24" t="s">
        <v>377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346</v>
      </c>
      <c r="D2" s="5" t="s">
        <v>305</v>
      </c>
      <c r="E2" s="5" t="s">
        <v>306</v>
      </c>
      <c r="F2" s="4" t="s">
        <v>379</v>
      </c>
      <c r="G2" s="4" t="s">
        <v>330</v>
      </c>
      <c r="H2" s="6" t="s">
        <v>331</v>
      </c>
      <c r="I2" s="7" t="s">
        <v>333</v>
      </c>
    </row>
    <row r="3" s="1" customFormat="1" ht="16.5" spans="1:9">
      <c r="A3" s="4"/>
      <c r="B3" s="8"/>
      <c r="C3" s="8"/>
      <c r="D3" s="8"/>
      <c r="E3" s="8"/>
      <c r="F3" s="4" t="s">
        <v>380</v>
      </c>
      <c r="G3" s="4" t="s">
        <v>334</v>
      </c>
      <c r="H3" s="9"/>
      <c r="I3" s="10"/>
    </row>
    <row r="4" ht="18.75" spans="1:9">
      <c r="A4" s="11">
        <v>1</v>
      </c>
      <c r="B4" s="12" t="s">
        <v>349</v>
      </c>
      <c r="C4" s="13" t="s">
        <v>381</v>
      </c>
      <c r="D4" s="14" t="s">
        <v>322</v>
      </c>
      <c r="E4" s="15" t="s">
        <v>319</v>
      </c>
      <c r="F4" s="16">
        <v>-0.03</v>
      </c>
      <c r="G4" s="16">
        <v>-0.025</v>
      </c>
      <c r="H4" s="11"/>
      <c r="I4" s="11" t="s">
        <v>321</v>
      </c>
    </row>
    <row r="5" ht="18.75" spans="1:9">
      <c r="A5" s="11">
        <v>2</v>
      </c>
      <c r="B5" s="12" t="s">
        <v>349</v>
      </c>
      <c r="C5" s="13" t="s">
        <v>381</v>
      </c>
      <c r="D5" s="14" t="s">
        <v>116</v>
      </c>
      <c r="E5" s="15" t="s">
        <v>319</v>
      </c>
      <c r="F5" s="17">
        <v>-0.05</v>
      </c>
      <c r="G5" s="16">
        <v>-0.03</v>
      </c>
      <c r="H5" s="11"/>
      <c r="I5" s="11" t="s">
        <v>321</v>
      </c>
    </row>
    <row r="6" ht="18.75" spans="1:9">
      <c r="A6" s="11">
        <v>3</v>
      </c>
      <c r="B6" s="12" t="s">
        <v>349</v>
      </c>
      <c r="C6" s="13" t="s">
        <v>381</v>
      </c>
      <c r="D6" s="14" t="s">
        <v>323</v>
      </c>
      <c r="E6" s="15" t="s">
        <v>319</v>
      </c>
      <c r="F6" s="16">
        <v>-0.04</v>
      </c>
      <c r="G6" s="16">
        <v>-0.03</v>
      </c>
      <c r="H6" s="11"/>
      <c r="I6" s="11" t="s">
        <v>321</v>
      </c>
    </row>
    <row r="7" ht="18.75" spans="1:9">
      <c r="A7" s="11">
        <v>4</v>
      </c>
      <c r="B7" s="12" t="s">
        <v>349</v>
      </c>
      <c r="C7" s="13" t="s">
        <v>381</v>
      </c>
      <c r="D7" s="14" t="s">
        <v>117</v>
      </c>
      <c r="E7" s="15" t="s">
        <v>319</v>
      </c>
      <c r="F7" s="18">
        <v>-0.04</v>
      </c>
      <c r="G7" s="16">
        <v>-0.03</v>
      </c>
      <c r="H7" s="11"/>
      <c r="I7" s="11" t="s">
        <v>321</v>
      </c>
    </row>
    <row r="8" ht="18.75" spans="1:9">
      <c r="A8" s="11">
        <v>5</v>
      </c>
      <c r="B8" s="12" t="s">
        <v>349</v>
      </c>
      <c r="C8" s="13" t="s">
        <v>381</v>
      </c>
      <c r="D8" s="14" t="s">
        <v>119</v>
      </c>
      <c r="E8" s="15" t="s">
        <v>319</v>
      </c>
      <c r="F8" s="16">
        <v>-0.05</v>
      </c>
      <c r="G8" s="16">
        <v>-0.03</v>
      </c>
      <c r="H8" s="11"/>
      <c r="I8" s="11" t="s">
        <v>321</v>
      </c>
    </row>
    <row r="9" ht="18.75" spans="1:9">
      <c r="A9" s="11">
        <v>7</v>
      </c>
      <c r="B9" s="12" t="s">
        <v>349</v>
      </c>
      <c r="C9" s="13" t="s">
        <v>381</v>
      </c>
      <c r="D9" s="14" t="s">
        <v>118</v>
      </c>
      <c r="E9" s="15" t="s">
        <v>319</v>
      </c>
      <c r="F9" s="18">
        <v>-0.04</v>
      </c>
      <c r="G9" s="16">
        <v>-0.03</v>
      </c>
      <c r="H9" s="12"/>
      <c r="I9" s="11" t="s">
        <v>321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9" t="s">
        <v>382</v>
      </c>
      <c r="B11" s="20"/>
      <c r="C11" s="20"/>
      <c r="D11" s="21"/>
      <c r="E11" s="22"/>
      <c r="F11" s="19" t="s">
        <v>383</v>
      </c>
      <c r="G11" s="20"/>
      <c r="H11" s="21"/>
      <c r="I11" s="23"/>
    </row>
    <row r="12" ht="16.5" spans="1:9">
      <c r="A12" s="24" t="s">
        <v>384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34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1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2" t="s">
        <v>41</v>
      </c>
      <c r="G4" s="442" t="s">
        <v>42</v>
      </c>
      <c r="H4" s="436" t="s">
        <v>41</v>
      </c>
      <c r="I4" s="443" t="s">
        <v>42</v>
      </c>
    </row>
    <row r="5" ht="27.95" customHeight="1" spans="2:9">
      <c r="B5" s="444" t="s">
        <v>43</v>
      </c>
      <c r="C5" s="12">
        <v>13</v>
      </c>
      <c r="D5" s="12">
        <v>0</v>
      </c>
      <c r="E5" s="12">
        <v>1</v>
      </c>
      <c r="F5" s="445">
        <v>0</v>
      </c>
      <c r="G5" s="445">
        <v>1</v>
      </c>
      <c r="H5" s="12">
        <v>1</v>
      </c>
      <c r="I5" s="446">
        <v>2</v>
      </c>
    </row>
    <row r="6" ht="27.95" customHeight="1" spans="2:9">
      <c r="B6" s="444" t="s">
        <v>44</v>
      </c>
      <c r="C6" s="12">
        <v>20</v>
      </c>
      <c r="D6" s="12">
        <v>0</v>
      </c>
      <c r="E6" s="12">
        <v>1</v>
      </c>
      <c r="F6" s="445">
        <v>1</v>
      </c>
      <c r="G6" s="445">
        <v>2</v>
      </c>
      <c r="H6" s="12">
        <v>2</v>
      </c>
      <c r="I6" s="446">
        <v>3</v>
      </c>
    </row>
    <row r="7" ht="27.95" customHeight="1" spans="2:9">
      <c r="B7" s="444" t="s">
        <v>45</v>
      </c>
      <c r="C7" s="12">
        <v>32</v>
      </c>
      <c r="D7" s="12">
        <v>0</v>
      </c>
      <c r="E7" s="12">
        <v>1</v>
      </c>
      <c r="F7" s="445">
        <v>2</v>
      </c>
      <c r="G7" s="445">
        <v>3</v>
      </c>
      <c r="H7" s="12">
        <v>3</v>
      </c>
      <c r="I7" s="446">
        <v>4</v>
      </c>
    </row>
    <row r="8" ht="27.95" customHeight="1" spans="2:9">
      <c r="B8" s="444" t="s">
        <v>46</v>
      </c>
      <c r="C8" s="12">
        <v>50</v>
      </c>
      <c r="D8" s="12">
        <v>1</v>
      </c>
      <c r="E8" s="12">
        <v>2</v>
      </c>
      <c r="F8" s="445">
        <v>3</v>
      </c>
      <c r="G8" s="445">
        <v>4</v>
      </c>
      <c r="H8" s="12">
        <v>5</v>
      </c>
      <c r="I8" s="446">
        <v>6</v>
      </c>
    </row>
    <row r="9" ht="27.95" customHeight="1" spans="2:9">
      <c r="B9" s="444" t="s">
        <v>47</v>
      </c>
      <c r="C9" s="12">
        <v>80</v>
      </c>
      <c r="D9" s="12">
        <v>2</v>
      </c>
      <c r="E9" s="12">
        <v>3</v>
      </c>
      <c r="F9" s="445">
        <v>5</v>
      </c>
      <c r="G9" s="445">
        <v>6</v>
      </c>
      <c r="H9" s="12">
        <v>7</v>
      </c>
      <c r="I9" s="446">
        <v>8</v>
      </c>
    </row>
    <row r="10" ht="27.95" customHeight="1" spans="2:9">
      <c r="B10" s="444" t="s">
        <v>48</v>
      </c>
      <c r="C10" s="12">
        <v>125</v>
      </c>
      <c r="D10" s="12">
        <v>3</v>
      </c>
      <c r="E10" s="12">
        <v>4</v>
      </c>
      <c r="F10" s="445">
        <v>7</v>
      </c>
      <c r="G10" s="445">
        <v>8</v>
      </c>
      <c r="H10" s="12">
        <v>10</v>
      </c>
      <c r="I10" s="446">
        <v>11</v>
      </c>
    </row>
    <row r="11" ht="27.95" customHeight="1" spans="2:9">
      <c r="B11" s="444" t="s">
        <v>49</v>
      </c>
      <c r="C11" s="12">
        <v>200</v>
      </c>
      <c r="D11" s="12">
        <v>5</v>
      </c>
      <c r="E11" s="12">
        <v>6</v>
      </c>
      <c r="F11" s="445">
        <v>10</v>
      </c>
      <c r="G11" s="445">
        <v>11</v>
      </c>
      <c r="H11" s="12">
        <v>14</v>
      </c>
      <c r="I11" s="446">
        <v>15</v>
      </c>
    </row>
    <row r="12" ht="27.95" customHeight="1" spans="2:9">
      <c r="B12" s="447" t="s">
        <v>50</v>
      </c>
      <c r="C12" s="448">
        <v>315</v>
      </c>
      <c r="D12" s="448">
        <v>7</v>
      </c>
      <c r="E12" s="448">
        <v>8</v>
      </c>
      <c r="F12" s="449">
        <v>14</v>
      </c>
      <c r="G12" s="449">
        <v>15</v>
      </c>
      <c r="H12" s="448">
        <v>21</v>
      </c>
      <c r="I12" s="450">
        <v>22</v>
      </c>
    </row>
    <row r="14" spans="2:9">
      <c r="B14" s="451" t="s">
        <v>51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workbookViewId="0">
      <selection activeCell="K26" sqref="K26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>
        <v>46172</v>
      </c>
      <c r="G4" s="267"/>
      <c r="H4" s="262" t="s">
        <v>64</v>
      </c>
      <c r="I4" s="265"/>
      <c r="J4" s="153" t="s">
        <v>65</v>
      </c>
      <c r="K4" s="154" t="s">
        <v>66</v>
      </c>
    </row>
    <row r="5" ht="14.25" spans="1:11">
      <c r="A5" s="268" t="s">
        <v>67</v>
      </c>
      <c r="B5" s="153" t="s">
        <v>68</v>
      </c>
      <c r="C5" s="154"/>
      <c r="D5" s="262" t="s">
        <v>69</v>
      </c>
      <c r="E5" s="265"/>
      <c r="F5" s="266">
        <v>46148</v>
      </c>
      <c r="G5" s="267"/>
      <c r="H5" s="262" t="s">
        <v>70</v>
      </c>
      <c r="I5" s="265"/>
      <c r="J5" s="153" t="s">
        <v>65</v>
      </c>
      <c r="K5" s="154" t="s">
        <v>66</v>
      </c>
    </row>
    <row r="6" ht="14.25" spans="1:11">
      <c r="A6" s="262" t="s">
        <v>71</v>
      </c>
      <c r="B6" s="269">
        <v>4</v>
      </c>
      <c r="C6" s="270">
        <v>6</v>
      </c>
      <c r="D6" s="268" t="s">
        <v>72</v>
      </c>
      <c r="E6" s="271"/>
      <c r="F6" s="266">
        <v>46162</v>
      </c>
      <c r="G6" s="267"/>
      <c r="H6" s="262" t="s">
        <v>73</v>
      </c>
      <c r="I6" s="265"/>
      <c r="J6" s="153" t="s">
        <v>65</v>
      </c>
      <c r="K6" s="154" t="s">
        <v>66</v>
      </c>
    </row>
    <row r="7" ht="14.25" spans="1:11">
      <c r="A7" s="262" t="s">
        <v>74</v>
      </c>
      <c r="B7" s="272">
        <v>15000</v>
      </c>
      <c r="C7" s="273"/>
      <c r="D7" s="268" t="s">
        <v>75</v>
      </c>
      <c r="E7" s="274"/>
      <c r="F7" s="266">
        <v>46167</v>
      </c>
      <c r="G7" s="267"/>
      <c r="H7" s="262" t="s">
        <v>76</v>
      </c>
      <c r="I7" s="265"/>
      <c r="J7" s="153" t="s">
        <v>65</v>
      </c>
      <c r="K7" s="154" t="s">
        <v>66</v>
      </c>
    </row>
    <row r="8" ht="15" spans="1:11">
      <c r="A8" s="275" t="s">
        <v>77</v>
      </c>
      <c r="B8" s="276" t="s">
        <v>78</v>
      </c>
      <c r="C8" s="277"/>
      <c r="D8" s="278" t="s">
        <v>79</v>
      </c>
      <c r="E8" s="279"/>
      <c r="F8" s="280">
        <v>46170</v>
      </c>
      <c r="G8" s="281"/>
      <c r="H8" s="278" t="s">
        <v>80</v>
      </c>
      <c r="I8" s="279"/>
      <c r="J8" s="282" t="s">
        <v>65</v>
      </c>
      <c r="K8" s="283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82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83</v>
      </c>
      <c r="B11" s="370" t="s">
        <v>84</v>
      </c>
      <c r="C11" s="371" t="s">
        <v>85</v>
      </c>
      <c r="D11" s="372"/>
      <c r="E11" s="373" t="s">
        <v>86</v>
      </c>
      <c r="F11" s="370" t="s">
        <v>84</v>
      </c>
      <c r="G11" s="371" t="s">
        <v>85</v>
      </c>
      <c r="H11" s="371" t="s">
        <v>87</v>
      </c>
      <c r="I11" s="373" t="s">
        <v>88</v>
      </c>
      <c r="J11" s="370" t="s">
        <v>84</v>
      </c>
      <c r="K11" s="374" t="s">
        <v>85</v>
      </c>
    </row>
    <row r="12" ht="14.25" spans="1:11">
      <c r="A12" s="268" t="s">
        <v>89</v>
      </c>
      <c r="B12" s="291" t="s">
        <v>84</v>
      </c>
      <c r="C12" s="153" t="s">
        <v>85</v>
      </c>
      <c r="D12" s="274"/>
      <c r="E12" s="271" t="s">
        <v>90</v>
      </c>
      <c r="F12" s="291" t="s">
        <v>84</v>
      </c>
      <c r="G12" s="153" t="s">
        <v>85</v>
      </c>
      <c r="H12" s="153" t="s">
        <v>87</v>
      </c>
      <c r="I12" s="271" t="s">
        <v>91</v>
      </c>
      <c r="J12" s="291" t="s">
        <v>84</v>
      </c>
      <c r="K12" s="154" t="s">
        <v>85</v>
      </c>
    </row>
    <row r="13" ht="14.25" spans="1:11">
      <c r="A13" s="268" t="s">
        <v>92</v>
      </c>
      <c r="B13" s="291" t="s">
        <v>84</v>
      </c>
      <c r="C13" s="153" t="s">
        <v>85</v>
      </c>
      <c r="D13" s="274"/>
      <c r="E13" s="271" t="s">
        <v>93</v>
      </c>
      <c r="F13" s="153" t="s">
        <v>94</v>
      </c>
      <c r="G13" s="153" t="s">
        <v>95</v>
      </c>
      <c r="H13" s="153" t="s">
        <v>87</v>
      </c>
      <c r="I13" s="271" t="s">
        <v>96</v>
      </c>
      <c r="J13" s="291" t="s">
        <v>84</v>
      </c>
      <c r="K13" s="154" t="s">
        <v>85</v>
      </c>
    </row>
    <row r="14" ht="15" spans="1:11">
      <c r="A14" s="278" t="s">
        <v>97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2"/>
    </row>
    <row r="15" ht="15" spans="1:11">
      <c r="A15" s="366" t="s">
        <v>98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99</v>
      </c>
      <c r="B16" s="371" t="s">
        <v>94</v>
      </c>
      <c r="C16" s="371" t="s">
        <v>95</v>
      </c>
      <c r="D16" s="376"/>
      <c r="E16" s="377" t="s">
        <v>100</v>
      </c>
      <c r="F16" s="371" t="s">
        <v>94</v>
      </c>
      <c r="G16" s="371" t="s">
        <v>95</v>
      </c>
      <c r="H16" s="378"/>
      <c r="I16" s="377" t="s">
        <v>101</v>
      </c>
      <c r="J16" s="371" t="s">
        <v>94</v>
      </c>
      <c r="K16" s="374" t="s">
        <v>95</v>
      </c>
    </row>
    <row r="17" customHeight="1" spans="1:22">
      <c r="A17" s="315" t="s">
        <v>102</v>
      </c>
      <c r="B17" s="153" t="s">
        <v>94</v>
      </c>
      <c r="C17" s="153" t="s">
        <v>95</v>
      </c>
      <c r="D17" s="379"/>
      <c r="E17" s="316" t="s">
        <v>103</v>
      </c>
      <c r="F17" s="153" t="s">
        <v>94</v>
      </c>
      <c r="G17" s="153" t="s">
        <v>95</v>
      </c>
      <c r="H17" s="380"/>
      <c r="I17" s="316" t="s">
        <v>104</v>
      </c>
      <c r="J17" s="153" t="s">
        <v>94</v>
      </c>
      <c r="K17" s="154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105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106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108</v>
      </c>
      <c r="B21" s="389"/>
      <c r="C21" s="389" t="s">
        <v>109</v>
      </c>
      <c r="D21" s="389" t="s">
        <v>110</v>
      </c>
      <c r="E21" s="389" t="s">
        <v>111</v>
      </c>
      <c r="F21" s="389" t="s">
        <v>112</v>
      </c>
      <c r="G21" s="389" t="s">
        <v>113</v>
      </c>
      <c r="H21" s="389" t="s">
        <v>114</v>
      </c>
      <c r="I21" s="389"/>
      <c r="J21" s="316"/>
      <c r="K21" s="318" t="s">
        <v>115</v>
      </c>
    </row>
    <row r="22" ht="23" customHeight="1" spans="1:22">
      <c r="A22" s="390" t="s">
        <v>116</v>
      </c>
      <c r="B22" s="391"/>
      <c r="C22" s="391">
        <v>1</v>
      </c>
      <c r="D22" s="391">
        <v>1</v>
      </c>
      <c r="E22" s="391">
        <v>1</v>
      </c>
      <c r="F22" s="391">
        <v>1</v>
      </c>
      <c r="G22" s="391">
        <v>1</v>
      </c>
      <c r="H22" s="391">
        <v>1</v>
      </c>
      <c r="I22" s="391"/>
      <c r="J22" s="391" t="s">
        <v>94</v>
      </c>
      <c r="K22" s="392"/>
    </row>
    <row r="23" ht="23" customHeight="1" spans="1:22">
      <c r="A23" s="390" t="s">
        <v>117</v>
      </c>
      <c r="B23" s="391"/>
      <c r="C23" s="391">
        <v>1</v>
      </c>
      <c r="D23" s="391">
        <v>1</v>
      </c>
      <c r="E23" s="391">
        <v>1</v>
      </c>
      <c r="F23" s="391">
        <v>1</v>
      </c>
      <c r="G23" s="391">
        <v>1</v>
      </c>
      <c r="H23" s="391">
        <v>1</v>
      </c>
      <c r="I23" s="391"/>
      <c r="J23" s="391" t="s">
        <v>94</v>
      </c>
      <c r="K23" s="393"/>
    </row>
    <row r="24" ht="23" customHeight="1" spans="1:22">
      <c r="A24" s="390" t="s">
        <v>118</v>
      </c>
      <c r="B24" s="391"/>
      <c r="C24" s="391">
        <v>1</v>
      </c>
      <c r="D24" s="391">
        <v>1</v>
      </c>
      <c r="E24" s="391">
        <v>1</v>
      </c>
      <c r="F24" s="391">
        <v>1</v>
      </c>
      <c r="G24" s="391">
        <v>1</v>
      </c>
      <c r="H24" s="391">
        <v>1</v>
      </c>
      <c r="I24" s="391"/>
      <c r="J24" s="391" t="s">
        <v>94</v>
      </c>
      <c r="K24" s="393"/>
    </row>
    <row r="25" ht="23" customHeight="1" spans="1:22">
      <c r="A25" s="390" t="s">
        <v>119</v>
      </c>
      <c r="B25" s="391"/>
      <c r="C25" s="391">
        <v>1</v>
      </c>
      <c r="D25" s="391">
        <v>1</v>
      </c>
      <c r="E25" s="391">
        <v>1</v>
      </c>
      <c r="F25" s="391">
        <v>1</v>
      </c>
      <c r="G25" s="391">
        <v>1</v>
      </c>
      <c r="H25" s="391">
        <v>1</v>
      </c>
      <c r="I25" s="391"/>
      <c r="J25" s="391" t="s">
        <v>94</v>
      </c>
      <c r="K25" s="393"/>
    </row>
    <row r="26" ht="23" customHeight="1" spans="1:22">
      <c r="A26" s="390"/>
      <c r="B26" s="391"/>
      <c r="C26" s="391"/>
      <c r="D26" s="391"/>
      <c r="E26" s="391"/>
      <c r="F26" s="391"/>
      <c r="G26" s="391"/>
      <c r="H26" s="391"/>
      <c r="I26" s="391"/>
      <c r="J26" s="391"/>
      <c r="K26" s="393"/>
    </row>
    <row r="27" ht="18" customHeight="1" spans="1:22">
      <c r="A27" s="394" t="s">
        <v>120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121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122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65" t="s">
        <v>123</v>
      </c>
      <c r="B32" s="166"/>
      <c r="C32" s="153" t="s">
        <v>65</v>
      </c>
      <c r="D32" s="153" t="s">
        <v>66</v>
      </c>
      <c r="E32" s="406" t="s">
        <v>124</v>
      </c>
      <c r="F32" s="407"/>
      <c r="G32" s="407"/>
      <c r="H32" s="407"/>
      <c r="I32" s="407"/>
      <c r="J32" s="407"/>
      <c r="K32" s="408"/>
    </row>
    <row r="33" ht="15" spans="1:11">
      <c r="A33" s="409" t="s">
        <v>125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126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>
        <v>1</v>
      </c>
    </row>
    <row r="35" ht="21" customHeight="1" spans="1:11">
      <c r="A35" s="413" t="s">
        <v>127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15">
        <v>1</v>
      </c>
    </row>
    <row r="36" ht="21" customHeight="1" spans="1:11">
      <c r="A36" s="413" t="s">
        <v>128</v>
      </c>
      <c r="B36" s="414"/>
      <c r="C36" s="414"/>
      <c r="D36" s="414"/>
      <c r="E36" s="414"/>
      <c r="F36" s="414"/>
      <c r="G36" s="414"/>
      <c r="H36" s="414"/>
      <c r="I36" s="414"/>
      <c r="J36" s="414"/>
      <c r="K36" s="415">
        <v>1</v>
      </c>
    </row>
    <row r="37" ht="21" customHeight="1" spans="1:11">
      <c r="A37" s="413"/>
      <c r="B37" s="414"/>
      <c r="C37" s="414"/>
      <c r="D37" s="414"/>
      <c r="E37" s="414"/>
      <c r="F37" s="414"/>
      <c r="G37" s="414"/>
      <c r="H37" s="414"/>
      <c r="I37" s="414"/>
      <c r="J37" s="414"/>
      <c r="K37" s="415">
        <v>3</v>
      </c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15" spans="1:11">
      <c r="A41" s="319" t="s">
        <v>129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5" spans="1:11">
      <c r="A42" s="366" t="s">
        <v>130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8"/>
    </row>
    <row r="43" ht="14.25" spans="1:11">
      <c r="A43" s="375" t="s">
        <v>131</v>
      </c>
      <c r="B43" s="371" t="s">
        <v>94</v>
      </c>
      <c r="C43" s="371" t="s">
        <v>95</v>
      </c>
      <c r="D43" s="371" t="s">
        <v>87</v>
      </c>
      <c r="E43" s="377" t="s">
        <v>132</v>
      </c>
      <c r="F43" s="371" t="s">
        <v>94</v>
      </c>
      <c r="G43" s="371" t="s">
        <v>95</v>
      </c>
      <c r="H43" s="371" t="s">
        <v>87</v>
      </c>
      <c r="I43" s="377" t="s">
        <v>133</v>
      </c>
      <c r="J43" s="371" t="s">
        <v>94</v>
      </c>
      <c r="K43" s="374" t="s">
        <v>95</v>
      </c>
    </row>
    <row r="44" ht="14.25" spans="1:11">
      <c r="A44" s="315" t="s">
        <v>86</v>
      </c>
      <c r="B44" s="153" t="s">
        <v>94</v>
      </c>
      <c r="C44" s="153" t="s">
        <v>95</v>
      </c>
      <c r="D44" s="153" t="s">
        <v>87</v>
      </c>
      <c r="E44" s="316" t="s">
        <v>93</v>
      </c>
      <c r="F44" s="153" t="s">
        <v>94</v>
      </c>
      <c r="G44" s="153" t="s">
        <v>95</v>
      </c>
      <c r="H44" s="153" t="s">
        <v>87</v>
      </c>
      <c r="I44" s="316" t="s">
        <v>104</v>
      </c>
      <c r="J44" s="153" t="s">
        <v>94</v>
      </c>
      <c r="K44" s="154" t="s">
        <v>95</v>
      </c>
    </row>
    <row r="45" ht="15" spans="1:11">
      <c r="A45" s="278" t="s">
        <v>97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92"/>
    </row>
    <row r="46" ht="15" spans="1:11">
      <c r="A46" s="409" t="s">
        <v>134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18"/>
    </row>
    <row r="48" ht="15" spans="1:11">
      <c r="A48" s="419" t="s">
        <v>135</v>
      </c>
      <c r="B48" s="420" t="s">
        <v>136</v>
      </c>
      <c r="C48" s="420"/>
      <c r="D48" s="421" t="s">
        <v>137</v>
      </c>
      <c r="E48" s="422" t="s">
        <v>138</v>
      </c>
      <c r="F48" s="423" t="s">
        <v>139</v>
      </c>
      <c r="G48" s="424">
        <v>46155</v>
      </c>
      <c r="H48" s="425" t="s">
        <v>140</v>
      </c>
      <c r="I48" s="426"/>
      <c r="J48" s="427" t="s">
        <v>141</v>
      </c>
      <c r="K48" s="428"/>
    </row>
    <row r="49" ht="15" spans="1:11">
      <c r="A49" s="409" t="s">
        <v>142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9" t="s">
        <v>143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1"/>
    </row>
    <row r="51" ht="15" spans="1:11">
      <c r="A51" s="419" t="s">
        <v>135</v>
      </c>
      <c r="B51" s="420" t="s">
        <v>136</v>
      </c>
      <c r="C51" s="420"/>
      <c r="D51" s="421" t="s">
        <v>137</v>
      </c>
      <c r="E51" s="422" t="s">
        <v>138</v>
      </c>
      <c r="F51" s="423" t="s">
        <v>139</v>
      </c>
      <c r="G51" s="424">
        <v>46155</v>
      </c>
      <c r="H51" s="425" t="s">
        <v>140</v>
      </c>
      <c r="I51" s="426"/>
      <c r="J51" s="427" t="s">
        <v>141</v>
      </c>
      <c r="K51" s="428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opLeftCell="A2" workbookViewId="0">
      <selection activeCell="O9" sqref="O9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1.625" style="83" customWidth="1"/>
    <col min="13" max="16" width="9.75" style="83" customWidth="1"/>
    <col min="17" max="17" width="9.75" style="248" customWidth="1"/>
    <col min="18" max="255" width="9" style="83"/>
    <col min="256" max="16384" width="9" style="86"/>
  </cols>
  <sheetData>
    <row r="1" s="83" customFormat="1" ht="29" customHeight="1" spans="1:258">
      <c r="A1" s="226" t="s">
        <v>144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47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8"/>
      <c r="Q2" s="349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0"/>
      <c r="Q3" s="351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352"/>
      <c r="L4" s="353" t="s">
        <v>116</v>
      </c>
      <c r="M4" s="353" t="s">
        <v>111</v>
      </c>
      <c r="N4" s="353" t="s">
        <v>111</v>
      </c>
      <c r="O4" s="353"/>
      <c r="P4" s="353"/>
      <c r="Q4" s="354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/>
      <c r="L5" s="115" t="s">
        <v>109</v>
      </c>
      <c r="M5" s="116" t="s">
        <v>156</v>
      </c>
      <c r="N5" s="116" t="s">
        <v>157</v>
      </c>
      <c r="O5" s="116"/>
      <c r="P5" s="116"/>
      <c r="Q5" s="355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/>
      <c r="L6" s="114" t="s">
        <v>160</v>
      </c>
      <c r="M6" s="114" t="s">
        <v>161</v>
      </c>
      <c r="N6" s="114" t="s">
        <v>161</v>
      </c>
      <c r="O6" s="114"/>
      <c r="P6" s="114"/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3" t="s">
        <v>162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/>
      <c r="L7" s="114" t="s">
        <v>163</v>
      </c>
      <c r="M7" s="114" t="s">
        <v>163</v>
      </c>
      <c r="N7" s="114" t="s">
        <v>163</v>
      </c>
      <c r="O7" s="114"/>
      <c r="P7" s="114"/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3" t="s">
        <v>164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/>
      <c r="L8" s="114" t="s">
        <v>161</v>
      </c>
      <c r="M8" s="114" t="s">
        <v>161</v>
      </c>
      <c r="N8" s="114" t="s">
        <v>161</v>
      </c>
      <c r="O8" s="114"/>
      <c r="P8" s="114"/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3" t="s">
        <v>165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166</v>
      </c>
      <c r="J9" s="113"/>
      <c r="K9" s="114"/>
      <c r="L9" s="114" t="s">
        <v>161</v>
      </c>
      <c r="M9" s="114" t="s">
        <v>167</v>
      </c>
      <c r="N9" s="114" t="s">
        <v>167</v>
      </c>
      <c r="O9" s="114"/>
      <c r="P9" s="114"/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3" t="s">
        <v>168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166</v>
      </c>
      <c r="J10" s="113"/>
      <c r="K10" s="114"/>
      <c r="L10" s="114" t="s">
        <v>161</v>
      </c>
      <c r="M10" s="114" t="s">
        <v>161</v>
      </c>
      <c r="N10" s="114" t="s">
        <v>161</v>
      </c>
      <c r="O10" s="114"/>
      <c r="P10" s="114"/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5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170</v>
      </c>
      <c r="J11" s="113"/>
      <c r="K11" s="114"/>
      <c r="L11" s="114" t="s">
        <v>161</v>
      </c>
      <c r="M11" s="114" t="s">
        <v>161</v>
      </c>
      <c r="N11" s="114" t="s">
        <v>161</v>
      </c>
      <c r="O11" s="114"/>
      <c r="P11" s="114"/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5" t="s">
        <v>171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166</v>
      </c>
      <c r="J12" s="113"/>
      <c r="K12" s="114"/>
      <c r="L12" s="114" t="s">
        <v>172</v>
      </c>
      <c r="M12" s="114" t="s">
        <v>172</v>
      </c>
      <c r="N12" s="114" t="s">
        <v>172</v>
      </c>
      <c r="O12" s="114"/>
      <c r="P12" s="114"/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3" t="s">
        <v>173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 t="s">
        <v>161</v>
      </c>
      <c r="M13" s="114" t="s">
        <v>174</v>
      </c>
      <c r="N13" s="114" t="s">
        <v>161</v>
      </c>
      <c r="O13" s="114"/>
      <c r="P13" s="114"/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3" t="s">
        <v>175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 t="s">
        <v>163</v>
      </c>
      <c r="M14" s="114" t="s">
        <v>161</v>
      </c>
      <c r="N14" s="114" t="s">
        <v>161</v>
      </c>
      <c r="O14" s="114"/>
      <c r="P14" s="114"/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3" t="s">
        <v>176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 t="s">
        <v>177</v>
      </c>
      <c r="M15" s="114" t="s">
        <v>161</v>
      </c>
      <c r="N15" s="114" t="s">
        <v>161</v>
      </c>
      <c r="O15" s="114"/>
      <c r="P15" s="114"/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14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14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7"/>
      <c r="Q18" s="138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16.5" spans="1:258">
      <c r="A19" s="356"/>
      <c r="B19" s="356"/>
      <c r="C19" s="357"/>
      <c r="D19" s="357"/>
      <c r="E19" s="358"/>
      <c r="F19" s="357"/>
      <c r="G19" s="357"/>
      <c r="H19" s="357"/>
      <c r="I19" s="357"/>
      <c r="Q19" s="347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spans="1:258">
      <c r="A20" s="139" t="s">
        <v>178</v>
      </c>
      <c r="B20" s="139"/>
      <c r="C20" s="140"/>
      <c r="D20" s="140"/>
      <c r="Q20" s="34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C21" s="84"/>
      <c r="D21" s="84"/>
      <c r="K21" s="141" t="s">
        <v>179</v>
      </c>
      <c r="L21" s="359">
        <v>46155</v>
      </c>
      <c r="M21" s="141" t="s">
        <v>180</v>
      </c>
      <c r="N21" s="141" t="s">
        <v>138</v>
      </c>
      <c r="O21" s="141" t="s">
        <v>181</v>
      </c>
      <c r="P21" s="83" t="s">
        <v>141</v>
      </c>
      <c r="Q21" s="347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5" workbookViewId="0">
      <selection activeCell="A43" sqref="A43:K43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6">
      <c r="A1" s="147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customHeight="1" spans="1:16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6">
      <c r="A4" s="262" t="s">
        <v>61</v>
      </c>
      <c r="B4" s="263" t="s">
        <v>62</v>
      </c>
      <c r="C4" s="264"/>
      <c r="D4" s="262" t="s">
        <v>63</v>
      </c>
      <c r="E4" s="265"/>
      <c r="F4" s="266">
        <v>46172</v>
      </c>
      <c r="G4" s="267"/>
      <c r="H4" s="262" t="s">
        <v>64</v>
      </c>
      <c r="I4" s="265"/>
      <c r="J4" s="153" t="s">
        <v>65</v>
      </c>
      <c r="K4" s="154" t="s">
        <v>66</v>
      </c>
    </row>
    <row r="5" customHeight="1" spans="1:16">
      <c r="A5" s="268" t="s">
        <v>67</v>
      </c>
      <c r="B5" s="153" t="s">
        <v>68</v>
      </c>
      <c r="C5" s="154"/>
      <c r="D5" s="262" t="s">
        <v>69</v>
      </c>
      <c r="E5" s="265"/>
      <c r="F5" s="266">
        <v>46148</v>
      </c>
      <c r="G5" s="267"/>
      <c r="H5" s="262" t="s">
        <v>70</v>
      </c>
      <c r="I5" s="265"/>
      <c r="J5" s="153" t="s">
        <v>65</v>
      </c>
      <c r="K5" s="154" t="s">
        <v>66</v>
      </c>
    </row>
    <row r="6" customHeight="1" spans="1:16">
      <c r="A6" s="262" t="s">
        <v>71</v>
      </c>
      <c r="B6" s="269">
        <v>4</v>
      </c>
      <c r="C6" s="270">
        <v>6</v>
      </c>
      <c r="D6" s="268" t="s">
        <v>72</v>
      </c>
      <c r="E6" s="271"/>
      <c r="F6" s="266">
        <v>46162</v>
      </c>
      <c r="G6" s="267"/>
      <c r="H6" s="262" t="s">
        <v>73</v>
      </c>
      <c r="I6" s="265"/>
      <c r="J6" s="153" t="s">
        <v>65</v>
      </c>
      <c r="K6" s="154" t="s">
        <v>66</v>
      </c>
    </row>
    <row r="7" customHeight="1" spans="1:16">
      <c r="A7" s="262" t="s">
        <v>74</v>
      </c>
      <c r="B7" s="272">
        <v>15000</v>
      </c>
      <c r="C7" s="273"/>
      <c r="D7" s="268" t="s">
        <v>75</v>
      </c>
      <c r="E7" s="274"/>
      <c r="F7" s="266">
        <v>46167</v>
      </c>
      <c r="G7" s="267"/>
      <c r="H7" s="262" t="s">
        <v>76</v>
      </c>
      <c r="I7" s="265"/>
      <c r="J7" s="153" t="s">
        <v>65</v>
      </c>
      <c r="K7" s="154" t="s">
        <v>66</v>
      </c>
    </row>
    <row r="8" customHeight="1" spans="1:16">
      <c r="A8" s="275" t="s">
        <v>77</v>
      </c>
      <c r="B8" s="276" t="s">
        <v>78</v>
      </c>
      <c r="C8" s="277"/>
      <c r="D8" s="278" t="s">
        <v>79</v>
      </c>
      <c r="E8" s="279"/>
      <c r="F8" s="280">
        <v>46170</v>
      </c>
      <c r="G8" s="281"/>
      <c r="H8" s="278" t="s">
        <v>80</v>
      </c>
      <c r="I8" s="279"/>
      <c r="J8" s="282" t="s">
        <v>65</v>
      </c>
      <c r="K8" s="283" t="s">
        <v>66</v>
      </c>
      <c r="P8" s="175" t="s">
        <v>183</v>
      </c>
    </row>
    <row r="9" customHeight="1" spans="1:16">
      <c r="A9" s="284" t="s">
        <v>184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6">
      <c r="A10" s="285" t="s">
        <v>83</v>
      </c>
      <c r="B10" s="286" t="s">
        <v>84</v>
      </c>
      <c r="C10" s="287" t="s">
        <v>85</v>
      </c>
      <c r="D10" s="288"/>
      <c r="E10" s="289" t="s">
        <v>88</v>
      </c>
      <c r="F10" s="286" t="s">
        <v>84</v>
      </c>
      <c r="G10" s="287" t="s">
        <v>85</v>
      </c>
      <c r="H10" s="286"/>
      <c r="I10" s="289" t="s">
        <v>86</v>
      </c>
      <c r="J10" s="286" t="s">
        <v>84</v>
      </c>
      <c r="K10" s="290" t="s">
        <v>85</v>
      </c>
    </row>
    <row r="11" customHeight="1" spans="1:16">
      <c r="A11" s="268" t="s">
        <v>89</v>
      </c>
      <c r="B11" s="291" t="s">
        <v>84</v>
      </c>
      <c r="C11" s="153" t="s">
        <v>85</v>
      </c>
      <c r="D11" s="274"/>
      <c r="E11" s="271" t="s">
        <v>91</v>
      </c>
      <c r="F11" s="291" t="s">
        <v>84</v>
      </c>
      <c r="G11" s="153" t="s">
        <v>85</v>
      </c>
      <c r="H11" s="291"/>
      <c r="I11" s="271" t="s">
        <v>96</v>
      </c>
      <c r="J11" s="291" t="s">
        <v>84</v>
      </c>
      <c r="K11" s="154" t="s">
        <v>85</v>
      </c>
    </row>
    <row r="12" customHeight="1" spans="1:16">
      <c r="A12" s="278" t="s">
        <v>124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92"/>
    </row>
    <row r="13" customHeight="1" spans="1:16">
      <c r="A13" s="293" t="s">
        <v>185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6">
      <c r="A14" s="294" t="s">
        <v>186</v>
      </c>
      <c r="B14" s="295"/>
      <c r="C14" s="295"/>
      <c r="D14" s="295"/>
      <c r="E14" s="295"/>
      <c r="F14" s="295"/>
      <c r="G14" s="295"/>
      <c r="H14" s="296"/>
      <c r="I14" s="297"/>
      <c r="J14" s="297"/>
      <c r="K14" s="298"/>
    </row>
    <row r="15" customHeight="1" spans="1:16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6">
      <c r="A16" s="306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93" t="s">
        <v>187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7" t="s">
        <v>188</v>
      </c>
      <c r="B18" s="308"/>
      <c r="C18" s="308"/>
      <c r="D18" s="308"/>
      <c r="E18" s="308"/>
      <c r="F18" s="308"/>
      <c r="G18" s="308"/>
      <c r="H18" s="308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309" t="s">
        <v>121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48" t="s">
        <v>122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123</v>
      </c>
      <c r="B23" s="166"/>
      <c r="C23" s="153" t="s">
        <v>65</v>
      </c>
      <c r="D23" s="153" t="s">
        <v>66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10" t="s">
        <v>189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11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customHeight="1" spans="1:11">
      <c r="A26" s="284" t="s">
        <v>130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56" t="s">
        <v>131</v>
      </c>
      <c r="B27" s="287" t="s">
        <v>94</v>
      </c>
      <c r="C27" s="287" t="s">
        <v>95</v>
      </c>
      <c r="D27" s="287" t="s">
        <v>87</v>
      </c>
      <c r="E27" s="257" t="s">
        <v>132</v>
      </c>
      <c r="F27" s="287" t="s">
        <v>94</v>
      </c>
      <c r="G27" s="287" t="s">
        <v>95</v>
      </c>
      <c r="H27" s="287" t="s">
        <v>87</v>
      </c>
      <c r="I27" s="257" t="s">
        <v>133</v>
      </c>
      <c r="J27" s="287" t="s">
        <v>94</v>
      </c>
      <c r="K27" s="290" t="s">
        <v>95</v>
      </c>
    </row>
    <row r="28" customHeight="1" spans="1:11">
      <c r="A28" s="315" t="s">
        <v>86</v>
      </c>
      <c r="B28" s="153" t="s">
        <v>94</v>
      </c>
      <c r="C28" s="153" t="s">
        <v>95</v>
      </c>
      <c r="D28" s="153" t="s">
        <v>87</v>
      </c>
      <c r="E28" s="316" t="s">
        <v>93</v>
      </c>
      <c r="F28" s="153" t="s">
        <v>94</v>
      </c>
      <c r="G28" s="153" t="s">
        <v>95</v>
      </c>
      <c r="H28" s="153" t="s">
        <v>87</v>
      </c>
      <c r="I28" s="316" t="s">
        <v>104</v>
      </c>
      <c r="J28" s="153" t="s">
        <v>94</v>
      </c>
      <c r="K28" s="154" t="s">
        <v>95</v>
      </c>
    </row>
    <row r="29" customHeight="1" spans="1:11">
      <c r="A29" s="262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customHeight="1" spans="1:11">
      <c r="A31" s="322" t="s">
        <v>190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21" customHeight="1" spans="1:11">
      <c r="A32" s="323" t="s">
        <v>191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21" customHeight="1" spans="1:11">
      <c r="A33" s="326" t="s">
        <v>192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21" customHeight="1" spans="1:11">
      <c r="A34" s="326" t="s">
        <v>193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ht="17.25" customHeight="1" spans="1:11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customHeight="1" spans="1:11">
      <c r="A44" s="322" t="s">
        <v>194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9" t="s">
        <v>124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ht="18" customHeight="1" spans="1:11">
      <c r="A46" s="329" t="s">
        <v>195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21" customHeight="1" spans="1:11">
      <c r="A48" s="332" t="s">
        <v>135</v>
      </c>
      <c r="B48" s="333" t="s">
        <v>136</v>
      </c>
      <c r="C48" s="333"/>
      <c r="D48" s="334" t="s">
        <v>137</v>
      </c>
      <c r="E48" s="334" t="s">
        <v>138</v>
      </c>
      <c r="F48" s="334" t="s">
        <v>139</v>
      </c>
      <c r="G48" s="335">
        <v>46156</v>
      </c>
      <c r="H48" s="336" t="s">
        <v>140</v>
      </c>
      <c r="I48" s="336"/>
      <c r="J48" s="333" t="s">
        <v>141</v>
      </c>
      <c r="K48" s="337"/>
    </row>
    <row r="49" customHeight="1" spans="1:11">
      <c r="A49" s="338" t="s">
        <v>142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ht="21" customHeight="1" spans="1:11">
      <c r="A52" s="332" t="s">
        <v>135</v>
      </c>
      <c r="B52" s="333" t="s">
        <v>136</v>
      </c>
      <c r="C52" s="333"/>
      <c r="D52" s="334" t="s">
        <v>137</v>
      </c>
      <c r="E52" s="334" t="s">
        <v>138</v>
      </c>
      <c r="F52" s="334" t="s">
        <v>139</v>
      </c>
      <c r="G52" s="335">
        <v>46156</v>
      </c>
      <c r="H52" s="336" t="s">
        <v>140</v>
      </c>
      <c r="I52" s="336"/>
      <c r="J52" s="333" t="s">
        <v>141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name="Check Box 138" r:id="rId1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name="Check Box 139" r:id="rId1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name="Check Box 140" r:id="rId1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name="Check Box 141" r:id="rId1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name="Check Box 142" r:id="rId1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name="Check Box 143" r:id="rId1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name="Check Box 144" r:id="rId1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name="Check Box 145" r:id="rId1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name="Check Box 146" r:id="rId1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name="Check Box 147" r:id="rId1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N14" sqref="N14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5.125" style="83" customWidth="1"/>
    <col min="11" max="12" width="15.625" style="83" customWidth="1"/>
    <col min="13" max="16" width="15.625" style="225" customWidth="1"/>
    <col min="17" max="247" width="9" style="83"/>
    <col min="248" max="16384" width="9" style="86"/>
  </cols>
  <sheetData>
    <row r="1" s="83" customFormat="1" ht="29" customHeight="1" spans="1:250">
      <c r="A1" s="226" t="s">
        <v>144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9"/>
      <c r="N1" s="229"/>
      <c r="O1" s="229"/>
      <c r="P1" s="229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230"/>
      <c r="K2" s="92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231"/>
      <c r="K3" s="108" t="s">
        <v>109</v>
      </c>
      <c r="L3" s="109" t="s">
        <v>110</v>
      </c>
      <c r="M3" s="110" t="s">
        <v>111</v>
      </c>
      <c r="N3" s="109" t="s">
        <v>112</v>
      </c>
      <c r="O3" s="109" t="s">
        <v>113</v>
      </c>
      <c r="P3" s="112" t="s">
        <v>114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231"/>
      <c r="K4" s="232" t="s">
        <v>119</v>
      </c>
      <c r="L4" s="233" t="s">
        <v>119</v>
      </c>
      <c r="M4" s="234" t="s">
        <v>116</v>
      </c>
      <c r="N4" s="234" t="s">
        <v>116</v>
      </c>
      <c r="O4" s="234" t="s">
        <v>119</v>
      </c>
      <c r="P4" s="235" t="s">
        <v>117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231"/>
      <c r="K5" s="232" t="s">
        <v>196</v>
      </c>
      <c r="L5" s="233" t="s">
        <v>196</v>
      </c>
      <c r="M5" s="233" t="s">
        <v>196</v>
      </c>
      <c r="N5" s="233" t="s">
        <v>196</v>
      </c>
      <c r="O5" s="233" t="s">
        <v>196</v>
      </c>
      <c r="P5" s="236" t="s">
        <v>196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37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231"/>
      <c r="K6" s="232" t="s">
        <v>197</v>
      </c>
      <c r="L6" s="233" t="s">
        <v>198</v>
      </c>
      <c r="M6" s="233" t="s">
        <v>198</v>
      </c>
      <c r="N6" s="233" t="s">
        <v>198</v>
      </c>
      <c r="O6" s="233" t="s">
        <v>199</v>
      </c>
      <c r="P6" s="236" t="s">
        <v>198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38" t="s">
        <v>162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231"/>
      <c r="K7" s="232" t="s">
        <v>200</v>
      </c>
      <c r="L7" s="233" t="s">
        <v>201</v>
      </c>
      <c r="M7" s="233" t="s">
        <v>197</v>
      </c>
      <c r="N7" s="233" t="s">
        <v>197</v>
      </c>
      <c r="O7" s="233" t="s">
        <v>198</v>
      </c>
      <c r="P7" s="236" t="s">
        <v>198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38" t="s">
        <v>164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231"/>
      <c r="K8" s="232" t="s">
        <v>202</v>
      </c>
      <c r="L8" s="233" t="s">
        <v>201</v>
      </c>
      <c r="M8" s="233" t="s">
        <v>198</v>
      </c>
      <c r="N8" s="233" t="s">
        <v>198</v>
      </c>
      <c r="O8" s="233" t="s">
        <v>198</v>
      </c>
      <c r="P8" s="236" t="s">
        <v>198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38" t="s">
        <v>165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166</v>
      </c>
      <c r="J9" s="231"/>
      <c r="K9" s="232" t="s">
        <v>198</v>
      </c>
      <c r="L9" s="233" t="s">
        <v>198</v>
      </c>
      <c r="M9" s="233" t="s">
        <v>203</v>
      </c>
      <c r="N9" s="233" t="s">
        <v>204</v>
      </c>
      <c r="O9" s="233" t="s">
        <v>205</v>
      </c>
      <c r="P9" s="236" t="s">
        <v>206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38" t="s">
        <v>168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166</v>
      </c>
      <c r="J10" s="231"/>
      <c r="K10" s="232" t="s">
        <v>199</v>
      </c>
      <c r="L10" s="233" t="s">
        <v>205</v>
      </c>
      <c r="M10" s="233" t="s">
        <v>198</v>
      </c>
      <c r="N10" s="233" t="s">
        <v>207</v>
      </c>
      <c r="O10" s="233" t="s">
        <v>199</v>
      </c>
      <c r="P10" s="236" t="s">
        <v>198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39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170</v>
      </c>
      <c r="J11" s="231"/>
      <c r="K11" s="232" t="s">
        <v>208</v>
      </c>
      <c r="L11" s="233" t="s">
        <v>198</v>
      </c>
      <c r="M11" s="233" t="s">
        <v>198</v>
      </c>
      <c r="N11" s="233" t="s">
        <v>198</v>
      </c>
      <c r="O11" s="233" t="s">
        <v>198</v>
      </c>
      <c r="P11" s="236" t="s">
        <v>198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39" t="s">
        <v>171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166</v>
      </c>
      <c r="J12" s="231"/>
      <c r="K12" s="232" t="s">
        <v>198</v>
      </c>
      <c r="L12" s="233" t="s">
        <v>198</v>
      </c>
      <c r="M12" s="233" t="s">
        <v>209</v>
      </c>
      <c r="N12" s="233" t="s">
        <v>208</v>
      </c>
      <c r="O12" s="233" t="s">
        <v>205</v>
      </c>
      <c r="P12" s="236" t="s">
        <v>209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38" t="s">
        <v>173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231"/>
      <c r="K13" s="232" t="s">
        <v>198</v>
      </c>
      <c r="L13" s="233" t="s">
        <v>198</v>
      </c>
      <c r="M13" s="233" t="s">
        <v>210</v>
      </c>
      <c r="N13" s="233" t="s">
        <v>204</v>
      </c>
      <c r="O13" s="233" t="s">
        <v>198</v>
      </c>
      <c r="P13" s="236" t="s">
        <v>207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38" t="s">
        <v>175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231"/>
      <c r="K14" s="232" t="s">
        <v>198</v>
      </c>
      <c r="L14" s="233" t="s">
        <v>198</v>
      </c>
      <c r="M14" s="233" t="s">
        <v>198</v>
      </c>
      <c r="N14" s="233" t="s">
        <v>198</v>
      </c>
      <c r="O14" s="233" t="s">
        <v>198</v>
      </c>
      <c r="P14" s="236" t="s">
        <v>198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38" t="s">
        <v>176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231"/>
      <c r="K15" s="232" t="s">
        <v>198</v>
      </c>
      <c r="L15" s="233" t="s">
        <v>198</v>
      </c>
      <c r="M15" s="233" t="s">
        <v>198</v>
      </c>
      <c r="N15" s="233" t="s">
        <v>198</v>
      </c>
      <c r="O15" s="233" t="s">
        <v>198</v>
      </c>
      <c r="P15" s="236" t="s">
        <v>198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20" customHeight="1" spans="1:250">
      <c r="A16" s="238"/>
      <c r="B16" s="119"/>
      <c r="C16" s="119"/>
      <c r="D16" s="129"/>
      <c r="E16" s="119"/>
      <c r="F16" s="119"/>
      <c r="G16" s="119"/>
      <c r="H16" s="119"/>
      <c r="I16" s="240"/>
      <c r="J16" s="231"/>
      <c r="K16" s="232"/>
      <c r="L16" s="233"/>
      <c r="M16" s="233"/>
      <c r="N16" s="233"/>
      <c r="O16" s="233"/>
      <c r="P16" s="23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18" spans="1:250">
      <c r="A17" s="238"/>
      <c r="B17" s="119"/>
      <c r="C17" s="119"/>
      <c r="D17" s="129"/>
      <c r="E17" s="119"/>
      <c r="F17" s="119"/>
      <c r="G17" s="119"/>
      <c r="H17" s="119"/>
      <c r="I17" s="241"/>
      <c r="J17" s="231"/>
      <c r="K17" s="232"/>
      <c r="L17" s="233"/>
      <c r="M17" s="233"/>
      <c r="N17" s="233"/>
      <c r="O17" s="233"/>
      <c r="P17" s="23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  <row r="18" s="83" customFormat="1" ht="17.25" spans="1:250">
      <c r="A18" s="132"/>
      <c r="B18" s="133"/>
      <c r="C18" s="133"/>
      <c r="D18" s="133"/>
      <c r="E18" s="134"/>
      <c r="F18" s="133"/>
      <c r="G18" s="133"/>
      <c r="H18" s="133"/>
      <c r="I18" s="242"/>
      <c r="J18" s="243"/>
      <c r="K18" s="244"/>
      <c r="L18" s="245"/>
      <c r="M18" s="245"/>
      <c r="N18" s="245"/>
      <c r="O18" s="245"/>
      <c r="P18" s="24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</row>
    <row r="19" s="83" customFormat="1" spans="1:250">
      <c r="C19" s="84"/>
      <c r="I19" s="247" t="s">
        <v>179</v>
      </c>
      <c r="J19" s="141"/>
      <c r="K19" s="142">
        <v>46156</v>
      </c>
      <c r="L19" s="141" t="s">
        <v>180</v>
      </c>
      <c r="M19" s="83" t="s">
        <v>138</v>
      </c>
      <c r="O19" s="141" t="s">
        <v>181</v>
      </c>
      <c r="P19" s="248" t="s">
        <v>141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</row>
  </sheetData>
  <mergeCells count="9">
    <mergeCell ref="A1:L1"/>
    <mergeCell ref="B2:D2"/>
    <mergeCell ref="F2:I2"/>
    <mergeCell ref="L2:P2"/>
    <mergeCell ref="B3:I3"/>
    <mergeCell ref="I19:J19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9" sqref="A19:K19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211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212</v>
      </c>
      <c r="C2" s="149"/>
      <c r="D2" s="150" t="s">
        <v>61</v>
      </c>
      <c r="E2" s="151" t="str">
        <f>首期!B4</f>
        <v>TAJJBO81715</v>
      </c>
      <c r="F2" s="152" t="s">
        <v>213</v>
      </c>
      <c r="G2" s="153" t="s">
        <v>68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v>7000</v>
      </c>
      <c r="C3" s="159"/>
      <c r="D3" s="160" t="s">
        <v>214</v>
      </c>
      <c r="E3" s="161">
        <v>46011</v>
      </c>
      <c r="F3" s="162"/>
      <c r="G3" s="162"/>
      <c r="H3" s="163" t="s">
        <v>215</v>
      </c>
      <c r="I3" s="163"/>
      <c r="J3" s="163"/>
      <c r="K3" s="164"/>
    </row>
    <row r="4" ht="18" customHeight="1" spans="1:13">
      <c r="A4" s="165" t="s">
        <v>71</v>
      </c>
      <c r="B4" s="159">
        <v>4</v>
      </c>
      <c r="C4" s="159">
        <v>6</v>
      </c>
      <c r="D4" s="166" t="s">
        <v>216</v>
      </c>
      <c r="E4" s="162" t="s">
        <v>217</v>
      </c>
      <c r="F4" s="162"/>
      <c r="G4" s="162"/>
      <c r="H4" s="166" t="s">
        <v>218</v>
      </c>
      <c r="I4" s="166"/>
      <c r="J4" s="167" t="s">
        <v>65</v>
      </c>
      <c r="K4" s="168" t="s">
        <v>66</v>
      </c>
    </row>
    <row r="5" ht="18" customHeight="1" spans="1:13">
      <c r="A5" s="165" t="s">
        <v>219</v>
      </c>
      <c r="B5" s="159">
        <v>1</v>
      </c>
      <c r="C5" s="159"/>
      <c r="D5" s="160" t="s">
        <v>220</v>
      </c>
      <c r="E5" s="160"/>
      <c r="G5" s="160"/>
      <c r="H5" s="166" t="s">
        <v>221</v>
      </c>
      <c r="I5" s="166"/>
      <c r="J5" s="167" t="s">
        <v>65</v>
      </c>
      <c r="K5" s="168" t="s">
        <v>66</v>
      </c>
    </row>
    <row r="6" ht="18" customHeight="1" spans="1:13">
      <c r="A6" s="169" t="s">
        <v>222</v>
      </c>
      <c r="B6" s="170">
        <v>200</v>
      </c>
      <c r="C6" s="170"/>
      <c r="D6" s="171" t="s">
        <v>223</v>
      </c>
      <c r="E6" s="172">
        <v>7000</v>
      </c>
      <c r="F6" s="172"/>
      <c r="G6" s="171"/>
      <c r="H6" s="173" t="s">
        <v>224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225</v>
      </c>
      <c r="B8" s="152" t="s">
        <v>226</v>
      </c>
      <c r="C8" s="152" t="s">
        <v>227</v>
      </c>
      <c r="D8" s="152" t="s">
        <v>228</v>
      </c>
      <c r="E8" s="152" t="s">
        <v>229</v>
      </c>
      <c r="F8" s="152" t="s">
        <v>230</v>
      </c>
      <c r="G8" s="180" t="s">
        <v>231</v>
      </c>
      <c r="H8" s="181"/>
      <c r="I8" s="181"/>
      <c r="J8" s="181"/>
      <c r="K8" s="182"/>
    </row>
    <row r="9" ht="18" customHeight="1" spans="1:13">
      <c r="A9" s="165" t="s">
        <v>232</v>
      </c>
      <c r="B9" s="166"/>
      <c r="C9" s="167" t="s">
        <v>65</v>
      </c>
      <c r="D9" s="167" t="s">
        <v>66</v>
      </c>
      <c r="E9" s="160" t="s">
        <v>233</v>
      </c>
      <c r="F9" s="183" t="s">
        <v>234</v>
      </c>
      <c r="G9" s="184"/>
      <c r="H9" s="185"/>
      <c r="I9" s="185"/>
      <c r="J9" s="185"/>
      <c r="K9" s="186"/>
    </row>
    <row r="10" ht="18" customHeight="1" spans="1:13">
      <c r="A10" s="165" t="s">
        <v>235</v>
      </c>
      <c r="B10" s="166"/>
      <c r="C10" s="167" t="s">
        <v>65</v>
      </c>
      <c r="D10" s="167" t="s">
        <v>66</v>
      </c>
      <c r="E10" s="160" t="s">
        <v>236</v>
      </c>
      <c r="F10" s="183" t="s">
        <v>237</v>
      </c>
      <c r="G10" s="184" t="s">
        <v>238</v>
      </c>
      <c r="H10" s="185"/>
      <c r="I10" s="185"/>
      <c r="J10" s="185"/>
      <c r="K10" s="186"/>
    </row>
    <row r="11" ht="18" customHeight="1" spans="1:13">
      <c r="A11" s="187" t="s">
        <v>184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239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240</v>
      </c>
      <c r="J13" s="167" t="s">
        <v>84</v>
      </c>
      <c r="K13" s="168" t="s">
        <v>85</v>
      </c>
    </row>
    <row r="14" ht="18" customHeight="1" spans="1:13">
      <c r="A14" s="169" t="s">
        <v>241</v>
      </c>
      <c r="B14" s="172" t="s">
        <v>84</v>
      </c>
      <c r="C14" s="172" t="s">
        <v>85</v>
      </c>
      <c r="D14" s="190"/>
      <c r="E14" s="171" t="s">
        <v>242</v>
      </c>
      <c r="F14" s="172" t="s">
        <v>84</v>
      </c>
      <c r="G14" s="172" t="s">
        <v>85</v>
      </c>
      <c r="H14" s="172"/>
      <c r="I14" s="171" t="s">
        <v>243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244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245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246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123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247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249</v>
      </c>
    </row>
    <row r="28" ht="23" customHeight="1" spans="1:11">
      <c r="A28" s="195" t="s">
        <v>250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251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 t="s">
        <v>252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253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3</v>
      </c>
    </row>
    <row r="37" ht="18.75" customHeight="1" spans="1:11">
      <c r="A37" s="216" t="s">
        <v>254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255</v>
      </c>
      <c r="B38" s="166"/>
      <c r="C38" s="166"/>
      <c r="D38" s="163" t="s">
        <v>256</v>
      </c>
      <c r="E38" s="163"/>
      <c r="F38" s="219" t="s">
        <v>257</v>
      </c>
      <c r="G38" s="220"/>
      <c r="H38" s="166" t="s">
        <v>258</v>
      </c>
      <c r="I38" s="166"/>
      <c r="J38" s="166" t="s">
        <v>259</v>
      </c>
      <c r="K38" s="193"/>
    </row>
    <row r="39" ht="18.75" customHeight="1" spans="1:11">
      <c r="A39" s="165" t="s">
        <v>124</v>
      </c>
      <c r="B39" s="166" t="s">
        <v>260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135</v>
      </c>
      <c r="B42" s="221" t="s">
        <v>261</v>
      </c>
      <c r="C42" s="221"/>
      <c r="D42" s="171" t="s">
        <v>262</v>
      </c>
      <c r="E42" s="190" t="s">
        <v>138</v>
      </c>
      <c r="F42" s="171" t="s">
        <v>139</v>
      </c>
      <c r="G42" s="222">
        <v>46008</v>
      </c>
      <c r="H42" s="223" t="s">
        <v>140</v>
      </c>
      <c r="I42" s="223"/>
      <c r="J42" s="221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K31" sqref="K31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144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TAJJBO81715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9" t="s">
        <v>110</v>
      </c>
      <c r="D4" s="110" t="s">
        <v>111</v>
      </c>
      <c r="E4" s="109" t="s">
        <v>112</v>
      </c>
      <c r="F4" s="109" t="s">
        <v>113</v>
      </c>
      <c r="G4" s="109" t="s">
        <v>114</v>
      </c>
      <c r="H4" s="109" t="s">
        <v>147</v>
      </c>
      <c r="I4" s="111" t="s">
        <v>148</v>
      </c>
      <c r="J4" s="105"/>
      <c r="K4" s="108" t="s">
        <v>109</v>
      </c>
      <c r="L4" s="109" t="s">
        <v>110</v>
      </c>
      <c r="M4" s="110" t="s">
        <v>111</v>
      </c>
      <c r="N4" s="109" t="s">
        <v>112</v>
      </c>
      <c r="O4" s="109" t="s">
        <v>113</v>
      </c>
      <c r="P4" s="112" t="s">
        <v>147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149</v>
      </c>
      <c r="C5" s="109" t="s">
        <v>150</v>
      </c>
      <c r="D5" s="110" t="s">
        <v>151</v>
      </c>
      <c r="E5" s="109" t="s">
        <v>152</v>
      </c>
      <c r="F5" s="109" t="s">
        <v>153</v>
      </c>
      <c r="G5" s="109" t="s">
        <v>154</v>
      </c>
      <c r="H5" s="109" t="s">
        <v>155</v>
      </c>
      <c r="I5" s="111"/>
      <c r="J5" s="113"/>
      <c r="K5" s="114" t="s">
        <v>116</v>
      </c>
      <c r="L5" s="115" t="s">
        <v>119</v>
      </c>
      <c r="M5" s="116" t="s">
        <v>117</v>
      </c>
      <c r="N5" s="116" t="s">
        <v>118</v>
      </c>
      <c r="O5" s="116" t="s">
        <v>116</v>
      </c>
      <c r="P5" s="117" t="s">
        <v>263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158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159</v>
      </c>
      <c r="J6" s="113"/>
      <c r="K6" s="114" t="s">
        <v>264</v>
      </c>
      <c r="L6" s="114" t="s">
        <v>265</v>
      </c>
      <c r="M6" s="114" t="s">
        <v>266</v>
      </c>
      <c r="N6" s="114" t="s">
        <v>267</v>
      </c>
      <c r="O6" s="114" t="s">
        <v>268</v>
      </c>
      <c r="P6" s="122" t="s">
        <v>269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3" t="s">
        <v>162</v>
      </c>
      <c r="B7" s="119">
        <f>C7-4</f>
        <v>100</v>
      </c>
      <c r="C7" s="119">
        <f>D7-4</f>
        <v>104</v>
      </c>
      <c r="D7" s="120">
        <v>108</v>
      </c>
      <c r="E7" s="119">
        <f>D7+4</f>
        <v>112</v>
      </c>
      <c r="F7" s="119">
        <f>E7+4</f>
        <v>116</v>
      </c>
      <c r="G7" s="119">
        <f>F7+6</f>
        <v>122</v>
      </c>
      <c r="H7" s="119">
        <f>G7+6</f>
        <v>128</v>
      </c>
      <c r="I7" s="121" t="s">
        <v>159</v>
      </c>
      <c r="J7" s="113"/>
      <c r="K7" s="114" t="s">
        <v>270</v>
      </c>
      <c r="L7" s="114" t="s">
        <v>271</v>
      </c>
      <c r="M7" s="114" t="s">
        <v>272</v>
      </c>
      <c r="N7" s="114" t="s">
        <v>273</v>
      </c>
      <c r="O7" s="114" t="s">
        <v>274</v>
      </c>
      <c r="P7" s="122" t="s">
        <v>275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164</v>
      </c>
      <c r="B8" s="119">
        <f>C8-4</f>
        <v>98</v>
      </c>
      <c r="C8" s="119">
        <f>D8-4</f>
        <v>102</v>
      </c>
      <c r="D8" s="124">
        <v>106</v>
      </c>
      <c r="E8" s="119">
        <f>D8+4</f>
        <v>110</v>
      </c>
      <c r="F8" s="119">
        <f>E8+5</f>
        <v>115</v>
      </c>
      <c r="G8" s="119">
        <f>F8+6</f>
        <v>121</v>
      </c>
      <c r="H8" s="119">
        <f>G8+7</f>
        <v>128</v>
      </c>
      <c r="I8" s="121" t="s">
        <v>159</v>
      </c>
      <c r="J8" s="113"/>
      <c r="K8" s="114" t="s">
        <v>276</v>
      </c>
      <c r="L8" s="114" t="s">
        <v>265</v>
      </c>
      <c r="M8" s="114" t="s">
        <v>273</v>
      </c>
      <c r="N8" s="114" t="s">
        <v>273</v>
      </c>
      <c r="O8" s="114" t="s">
        <v>273</v>
      </c>
      <c r="P8" s="122" t="s">
        <v>265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165</v>
      </c>
      <c r="B9" s="119">
        <f>C9-1.2</f>
        <v>43.1</v>
      </c>
      <c r="C9" s="119">
        <f>D9-1.2</f>
        <v>44.3</v>
      </c>
      <c r="D9" s="124">
        <v>45.5</v>
      </c>
      <c r="E9" s="119">
        <f>D9+1.2</f>
        <v>46.7</v>
      </c>
      <c r="F9" s="119">
        <f>E9+1.2</f>
        <v>47.9</v>
      </c>
      <c r="G9" s="119">
        <f>F9+1.4</f>
        <v>49.3</v>
      </c>
      <c r="H9" s="119">
        <f>G9+1.4</f>
        <v>50.7</v>
      </c>
      <c r="I9" s="121" t="s">
        <v>166</v>
      </c>
      <c r="J9" s="113"/>
      <c r="K9" s="114" t="s">
        <v>277</v>
      </c>
      <c r="L9" s="114" t="s">
        <v>278</v>
      </c>
      <c r="M9" s="114" t="s">
        <v>273</v>
      </c>
      <c r="N9" s="114" t="s">
        <v>279</v>
      </c>
      <c r="O9" s="114" t="s">
        <v>268</v>
      </c>
      <c r="P9" s="122" t="s">
        <v>280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168</v>
      </c>
      <c r="B10" s="119">
        <f>C10-0.5</f>
        <v>20.5</v>
      </c>
      <c r="C10" s="119">
        <f>D10-0.5</f>
        <v>21</v>
      </c>
      <c r="D10" s="124">
        <v>21.5</v>
      </c>
      <c r="E10" s="119">
        <f t="shared" ref="E10:H10" si="0">D10+0.5</f>
        <v>22</v>
      </c>
      <c r="F10" s="119">
        <f t="shared" si="0"/>
        <v>22.5</v>
      </c>
      <c r="G10" s="119">
        <f t="shared" si="0"/>
        <v>23</v>
      </c>
      <c r="H10" s="119">
        <f t="shared" si="0"/>
        <v>23.5</v>
      </c>
      <c r="I10" s="121" t="s">
        <v>166</v>
      </c>
      <c r="J10" s="113"/>
      <c r="K10" s="114" t="s">
        <v>281</v>
      </c>
      <c r="L10" s="114" t="s">
        <v>282</v>
      </c>
      <c r="M10" s="114" t="s">
        <v>265</v>
      </c>
      <c r="N10" s="114" t="s">
        <v>283</v>
      </c>
      <c r="O10" s="114" t="s">
        <v>284</v>
      </c>
      <c r="P10" s="122" t="s">
        <v>273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169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170</v>
      </c>
      <c r="J11" s="113"/>
      <c r="K11" s="114" t="s">
        <v>273</v>
      </c>
      <c r="L11" s="114" t="s">
        <v>285</v>
      </c>
      <c r="M11" s="114" t="s">
        <v>274</v>
      </c>
      <c r="N11" s="114" t="s">
        <v>286</v>
      </c>
      <c r="O11" s="114" t="s">
        <v>287</v>
      </c>
      <c r="P11" s="122" t="s">
        <v>287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5" t="s">
        <v>171</v>
      </c>
      <c r="B12" s="126">
        <f>C12-0.6</f>
        <v>16.8</v>
      </c>
      <c r="C12" s="126">
        <f>D12-0.6</f>
        <v>17.4</v>
      </c>
      <c r="D12" s="127">
        <v>18</v>
      </c>
      <c r="E12" s="126">
        <f>D12+0.6</f>
        <v>18.6</v>
      </c>
      <c r="F12" s="126">
        <f>E12+0.6</f>
        <v>19.2</v>
      </c>
      <c r="G12" s="126">
        <f>F12+0.95</f>
        <v>20.15</v>
      </c>
      <c r="H12" s="126">
        <f>G12+0.95</f>
        <v>21.1</v>
      </c>
      <c r="I12" s="121" t="s">
        <v>166</v>
      </c>
      <c r="J12" s="113"/>
      <c r="K12" s="114" t="s">
        <v>288</v>
      </c>
      <c r="L12" s="114" t="s">
        <v>267</v>
      </c>
      <c r="M12" s="114" t="s">
        <v>289</v>
      </c>
      <c r="N12" s="114" t="s">
        <v>284</v>
      </c>
      <c r="O12" s="114" t="s">
        <v>290</v>
      </c>
      <c r="P12" s="122" t="s">
        <v>286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173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 t="s">
        <v>288</v>
      </c>
      <c r="L13" s="114" t="s">
        <v>291</v>
      </c>
      <c r="M13" s="114" t="s">
        <v>292</v>
      </c>
      <c r="N13" s="114" t="s">
        <v>293</v>
      </c>
      <c r="O13" s="114" t="s">
        <v>288</v>
      </c>
      <c r="P13" s="122" t="s">
        <v>273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175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 t="s">
        <v>294</v>
      </c>
      <c r="L14" s="114" t="s">
        <v>292</v>
      </c>
      <c r="M14" s="114" t="s">
        <v>289</v>
      </c>
      <c r="N14" s="114" t="s">
        <v>295</v>
      </c>
      <c r="O14" s="114" t="s">
        <v>296</v>
      </c>
      <c r="P14" s="122" t="s">
        <v>273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176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 t="s">
        <v>273</v>
      </c>
      <c r="L15" s="114" t="s">
        <v>273</v>
      </c>
      <c r="M15" s="114" t="s">
        <v>273</v>
      </c>
      <c r="N15" s="114" t="s">
        <v>273</v>
      </c>
      <c r="O15" s="114" t="s">
        <v>273</v>
      </c>
      <c r="P15" s="122" t="s">
        <v>273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30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3"/>
      <c r="B17" s="119"/>
      <c r="C17" s="119"/>
      <c r="D17" s="129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17.25" spans="1:257">
      <c r="A18" s="132"/>
      <c r="B18" s="133"/>
      <c r="C18" s="133"/>
      <c r="D18" s="133"/>
      <c r="E18" s="134"/>
      <c r="F18" s="133"/>
      <c r="G18" s="133"/>
      <c r="H18" s="133"/>
      <c r="I18" s="133"/>
      <c r="J18" s="135"/>
      <c r="K18" s="136"/>
      <c r="L18" s="136"/>
      <c r="M18" s="137"/>
      <c r="N18" s="136"/>
      <c r="O18" s="136"/>
      <c r="P18" s="138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A19" s="139" t="s">
        <v>178</v>
      </c>
      <c r="B19" s="139"/>
      <c r="C19" s="139"/>
      <c r="D19" s="140"/>
      <c r="N19" s="85"/>
      <c r="O19" s="85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D20" s="84"/>
      <c r="K20" s="141" t="s">
        <v>179</v>
      </c>
      <c r="L20" s="142"/>
      <c r="M20" s="141" t="s">
        <v>180</v>
      </c>
      <c r="N20" s="143" t="s">
        <v>138</v>
      </c>
      <c r="O20" s="143" t="s">
        <v>181</v>
      </c>
      <c r="P20" s="85" t="s">
        <v>141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N20" sqref="N20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211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212</v>
      </c>
      <c r="C2" s="149"/>
      <c r="D2" s="150" t="s">
        <v>61</v>
      </c>
      <c r="E2" s="151" t="str">
        <f>首期!B4</f>
        <v>TAJJBO81715</v>
      </c>
      <c r="F2" s="152" t="s">
        <v>213</v>
      </c>
      <c r="G2" s="153" t="s">
        <v>68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 t="s">
        <v>297</v>
      </c>
      <c r="C3" s="159"/>
      <c r="D3" s="160" t="s">
        <v>214</v>
      </c>
      <c r="E3" s="161">
        <v>46051</v>
      </c>
      <c r="F3" s="162"/>
      <c r="G3" s="162"/>
      <c r="H3" s="163" t="s">
        <v>215</v>
      </c>
      <c r="I3" s="163"/>
      <c r="J3" s="163"/>
      <c r="K3" s="164"/>
    </row>
    <row r="4" ht="18" customHeight="1" spans="1:13">
      <c r="A4" s="165" t="s">
        <v>71</v>
      </c>
      <c r="B4" s="159">
        <v>5</v>
      </c>
      <c r="C4" s="159">
        <v>6</v>
      </c>
      <c r="D4" s="166" t="s">
        <v>216</v>
      </c>
      <c r="E4" s="162" t="s">
        <v>217</v>
      </c>
      <c r="F4" s="162"/>
      <c r="G4" s="162"/>
      <c r="H4" s="166" t="s">
        <v>218</v>
      </c>
      <c r="I4" s="166"/>
      <c r="J4" s="167" t="s">
        <v>65</v>
      </c>
      <c r="K4" s="168" t="s">
        <v>66</v>
      </c>
    </row>
    <row r="5" ht="18" customHeight="1" spans="1:13">
      <c r="A5" s="165" t="s">
        <v>219</v>
      </c>
      <c r="B5" s="159">
        <v>1</v>
      </c>
      <c r="C5" s="159"/>
      <c r="D5" s="160" t="s">
        <v>220</v>
      </c>
      <c r="E5" s="160"/>
      <c r="G5" s="160"/>
      <c r="H5" s="166" t="s">
        <v>221</v>
      </c>
      <c r="I5" s="166"/>
      <c r="J5" s="167" t="s">
        <v>65</v>
      </c>
      <c r="K5" s="168" t="s">
        <v>66</v>
      </c>
    </row>
    <row r="6" ht="18" customHeight="1" spans="1:13">
      <c r="A6" s="169" t="s">
        <v>222</v>
      </c>
      <c r="B6" s="170">
        <v>200</v>
      </c>
      <c r="C6" s="170"/>
      <c r="D6" s="171" t="s">
        <v>223</v>
      </c>
      <c r="E6" s="172">
        <f>1900+4100</f>
        <v>6000</v>
      </c>
      <c r="F6" s="172"/>
      <c r="G6" s="171"/>
      <c r="H6" s="173" t="s">
        <v>224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225</v>
      </c>
      <c r="B8" s="152" t="s">
        <v>226</v>
      </c>
      <c r="C8" s="152" t="s">
        <v>227</v>
      </c>
      <c r="D8" s="152" t="s">
        <v>228</v>
      </c>
      <c r="E8" s="152" t="s">
        <v>229</v>
      </c>
      <c r="F8" s="152" t="s">
        <v>230</v>
      </c>
      <c r="G8" s="180" t="s">
        <v>298</v>
      </c>
      <c r="H8" s="181"/>
      <c r="I8" s="181"/>
      <c r="J8" s="181"/>
      <c r="K8" s="182"/>
    </row>
    <row r="9" ht="18" customHeight="1" spans="1:13">
      <c r="A9" s="165" t="s">
        <v>232</v>
      </c>
      <c r="B9" s="166"/>
      <c r="C9" s="167" t="s">
        <v>65</v>
      </c>
      <c r="D9" s="167" t="s">
        <v>66</v>
      </c>
      <c r="E9" s="160" t="s">
        <v>233</v>
      </c>
      <c r="F9" s="183" t="s">
        <v>234</v>
      </c>
      <c r="G9" s="184"/>
      <c r="H9" s="185"/>
      <c r="I9" s="185"/>
      <c r="J9" s="185"/>
      <c r="K9" s="186"/>
    </row>
    <row r="10" ht="18" customHeight="1" spans="1:13">
      <c r="A10" s="165" t="s">
        <v>235</v>
      </c>
      <c r="B10" s="166"/>
      <c r="C10" s="167" t="s">
        <v>65</v>
      </c>
      <c r="D10" s="167" t="s">
        <v>66</v>
      </c>
      <c r="E10" s="160" t="s">
        <v>236</v>
      </c>
      <c r="F10" s="183" t="s">
        <v>237</v>
      </c>
      <c r="G10" s="184" t="s">
        <v>238</v>
      </c>
      <c r="H10" s="185"/>
      <c r="I10" s="185"/>
      <c r="J10" s="185"/>
      <c r="K10" s="186"/>
    </row>
    <row r="11" ht="18" customHeight="1" spans="1:13">
      <c r="A11" s="187" t="s">
        <v>184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239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240</v>
      </c>
      <c r="J13" s="167" t="s">
        <v>84</v>
      </c>
      <c r="K13" s="168" t="s">
        <v>85</v>
      </c>
    </row>
    <row r="14" ht="18" customHeight="1" spans="1:13">
      <c r="A14" s="169" t="s">
        <v>241</v>
      </c>
      <c r="B14" s="172" t="s">
        <v>84</v>
      </c>
      <c r="C14" s="172" t="s">
        <v>85</v>
      </c>
      <c r="D14" s="190"/>
      <c r="E14" s="171" t="s">
        <v>242</v>
      </c>
      <c r="F14" s="172" t="s">
        <v>84</v>
      </c>
      <c r="G14" s="172" t="s">
        <v>85</v>
      </c>
      <c r="H14" s="172"/>
      <c r="I14" s="171" t="s">
        <v>243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244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245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299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123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247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249</v>
      </c>
    </row>
    <row r="28" ht="23" customHeight="1" spans="1:11">
      <c r="A28" s="195" t="s">
        <v>250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251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 t="s">
        <v>252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253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3</v>
      </c>
    </row>
    <row r="37" ht="18.75" customHeight="1" spans="1:11">
      <c r="A37" s="216" t="s">
        <v>254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255</v>
      </c>
      <c r="B38" s="166"/>
      <c r="C38" s="166"/>
      <c r="D38" s="163" t="s">
        <v>256</v>
      </c>
      <c r="E38" s="163"/>
      <c r="F38" s="219" t="s">
        <v>257</v>
      </c>
      <c r="G38" s="220"/>
      <c r="H38" s="166" t="s">
        <v>258</v>
      </c>
      <c r="I38" s="166"/>
      <c r="J38" s="166" t="s">
        <v>259</v>
      </c>
      <c r="K38" s="193"/>
    </row>
    <row r="39" ht="18.75" customHeight="1" spans="1:11">
      <c r="A39" s="165" t="s">
        <v>124</v>
      </c>
      <c r="B39" s="166" t="s">
        <v>300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135</v>
      </c>
      <c r="B42" s="221" t="s">
        <v>261</v>
      </c>
      <c r="C42" s="221"/>
      <c r="D42" s="171" t="s">
        <v>262</v>
      </c>
      <c r="E42" s="190" t="s">
        <v>138</v>
      </c>
      <c r="F42" s="171" t="s">
        <v>139</v>
      </c>
      <c r="G42" s="222">
        <v>46031</v>
      </c>
      <c r="H42" s="223" t="s">
        <v>140</v>
      </c>
      <c r="I42" s="223"/>
      <c r="J42" s="221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</vt:lpstr>
      <vt:lpstr>验货尺寸表 (尾期第一批)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2026-05-15T09:33:06Z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