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<sst xmlns="http://schemas.openxmlformats.org/spreadsheetml/2006/main" count="1442" uniqueCount="465">
  <si>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</si>
  <si>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</si>
  <si>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</si>
  <si>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</si>
  <si>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</si>
  <si>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</si>
  <si>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</si>
  <si>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</si>
  <si>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</si>
  <si>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</si>
  <si>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</si>
  <si>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</si>
  <si>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</si>
  <si>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</si>
  <si>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</si>
  <si>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</si>
  <si>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</si>
  <si>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</si>
  <si>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</si>
  <si>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</si>
  <si>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</si>
  <si>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</si>
  <si>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</si>
  <si>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</si>
  <si>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</si>
  <si>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</si>
  <si>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</si>
  <si>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</si>
  <si>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</si>
  <si>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</si>
  <si>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</si>
  <si>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</si>
  <si>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</si>
  <si>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</si>
  <si>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</si>
  <si>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</si>
  <si>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</si>
  <si>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</si>
  <si>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</si>
  <si>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</si>
  <si>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</si>
  <si>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</si>
  <si>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</si>
  <si>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</si>
  <si>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</si>
  <si>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</si>
  <si>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</si>
  <si>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</si>
  <si>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</si>
  <si>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</si>
  <si>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</si>
  <si>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</si>
  <si>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</si>
  <si>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</si>
  <si>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</si>
  <si>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</si>
  <si>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</si>
  <si>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</si>
  <si>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</si>
  <si>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</si>
  <si>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</si>
  <si>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</si>
  <si>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</si>
  <si>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TAEEBO91947</t>
  </si>
  <si>
    <t>合同交期</t>
  </si>
  <si>
    <t>2026/6/30（电商直营）</t>
  </si>
  <si>
    <t>产前确认样</t>
  </si>
  <si>
    <t>有</t>
  </si>
  <si>
    <t>无</t>
  </si>
  <si>
    <t>品名</t>
  </si>
  <si>
    <t>男式越野软壳外套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</si>
  <si>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</si>
  <si>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</si>
  <si>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</si>
  <si>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</si>
  <si>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</si>
  <si>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</si>
  <si>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</si>
  <si>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</si>
  <si>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</si>
  <si>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CGDD26042900014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</si>
  <si>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</si>
  <si>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</si>
  <si>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</si>
  <si>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</si>
  <si>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</si>
  <si>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</si>
  <si>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</si>
  <si>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</si>
  <si>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</si>
  <si>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</si>
  <si>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</si>
  <si>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</si>
  <si>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</si>
  <si>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</si>
  <si>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</si>
  <si>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</si>
  <si>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</si>
  <si>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</si>
  <si>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</si>
  <si>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</si>
  <si>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</si>
  <si>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</si>
  <si>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</si>
  <si>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</si>
  <si>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</si>
  <si>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</si>
  <si>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</si>
  <si>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</si>
  <si>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</si>
  <si>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</si>
  <si>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</si>
  <si>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</si>
  <si>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</si>
  <si>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</si>
  <si>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</si>
  <si>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</si>
  <si>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</si>
  <si>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铁蓝灰C27X</t>
  </si>
  <si>
    <t>黑色G01X</t>
  </si>
  <si>
    <t>深灰G08X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</si>
  <si>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</si>
  <si>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铁蓝灰，5件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</si>
  <si>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</si>
  <si>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</si>
  <si>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</si>
  <si>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</si>
  <si>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</si>
  <si>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</si>
  <si>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1.拉链起拱，外漏宽窄不一致</t>
  </si>
  <si>
    <t>2.口袋拉链起拱，不平</t>
  </si>
  <si>
    <t>3.领窝压线起皱，不平整</t>
  </si>
  <si>
    <t>4.帽口打拧，有斜绺，不平服</t>
  </si>
  <si>
    <t>5.下摆织带外漏太长，外漏要求1厘米，织带毛漏</t>
  </si>
  <si>
    <t>6.四线跳针断线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</si>
  <si>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</si>
  <si>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</si>
  <si>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</si>
  <si>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</si>
  <si>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</si>
  <si>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</si>
  <si>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</si>
  <si>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</si>
  <si>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</si>
  <si>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技术部</t>
  </si>
  <si>
    <t>检验担当</t>
  </si>
  <si>
    <t>孙秀娟</t>
  </si>
  <si>
    <t>查验时间</t>
  </si>
  <si>
    <t>工厂负责人</t>
  </si>
  <si>
    <t>孔风芹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</si>
  <si>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</si>
  <si>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</si>
  <si>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</si>
  <si>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</si>
  <si>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</si>
  <si>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</si>
  <si>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</si>
  <si>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</si>
  <si>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</si>
  <si>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</si>
  <si>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</si>
  <si>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</si>
  <si>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铁蓝灰 L</t>
  </si>
  <si>
    <t>铁蓝灰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</si>
  <si>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</si>
  <si>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</si>
  <si>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</si>
  <si>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</si>
  <si>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</si>
  <si>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</si>
  <si>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</si>
  <si>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</si>
  <si>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</si>
  <si>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+0.5</t>
  </si>
  <si>
    <t>0</t>
  </si>
  <si>
    <t>+0.3</t>
  </si>
  <si>
    <t>前中拉链长</t>
  </si>
  <si>
    <t>-0.5</t>
  </si>
  <si>
    <t>胸围</t>
  </si>
  <si>
    <t>+0</t>
  </si>
  <si>
    <t>摆围</t>
  </si>
  <si>
    <t>-1</t>
  </si>
  <si>
    <t>+1</t>
  </si>
  <si>
    <t>后中袖长</t>
  </si>
  <si>
    <t>袖肥/2（腋下2cm）</t>
  </si>
  <si>
    <t>-0.2</t>
  </si>
  <si>
    <t>袖肘围/2</t>
  </si>
  <si>
    <t>袖口围/2</t>
  </si>
  <si>
    <t>下领围</t>
  </si>
  <si>
    <t>-2</t>
  </si>
  <si>
    <t>帽高</t>
  </si>
  <si>
    <t>帽宽</t>
  </si>
  <si>
    <t>插手袋长</t>
  </si>
  <si>
    <t>插手袋拉链长</t>
  </si>
  <si>
    <t>大货首件</t>
  </si>
  <si>
    <t>备注：</t>
  </si>
  <si>
    <t xml:space="preserve">     初期请洗测2-3件，有问题的另加测量数量。</t>
  </si>
  <si>
    <t>验货时间：2026.5.7</t>
  </si>
  <si>
    <t>跟单QC:王静</t>
  </si>
  <si>
    <t>工厂负责人：孔风芹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</si>
  <si>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</si>
  <si>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</si>
  <si>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</si>
  <si>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</si>
  <si>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</si>
  <si>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</si>
  <si>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</si>
  <si>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</si>
  <si>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</si>
  <si>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</si>
  <si>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</si>
  <si>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</si>
  <si>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</si>
  <si>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</si>
  <si>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</si>
  <si>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</si>
  <si>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</si>
  <si>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</si>
  <si>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</si>
  <si>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</si>
  <si>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</si>
  <si>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</si>
  <si>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</si>
  <si>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</si>
  <si>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</si>
  <si>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</si>
  <si>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</si>
  <si>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</si>
  <si>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</si>
  <si>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</si>
  <si>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</si>
  <si>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</si>
  <si>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</si>
  <si>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</si>
  <si>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</si>
  <si>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</si>
  <si>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</si>
  <si>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</si>
  <si>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</si>
  <si>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</si>
  <si>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</si>
  <si>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</si>
  <si>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</si>
  <si>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</si>
  <si>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</si>
  <si>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</si>
  <si>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</si>
  <si>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</si>
  <si>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</si>
  <si>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</si>
  <si>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</si>
  <si>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</si>
  <si>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</si>
  <si>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</si>
  <si>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</si>
  <si>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</si>
  <si>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</si>
  <si>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</si>
  <si>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</si>
  <si>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</si>
  <si>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</si>
  <si>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</si>
  <si>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</si>
  <si>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</si>
  <si>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</si>
  <si>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</si>
  <si>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</si>
  <si>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</si>
  <si>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</si>
  <si>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</si>
  <si>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</si>
  <si>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</si>
  <si>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</si>
  <si>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</si>
  <si>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</si>
  <si>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</si>
  <si>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</si>
  <si>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</si>
  <si>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</si>
  <si>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</si>
  <si>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</si>
  <si>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</si>
  <si>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</si>
  <si>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</si>
  <si>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</si>
  <si>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</si>
  <si>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</si>
  <si>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</si>
  <si>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</si>
  <si>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</si>
  <si>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</si>
  <si>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</si>
  <si>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</si>
  <si>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</si>
  <si>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</si>
  <si>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</si>
  <si>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</si>
  <si>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</si>
  <si>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</si>
  <si>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</si>
  <si>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</si>
  <si>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</si>
  <si>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</si>
  <si>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</si>
  <si>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</si>
  <si>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</si>
  <si>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</si>
  <si>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</si>
  <si>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</si>
  <si>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</si>
  <si>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</si>
  <si>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</si>
  <si>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</si>
  <si>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</si>
  <si>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</si>
  <si>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</si>
  <si>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</si>
  <si>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</si>
  <si>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</si>
  <si>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</si>
  <si>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</si>
  <si>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</si>
  <si>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</si>
  <si>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</si>
  <si>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</si>
  <si>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</si>
  <si>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</si>
  <si>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</si>
  <si>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</si>
  <si>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</si>
  <si>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</si>
  <si>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</si>
  <si>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</si>
  <si>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</si>
  <si>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</si>
  <si>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</si>
  <si>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</si>
  <si>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</si>
  <si>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</si>
  <si>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</si>
  <si>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</si>
  <si>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</si>
  <si>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</si>
  <si>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</si>
  <si>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</si>
  <si>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</si>
  <si>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</si>
  <si>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</si>
  <si>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</si>
  <si>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</si>
  <si>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</si>
  <si>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</si>
  <si>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</si>
  <si>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</si>
  <si>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</si>
  <si>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</si>
  <si>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</si>
  <si>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</si>
  <si>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</si>
  <si>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</si>
  <si>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</si>
  <si>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</si>
  <si>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</si>
  <si>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</si>
  <si>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</si>
  <si>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</si>
  <si>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</si>
  <si>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</si>
  <si>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</si>
  <si>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</si>
  <si>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</si>
  <si>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</si>
  <si>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</si>
  <si>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</si>
  <si>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</si>
  <si>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</si>
  <si>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</si>
  <si>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</si>
  <si>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</si>
  <si>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</si>
  <si>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</si>
  <si>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</si>
  <si>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</si>
  <si>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</si>
  <si>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</si>
  <si>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</si>
  <si>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</si>
  <si>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</si>
  <si>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</si>
  <si>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</si>
  <si>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</si>
  <si>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</si>
  <si>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</si>
  <si>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</si>
  <si>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</si>
  <si>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G16FW0660</t>
  </si>
  <si>
    <t>14SS铁蓝灰</t>
  </si>
  <si>
    <t>嘉兴正麒</t>
  </si>
  <si>
    <t>合格</t>
  </si>
  <si>
    <t>YES</t>
  </si>
  <si>
    <t>12C黑色</t>
  </si>
  <si>
    <t>G16FW0650</t>
  </si>
  <si>
    <t>14SS铁蓝灰+15FW藏蓝</t>
  </si>
  <si>
    <t>12C黑色+12C深灰</t>
  </si>
  <si>
    <t>17SS深灰</t>
  </si>
  <si>
    <t>17SS深灰+12C深灰</t>
  </si>
  <si>
    <t>9050-21</t>
  </si>
  <si>
    <t>制表时间：4/10</t>
  </si>
  <si>
    <t>测试人签名：王兆昊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</si>
  <si>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</si>
  <si>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</si>
  <si>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</si>
  <si>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</si>
  <si>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</si>
  <si>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</si>
  <si>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</si>
  <si>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</si>
  <si>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</si>
  <si>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径向：0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</si>
  <si>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</si>
  <si>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</si>
  <si>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</si>
  <si>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</si>
  <si>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</si>
  <si>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</si>
  <si>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</si>
  <si>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</si>
  <si>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</si>
  <si>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</si>
  <si>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</si>
  <si>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</si>
  <si>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</si>
  <si>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</si>
  <si>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</si>
  <si>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</si>
  <si>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</si>
  <si>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</si>
  <si>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</si>
  <si>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</si>
  <si>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</si>
  <si>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</si>
  <si>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</si>
  <si>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</si>
  <si>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</si>
  <si>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</si>
  <si>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</si>
  <si>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</si>
  <si>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</si>
  <si>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</si>
  <si>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</si>
  <si>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</si>
  <si>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</si>
  <si>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</si>
  <si>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无特殊工艺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</si>
  <si>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</si>
  <si>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</si>
  <si>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</si>
  <si>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</si>
  <si>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泰丰</t>
  </si>
  <si>
    <t>G14FWBB003</t>
  </si>
  <si>
    <t>12C深灰</t>
  </si>
  <si>
    <t>G14FWZD017</t>
  </si>
  <si>
    <t>G14FWXJ002</t>
  </si>
  <si>
    <t>15FW藏蓝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</si>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</sst>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7" borderId="77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8" applyNumberFormat="0" applyFill="0" applyAlignment="0" applyProtection="0">
      <alignment vertical="center"/>
    </xf>
    <xf numFmtId="0" fontId="51" fillId="0" borderId="7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8" borderId="80" applyNumberFormat="0" applyAlignment="0" applyProtection="0">
      <alignment vertical="center"/>
    </xf>
    <xf numFmtId="0" fontId="53" fillId="9" borderId="81" applyNumberFormat="0" applyAlignment="0" applyProtection="0">
      <alignment vertical="center"/>
    </xf>
    <xf numFmtId="0" fontId="54" fillId="9" borderId="80" applyNumberFormat="0" applyAlignment="0" applyProtection="0">
      <alignment vertical="center"/>
    </xf>
    <xf numFmtId="0" fontId="55" fillId="10" borderId="82" applyNumberFormat="0" applyAlignment="0" applyProtection="0">
      <alignment vertical="center"/>
    </xf>
    <xf numFmtId="0" fontId="56" fillId="0" borderId="83" applyNumberFormat="0" applyFill="0" applyAlignment="0" applyProtection="0">
      <alignment vertical="center"/>
    </xf>
    <xf numFmtId="0" fontId="57" fillId="0" borderId="84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5" fillId="0" borderId="2" xfId="53" applyNumberFormat="1" applyFont="1" applyBorder="1">
      <alignment vertical="center"/>
    </xf>
    <xf numFmtId="49" fontId="16" fillId="0" borderId="2" xfId="53" applyNumberFormat="1" applyFont="1" applyBorder="1">
      <alignment vertical="center"/>
    </xf>
    <xf numFmtId="177" fontId="17" fillId="3" borderId="2" xfId="0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49" fontId="19" fillId="3" borderId="2" xfId="51" applyNumberFormat="1" applyFont="1" applyFill="1" applyBorder="1" applyAlignment="1">
      <alignment horizontal="center" vertical="center"/>
    </xf>
    <xf numFmtId="49" fontId="19" fillId="3" borderId="19" xfId="51" applyNumberFormat="1" applyFont="1" applyFill="1" applyBorder="1" applyAlignment="1">
      <alignment horizontal="center" vertical="center"/>
    </xf>
    <xf numFmtId="49" fontId="19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/>
    </xf>
    <xf numFmtId="177" fontId="17" fillId="3" borderId="2" xfId="52" applyNumberFormat="1" applyFont="1" applyFill="1" applyBorder="1" applyAlignment="1">
      <alignment horizontal="center"/>
    </xf>
    <xf numFmtId="177" fontId="20" fillId="3" borderId="2" xfId="0" applyNumberFormat="1" applyFont="1" applyFill="1" applyBorder="1" applyAlignment="1">
      <alignment horizontal="center"/>
    </xf>
    <xf numFmtId="0" fontId="17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vertical="center"/>
    </xf>
    <xf numFmtId="0" fontId="24" fillId="0" borderId="34" xfId="49" applyFont="1" applyFill="1" applyBorder="1" applyAlignment="1">
      <alignment horizontal="right" vertical="center"/>
    </xf>
    <xf numFmtId="0" fontId="23" fillId="0" borderId="34" xfId="49" applyFont="1" applyFill="1" applyBorder="1" applyAlignment="1">
      <alignment vertical="center"/>
    </xf>
    <xf numFmtId="0" fontId="26" fillId="0" borderId="34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vertical="center"/>
    </xf>
    <xf numFmtId="0" fontId="25" fillId="0" borderId="37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 wrapText="1"/>
    </xf>
    <xf numFmtId="0" fontId="26" fillId="0" borderId="31" xfId="49" applyFont="1" applyFill="1" applyBorder="1" applyAlignment="1">
      <alignment horizontal="left" vertical="center" wrapText="1"/>
    </xf>
    <xf numFmtId="0" fontId="26" fillId="0" borderId="32" xfId="49" applyFont="1" applyFill="1" applyBorder="1" applyAlignment="1">
      <alignment horizontal="left" vertical="center" wrapText="1"/>
    </xf>
    <xf numFmtId="0" fontId="23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32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center" vertical="center"/>
    </xf>
    <xf numFmtId="0" fontId="25" fillId="0" borderId="34" xfId="49" applyFont="1" applyFill="1" applyBorder="1" applyAlignment="1">
      <alignment vertical="center"/>
    </xf>
    <xf numFmtId="58" fontId="25" fillId="0" borderId="34" xfId="49" applyNumberFormat="1" applyFont="1" applyFill="1" applyBorder="1" applyAlignment="1">
      <alignment vertical="center"/>
    </xf>
    <xf numFmtId="0" fontId="23" fillId="0" borderId="34" xfId="49" applyFont="1" applyFill="1" applyBorder="1" applyAlignment="1">
      <alignment horizontal="center" vertical="center"/>
    </xf>
    <xf numFmtId="0" fontId="25" fillId="0" borderId="35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5" fillId="0" borderId="29" xfId="49" applyFont="1" applyFill="1" applyBorder="1" applyAlignment="1">
      <alignment horizontal="center" vertical="center"/>
    </xf>
    <xf numFmtId="0" fontId="21" fillId="0" borderId="34" xfId="49" applyFill="1" applyBorder="1" applyAlignment="1">
      <alignment horizontal="left" vertical="center"/>
    </xf>
    <xf numFmtId="0" fontId="21" fillId="0" borderId="35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1" xfId="49" applyFont="1" applyBorder="1" applyAlignment="1">
      <alignment horizontal="center" vertical="center"/>
    </xf>
    <xf numFmtId="0" fontId="18" fillId="0" borderId="30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32" xfId="49" applyNumberFormat="1" applyFont="1" applyBorder="1" applyAlignment="1">
      <alignment horizontal="center" vertical="center"/>
    </xf>
    <xf numFmtId="0" fontId="17" fillId="0" borderId="31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8" fillId="0" borderId="30" xfId="49" applyFont="1" applyBorder="1" applyAlignment="1">
      <alignment vertical="center"/>
    </xf>
    <xf numFmtId="9" fontId="24" fillId="0" borderId="31" xfId="49" applyNumberFormat="1" applyFont="1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24" fillId="0" borderId="31" xfId="49" applyFont="1" applyBorder="1" applyAlignment="1">
      <alignment vertical="center"/>
    </xf>
    <xf numFmtId="0" fontId="24" fillId="0" borderId="32" xfId="49" applyFont="1" applyBorder="1" applyAlignment="1">
      <alignment vertical="center"/>
    </xf>
    <xf numFmtId="0" fontId="18" fillId="0" borderId="30" xfId="49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24" fillId="0" borderId="37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30" fillId="0" borderId="33" xfId="49" applyFont="1" applyBorder="1" applyAlignment="1">
      <alignment vertical="center"/>
    </xf>
    <xf numFmtId="0" fontId="24" fillId="0" borderId="34" xfId="49" applyFont="1" applyBorder="1" applyAlignment="1">
      <alignment horizontal="center" vertical="center"/>
    </xf>
    <xf numFmtId="0" fontId="24" fillId="0" borderId="35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14" fontId="24" fillId="0" borderId="34" xfId="49" applyNumberFormat="1" applyFont="1" applyBorder="1" applyAlignment="1">
      <alignment horizontal="center" vertical="center"/>
    </xf>
    <xf numFmtId="14" fontId="24" fillId="0" borderId="35" xfId="49" applyNumberFormat="1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27" fillId="0" borderId="0" xfId="49" applyFont="1" applyBorder="1" applyAlignment="1">
      <alignment horizontal="left" vertical="center"/>
    </xf>
    <xf numFmtId="0" fontId="18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7" fillId="0" borderId="41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31" xfId="49" applyFont="1" applyBorder="1" applyAlignment="1">
      <alignment vertical="center"/>
    </xf>
    <xf numFmtId="0" fontId="18" fillId="0" borderId="31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8" fillId="0" borderId="33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23" fillId="0" borderId="31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7" fillId="0" borderId="51" xfId="49" applyFont="1" applyBorder="1" applyAlignment="1">
      <alignment vertical="center"/>
    </xf>
    <xf numFmtId="0" fontId="24" fillId="0" borderId="52" xfId="49" applyFont="1" applyBorder="1" applyAlignment="1">
      <alignment horizontal="center" vertical="center"/>
    </xf>
    <xf numFmtId="0" fontId="27" fillId="0" borderId="52" xfId="49" applyFont="1" applyBorder="1" applyAlignment="1">
      <alignment vertical="center"/>
    </xf>
    <xf numFmtId="0" fontId="24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7" fillId="0" borderId="52" xfId="49" applyFont="1" applyBorder="1" applyAlignment="1">
      <alignment horizontal="center" vertical="center"/>
    </xf>
    <xf numFmtId="0" fontId="24" fillId="0" borderId="53" xfId="49" applyFont="1" applyBorder="1" applyAlignment="1">
      <alignment horizontal="center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center" vertical="center"/>
    </xf>
    <xf numFmtId="0" fontId="27" fillId="0" borderId="34" xfId="49" applyFont="1" applyFill="1" applyBorder="1" applyAlignment="1">
      <alignment horizontal="center" vertical="center"/>
    </xf>
    <xf numFmtId="0" fontId="27" fillId="0" borderId="35" xfId="49" applyFont="1" applyFill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9" fontId="27" fillId="3" borderId="5" xfId="50" applyNumberFormat="1" applyFont="1" applyFill="1" applyBorder="1" applyAlignment="1" applyProtection="1">
      <alignment horizontal="center" vertical="center"/>
    </xf>
    <xf numFmtId="49" fontId="27" fillId="3" borderId="7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49" fontId="27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54" applyFont="1" applyBorder="1" applyAlignment="1">
      <alignment horizontal="center" vertical="center"/>
    </xf>
    <xf numFmtId="49" fontId="13" fillId="0" borderId="0" xfId="50" applyNumberFormat="1" applyFont="1" applyFill="1"/>
    <xf numFmtId="0" fontId="17" fillId="0" borderId="0" xfId="49" applyFont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34" fillId="0" borderId="22" xfId="49" applyFont="1" applyBorder="1" applyAlignment="1">
      <alignment horizontal="center" vertical="top"/>
    </xf>
    <xf numFmtId="0" fontId="18" fillId="0" borderId="48" xfId="49" applyFont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32" xfId="49" applyFont="1" applyBorder="1" applyAlignment="1">
      <alignment horizontal="center" vertical="center"/>
    </xf>
    <xf numFmtId="14" fontId="17" fillId="0" borderId="31" xfId="49" applyNumberFormat="1" applyFont="1" applyBorder="1" applyAlignment="1">
      <alignment horizontal="center" vertical="center" wrapText="1"/>
    </xf>
    <xf numFmtId="14" fontId="17" fillId="0" borderId="32" xfId="49" applyNumberFormat="1" applyFont="1" applyBorder="1" applyAlignment="1">
      <alignment horizontal="center" vertical="center" wrapText="1"/>
    </xf>
    <xf numFmtId="14" fontId="17" fillId="0" borderId="31" xfId="49" applyNumberFormat="1" applyFont="1" applyBorder="1" applyAlignment="1">
      <alignment horizontal="center" vertical="center"/>
    </xf>
    <xf numFmtId="14" fontId="17" fillId="0" borderId="32" xfId="49" applyNumberFormat="1" applyFont="1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14" fontId="17" fillId="0" borderId="34" xfId="49" applyNumberFormat="1" applyFont="1" applyBorder="1" applyAlignment="1">
      <alignment horizontal="center" vertical="center"/>
    </xf>
    <xf numFmtId="14" fontId="17" fillId="0" borderId="35" xfId="49" applyNumberFormat="1" applyFont="1" applyBorder="1" applyAlignment="1">
      <alignment horizontal="center" vertical="center"/>
    </xf>
    <xf numFmtId="0" fontId="18" fillId="0" borderId="59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0" fontId="27" fillId="0" borderId="54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/>
    </xf>
    <xf numFmtId="0" fontId="18" fillId="0" borderId="56" xfId="49" applyFont="1" applyBorder="1" applyAlignment="1">
      <alignment vertical="center"/>
    </xf>
    <xf numFmtId="0" fontId="21" fillId="0" borderId="57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21" fillId="0" borderId="57" xfId="49" applyFont="1" applyBorder="1" applyAlignment="1">
      <alignment vertical="center"/>
    </xf>
    <xf numFmtId="0" fontId="18" fillId="0" borderId="57" xfId="49" applyFont="1" applyBorder="1" applyAlignment="1">
      <alignment vertical="center"/>
    </xf>
    <xf numFmtId="0" fontId="17" fillId="0" borderId="58" xfId="49" applyFont="1" applyBorder="1" applyAlignment="1">
      <alignment horizontal="left" vertical="center"/>
    </xf>
    <xf numFmtId="0" fontId="18" fillId="0" borderId="56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18" fillId="0" borderId="0" xfId="49" applyFont="1" applyBorder="1" applyAlignment="1">
      <alignment vertical="center"/>
    </xf>
    <xf numFmtId="0" fontId="18" fillId="0" borderId="44" xfId="49" applyFont="1" applyBorder="1" applyAlignment="1">
      <alignment horizontal="left" vertical="center" wrapText="1"/>
    </xf>
    <xf numFmtId="0" fontId="18" fillId="0" borderId="45" xfId="49" applyFont="1" applyBorder="1" applyAlignment="1">
      <alignment horizontal="left" vertical="center" wrapText="1"/>
    </xf>
    <xf numFmtId="0" fontId="18" fillId="0" borderId="46" xfId="49" applyFont="1" applyBorder="1" applyAlignment="1">
      <alignment horizontal="left" vertical="center" wrapText="1"/>
    </xf>
    <xf numFmtId="0" fontId="18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35" fillId="0" borderId="61" xfId="49" applyFont="1" applyBorder="1" applyAlignment="1">
      <alignment horizontal="left" vertical="center" wrapText="1"/>
    </xf>
    <xf numFmtId="0" fontId="15" fillId="0" borderId="57" xfId="53" applyNumberFormat="1" applyFont="1" applyBorder="1" applyAlignment="1">
      <alignment horizontal="center" vertical="center"/>
    </xf>
    <xf numFmtId="0" fontId="36" fillId="0" borderId="12" xfId="53" applyNumberFormat="1" applyFont="1" applyBorder="1">
      <alignment vertical="center"/>
    </xf>
    <xf numFmtId="9" fontId="17" fillId="0" borderId="31" xfId="49" applyNumberFormat="1" applyFont="1" applyBorder="1" applyAlignment="1">
      <alignment horizontal="center" vertical="center"/>
    </xf>
    <xf numFmtId="0" fontId="36" fillId="0" borderId="32" xfId="49" applyFont="1" applyBorder="1" applyAlignment="1">
      <alignment horizontal="center" vertical="center" wrapText="1"/>
    </xf>
    <xf numFmtId="0" fontId="36" fillId="0" borderId="62" xfId="53" applyNumberFormat="1" applyFont="1" applyBorder="1">
      <alignment vertical="center"/>
    </xf>
    <xf numFmtId="0" fontId="36" fillId="0" borderId="63" xfId="53" applyNumberFormat="1" applyFont="1" applyBorder="1">
      <alignment vertical="center"/>
    </xf>
    <xf numFmtId="9" fontId="17" fillId="0" borderId="47" xfId="49" applyNumberFormat="1" applyFont="1" applyBorder="1" applyAlignment="1">
      <alignment horizontal="center" vertical="center"/>
    </xf>
    <xf numFmtId="0" fontId="17" fillId="0" borderId="56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17" fillId="0" borderId="43" xfId="49" applyNumberFormat="1" applyFont="1" applyFill="1" applyBorder="1" applyAlignment="1">
      <alignment horizontal="left" vertical="center"/>
    </xf>
    <xf numFmtId="9" fontId="17" fillId="0" borderId="36" xfId="49" applyNumberFormat="1" applyFont="1" applyFill="1" applyBorder="1" applyAlignment="1">
      <alignment horizontal="left" vertical="center"/>
    </xf>
    <xf numFmtId="9" fontId="17" fillId="0" borderId="29" xfId="49" applyNumberFormat="1" applyFont="1" applyFill="1" applyBorder="1" applyAlignment="1">
      <alignment horizontal="left" vertical="center"/>
    </xf>
    <xf numFmtId="9" fontId="17" fillId="0" borderId="44" xfId="49" applyNumberFormat="1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9" fontId="17" fillId="0" borderId="46" xfId="49" applyNumberFormat="1" applyFont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6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7" fillId="0" borderId="42" xfId="49" applyFont="1" applyFill="1" applyBorder="1" applyAlignment="1">
      <alignment horizontal="left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66" xfId="49" applyFont="1" applyFill="1" applyBorder="1" applyAlignment="1">
      <alignment horizontal="left" vertical="center"/>
    </xf>
    <xf numFmtId="0" fontId="17" fillId="0" borderId="67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Fill="1" applyBorder="1" applyAlignment="1">
      <alignment vertical="center"/>
    </xf>
    <xf numFmtId="0" fontId="27" fillId="0" borderId="42" xfId="49" applyFont="1" applyBorder="1" applyAlignment="1">
      <alignment horizontal="center" vertical="center"/>
    </xf>
    <xf numFmtId="0" fontId="27" fillId="0" borderId="27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60" xfId="49" applyFont="1" applyBorder="1" applyAlignment="1">
      <alignment horizontal="center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37" fillId="0" borderId="52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38" fillId="0" borderId="68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0" fontId="39" fillId="0" borderId="7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0" borderId="72" xfId="0" applyFont="1" applyBorder="1" applyAlignment="1">
      <alignment horizontal="center" vertical="center"/>
    </xf>
    <xf numFmtId="0" fontId="39" fillId="4" borderId="2" xfId="0" applyFont="1" applyFill="1" applyBorder="1"/>
    <xf numFmtId="0" fontId="39" fillId="0" borderId="73" xfId="0" applyFont="1" applyBorder="1"/>
    <xf numFmtId="0" fontId="0" fillId="0" borderId="71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0" borderId="76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06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825" y="101981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26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066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3225" y="21526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56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825" y="10198100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56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12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066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56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725" y="20256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10525" y="19494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7425" y="22066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6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43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30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949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30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949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30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949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50125" y="3130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925" y="3130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50125" y="2949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925" y="2949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2540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8225" y="123825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5715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8225" y="144145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2540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8225" y="103505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15240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5525" y="79375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182245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825" y="625475"/>
              <a:ext cx="393700" cy="185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169545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10525" y="58737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2540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3225" y="78105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925" y="1035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925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925" y="1441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387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387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387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387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6325" y="2387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73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456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4456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646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4456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2646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4456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2646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50125" y="94456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925" y="94456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7425" y="92646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925" y="92646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6325" y="94456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6325" y="92646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4456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2646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3225" y="23463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725" y="23876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6325" y="2206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6325" y="20256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6325" y="94456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8643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8643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127000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6385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127000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1305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127000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3685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127000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6385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127000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6385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14" sqref="D14"/>
    </sheetView>
  </sheetViews>
  <sheetFormatPr defaultColWidth="11" defaultRowHeight="14.25" outlineLevelCol="1"/>
  <cols>
    <col min="1" max="1" width="5.5" customWidth="1"/>
    <col min="2" max="2" width="96.3333333333333" style="444" customWidth="1"/>
    <col min="3" max="3" width="10.1666666666667" customWidth="1"/>
  </cols>
  <sheetData>
    <row r="1" ht="21" customHeight="1" spans="1:2">
      <c r="A1" s="445"/>
      <c r="B1" s="446" t="s">
        <v>0</v>
      </c>
    </row>
    <row r="2" spans="1:2">
      <c r="A2" s="14">
        <v>1</v>
      </c>
      <c r="B2" s="447" t="s">
        <v>1</v>
      </c>
    </row>
    <row r="3" spans="1:2">
      <c r="A3" s="14">
        <v>2</v>
      </c>
      <c r="B3" s="447" t="s">
        <v>2</v>
      </c>
    </row>
    <row r="4" spans="1:2">
      <c r="A4" s="14">
        <v>3</v>
      </c>
      <c r="B4" s="447" t="s">
        <v>3</v>
      </c>
    </row>
    <row r="5" spans="1:2">
      <c r="A5" s="14">
        <v>4</v>
      </c>
      <c r="B5" s="447" t="s">
        <v>4</v>
      </c>
    </row>
    <row r="6" spans="1:2">
      <c r="A6" s="14">
        <v>5</v>
      </c>
      <c r="B6" s="447" t="s">
        <v>5</v>
      </c>
    </row>
    <row r="7" spans="1:2">
      <c r="A7" s="14">
        <v>6</v>
      </c>
      <c r="B7" s="447" t="s">
        <v>6</v>
      </c>
    </row>
    <row r="8" s="443" customFormat="1" ht="15" customHeight="1" spans="1:2">
      <c r="A8" s="448">
        <v>7</v>
      </c>
      <c r="B8" s="449" t="s">
        <v>7</v>
      </c>
    </row>
    <row r="9" ht="19" customHeight="1" spans="1:2">
      <c r="A9" s="445"/>
      <c r="B9" s="450" t="s">
        <v>8</v>
      </c>
    </row>
    <row r="10" ht="16" customHeight="1" spans="1:2">
      <c r="A10" s="14">
        <v>1</v>
      </c>
      <c r="B10" s="451" t="s">
        <v>9</v>
      </c>
    </row>
    <row r="11" spans="1:2">
      <c r="A11" s="14">
        <v>2</v>
      </c>
      <c r="B11" s="447" t="s">
        <v>10</v>
      </c>
    </row>
    <row r="12" spans="1:2">
      <c r="A12" s="14">
        <v>3</v>
      </c>
      <c r="B12" s="449" t="s">
        <v>11</v>
      </c>
    </row>
    <row r="13" spans="1:2">
      <c r="A13" s="14">
        <v>4</v>
      </c>
      <c r="B13" s="447" t="s">
        <v>12</v>
      </c>
    </row>
    <row r="14" spans="1:2">
      <c r="A14" s="14">
        <v>5</v>
      </c>
      <c r="B14" s="447" t="s">
        <v>13</v>
      </c>
    </row>
    <row r="15" spans="1:2">
      <c r="A15" s="14">
        <v>6</v>
      </c>
      <c r="B15" s="447" t="s">
        <v>14</v>
      </c>
    </row>
    <row r="16" spans="1:2">
      <c r="A16" s="14">
        <v>7</v>
      </c>
      <c r="B16" s="447" t="s">
        <v>15</v>
      </c>
    </row>
    <row r="17" spans="1:2">
      <c r="A17" s="14">
        <v>8</v>
      </c>
      <c r="B17" s="447" t="s">
        <v>16</v>
      </c>
    </row>
    <row r="18" spans="1:2">
      <c r="A18" s="14">
        <v>9</v>
      </c>
      <c r="B18" s="447" t="s">
        <v>17</v>
      </c>
    </row>
    <row r="19" spans="1:2">
      <c r="A19" s="14"/>
      <c r="B19" s="447"/>
    </row>
    <row r="20" ht="20.25" spans="1:2">
      <c r="A20" s="445"/>
      <c r="B20" s="446" t="s">
        <v>18</v>
      </c>
    </row>
    <row r="21" spans="1:2">
      <c r="A21" s="14">
        <v>1</v>
      </c>
      <c r="B21" s="452" t="s">
        <v>19</v>
      </c>
    </row>
    <row r="22" spans="1:2">
      <c r="A22" s="14">
        <v>2</v>
      </c>
      <c r="B22" s="447" t="s">
        <v>20</v>
      </c>
    </row>
    <row r="23" spans="1:2">
      <c r="A23" s="14">
        <v>3</v>
      </c>
      <c r="B23" s="447" t="s">
        <v>21</v>
      </c>
    </row>
    <row r="24" spans="1:2">
      <c r="A24" s="14">
        <v>4</v>
      </c>
      <c r="B24" s="447" t="s">
        <v>22</v>
      </c>
    </row>
    <row r="25" spans="1:2">
      <c r="A25" s="14">
        <v>5</v>
      </c>
      <c r="B25" s="447" t="s">
        <v>23</v>
      </c>
    </row>
    <row r="26" spans="1:2">
      <c r="A26" s="14">
        <v>6</v>
      </c>
      <c r="B26" s="447" t="s">
        <v>24</v>
      </c>
    </row>
    <row r="27" spans="1:2">
      <c r="A27" s="14">
        <v>7</v>
      </c>
      <c r="B27" s="447" t="s">
        <v>25</v>
      </c>
    </row>
    <row r="28" spans="1:2">
      <c r="A28" s="14"/>
      <c r="B28" s="447"/>
    </row>
    <row r="29" ht="20.25" spans="1:2">
      <c r="A29" s="445"/>
      <c r="B29" s="446" t="s">
        <v>26</v>
      </c>
    </row>
    <row r="30" spans="1:2">
      <c r="A30" s="14">
        <v>1</v>
      </c>
      <c r="B30" s="452" t="s">
        <v>27</v>
      </c>
    </row>
    <row r="31" spans="1:2">
      <c r="A31" s="14">
        <v>2</v>
      </c>
      <c r="B31" s="447" t="s">
        <v>28</v>
      </c>
    </row>
    <row r="32" spans="1:2">
      <c r="A32" s="14">
        <v>3</v>
      </c>
      <c r="B32" s="447" t="s">
        <v>29</v>
      </c>
    </row>
    <row r="33" ht="28.5" spans="1:2">
      <c r="A33" s="14">
        <v>4</v>
      </c>
      <c r="B33" s="447" t="s">
        <v>30</v>
      </c>
    </row>
    <row r="34" spans="1:2">
      <c r="A34" s="14">
        <v>5</v>
      </c>
      <c r="B34" s="447" t="s">
        <v>31</v>
      </c>
    </row>
    <row r="35" spans="1:2">
      <c r="A35" s="14">
        <v>6</v>
      </c>
      <c r="B35" s="447" t="s">
        <v>32</v>
      </c>
    </row>
    <row r="36" spans="1:2">
      <c r="A36" s="14">
        <v>7</v>
      </c>
      <c r="B36" s="447" t="s">
        <v>33</v>
      </c>
    </row>
    <row r="37" spans="1:2">
      <c r="A37" s="14"/>
      <c r="B37" s="447"/>
    </row>
    <row r="39" spans="1:2">
      <c r="A39" s="453" t="s">
        <v>34</v>
      </c>
      <c r="B39" s="4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9"/>
  <sheetViews>
    <sheetView workbookViewId="0">
      <selection activeCell="G24" sqref="G24"/>
    </sheetView>
  </sheetViews>
  <sheetFormatPr defaultColWidth="9" defaultRowHeight="14.25"/>
  <cols>
    <col min="1" max="1" width="6" customWidth="1"/>
    <col min="2" max="2" width="9.75" customWidth="1"/>
    <col min="3" max="3" width="12.8333333333333" customWidth="1"/>
    <col min="4" max="4" width="2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8" customWidth="1"/>
    <col min="15" max="15" width="10.6666666666667" customWidth="1"/>
  </cols>
  <sheetData>
    <row r="1" ht="29.25" spans="1:16">
      <c r="A1" s="3" t="s">
        <v>378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379</v>
      </c>
      <c r="B2" s="5" t="s">
        <v>380</v>
      </c>
      <c r="C2" s="5" t="s">
        <v>381</v>
      </c>
      <c r="D2" s="5" t="s">
        <v>382</v>
      </c>
      <c r="E2" s="5" t="s">
        <v>383</v>
      </c>
      <c r="F2" s="5" t="s">
        <v>384</v>
      </c>
      <c r="G2" s="5" t="s">
        <v>385</v>
      </c>
      <c r="H2" s="5" t="s">
        <v>386</v>
      </c>
      <c r="I2" s="4" t="s">
        <v>387</v>
      </c>
      <c r="J2" s="4" t="s">
        <v>388</v>
      </c>
      <c r="K2" s="4" t="s">
        <v>389</v>
      </c>
      <c r="L2" s="4" t="s">
        <v>390</v>
      </c>
      <c r="M2" s="4" t="s">
        <v>391</v>
      </c>
      <c r="N2" s="59" t="s">
        <v>392</v>
      </c>
      <c r="O2" s="5" t="s">
        <v>393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394</v>
      </c>
      <c r="J3" s="4" t="s">
        <v>394</v>
      </c>
      <c r="K3" s="4" t="s">
        <v>394</v>
      </c>
      <c r="L3" s="4" t="s">
        <v>394</v>
      </c>
      <c r="M3" s="4" t="s">
        <v>394</v>
      </c>
      <c r="N3" s="60"/>
      <c r="O3" s="8"/>
    </row>
    <row r="4" spans="1:16">
      <c r="A4" s="13">
        <v>1</v>
      </c>
      <c r="B4" s="13">
        <v>6194</v>
      </c>
      <c r="C4" s="13" t="s">
        <v>395</v>
      </c>
      <c r="D4" s="13" t="s">
        <v>396</v>
      </c>
      <c r="E4" s="13" t="s">
        <v>63</v>
      </c>
      <c r="F4" s="13" t="s">
        <v>397</v>
      </c>
      <c r="G4" s="13" t="s">
        <v>398</v>
      </c>
      <c r="H4" s="61"/>
      <c r="I4" s="11">
        <v>0</v>
      </c>
      <c r="J4" s="11">
        <v>0</v>
      </c>
      <c r="K4" s="11">
        <v>0</v>
      </c>
      <c r="L4" s="11">
        <v>0</v>
      </c>
      <c r="M4" s="11">
        <v>1</v>
      </c>
      <c r="N4" s="62"/>
      <c r="O4" s="13" t="s">
        <v>399</v>
      </c>
    </row>
    <row r="5" spans="1:16">
      <c r="A5" s="13">
        <v>2</v>
      </c>
      <c r="B5" s="13">
        <v>1095</v>
      </c>
      <c r="C5" s="13" t="s">
        <v>395</v>
      </c>
      <c r="D5" s="13" t="s">
        <v>396</v>
      </c>
      <c r="E5" s="13" t="s">
        <v>63</v>
      </c>
      <c r="F5" s="13" t="s">
        <v>397</v>
      </c>
      <c r="G5" s="13" t="s">
        <v>398</v>
      </c>
      <c r="H5" s="61"/>
      <c r="I5" s="13">
        <v>1</v>
      </c>
      <c r="J5" s="13">
        <v>0</v>
      </c>
      <c r="K5" s="13">
        <v>1</v>
      </c>
      <c r="L5" s="13">
        <v>1</v>
      </c>
      <c r="M5" s="13">
        <v>0</v>
      </c>
      <c r="N5" s="62"/>
      <c r="O5" s="13" t="s">
        <v>399</v>
      </c>
    </row>
    <row r="6" spans="1:16">
      <c r="A6" s="13">
        <v>3</v>
      </c>
      <c r="B6" s="13">
        <v>8003</v>
      </c>
      <c r="C6" s="13" t="s">
        <v>395</v>
      </c>
      <c r="D6" s="13" t="s">
        <v>400</v>
      </c>
      <c r="E6" s="13" t="s">
        <v>63</v>
      </c>
      <c r="F6" s="13" t="s">
        <v>397</v>
      </c>
      <c r="G6" s="13" t="s">
        <v>398</v>
      </c>
      <c r="H6" s="61"/>
      <c r="I6" s="13">
        <v>2</v>
      </c>
      <c r="J6" s="13">
        <v>0</v>
      </c>
      <c r="K6" s="13">
        <v>0</v>
      </c>
      <c r="L6" s="13">
        <v>0</v>
      </c>
      <c r="M6" s="13">
        <v>0</v>
      </c>
      <c r="N6" s="62"/>
      <c r="O6" s="13" t="s">
        <v>399</v>
      </c>
    </row>
    <row r="7" s="57" customFormat="1" spans="1:16">
      <c r="A7" s="13">
        <v>4</v>
      </c>
      <c r="B7" s="13">
        <v>6194</v>
      </c>
      <c r="C7" s="13" t="s">
        <v>401</v>
      </c>
      <c r="D7" s="13" t="s">
        <v>402</v>
      </c>
      <c r="E7" s="13" t="s">
        <v>63</v>
      </c>
      <c r="F7" s="13" t="s">
        <v>397</v>
      </c>
      <c r="G7" s="13" t="s">
        <v>398</v>
      </c>
      <c r="H7" s="63"/>
      <c r="I7" s="13">
        <v>1</v>
      </c>
      <c r="J7" s="13">
        <v>0</v>
      </c>
      <c r="K7" s="13">
        <v>1</v>
      </c>
      <c r="L7" s="13">
        <v>1</v>
      </c>
      <c r="M7" s="13">
        <v>0</v>
      </c>
      <c r="N7" s="64"/>
      <c r="O7" s="13" t="s">
        <v>399</v>
      </c>
      <c r="P7" s="65"/>
    </row>
    <row r="8" s="57" customFormat="1" spans="1:16">
      <c r="A8" s="13">
        <v>5</v>
      </c>
      <c r="B8" s="13">
        <v>1095</v>
      </c>
      <c r="C8" s="13" t="s">
        <v>401</v>
      </c>
      <c r="D8" s="13" t="s">
        <v>402</v>
      </c>
      <c r="E8" s="13" t="s">
        <v>63</v>
      </c>
      <c r="F8" s="13" t="s">
        <v>397</v>
      </c>
      <c r="G8" s="13" t="s">
        <v>398</v>
      </c>
      <c r="H8" s="63"/>
      <c r="I8" s="13">
        <v>2</v>
      </c>
      <c r="J8" s="13">
        <v>0</v>
      </c>
      <c r="K8" s="13">
        <v>0</v>
      </c>
      <c r="L8" s="13">
        <v>0</v>
      </c>
      <c r="M8" s="13">
        <v>0</v>
      </c>
      <c r="N8" s="64"/>
      <c r="O8" s="13" t="s">
        <v>399</v>
      </c>
      <c r="P8" s="65"/>
    </row>
    <row r="9" s="57" customFormat="1" spans="1:16">
      <c r="A9" s="13">
        <v>6</v>
      </c>
      <c r="B9" s="13">
        <v>8003</v>
      </c>
      <c r="C9" s="13" t="s">
        <v>401</v>
      </c>
      <c r="D9" s="13" t="s">
        <v>403</v>
      </c>
      <c r="E9" s="13" t="s">
        <v>63</v>
      </c>
      <c r="F9" s="13" t="s">
        <v>397</v>
      </c>
      <c r="G9" s="13" t="s">
        <v>398</v>
      </c>
      <c r="H9" s="63"/>
      <c r="I9" s="13">
        <v>1</v>
      </c>
      <c r="J9" s="13">
        <v>0</v>
      </c>
      <c r="K9" s="13">
        <v>1</v>
      </c>
      <c r="L9" s="13">
        <v>1</v>
      </c>
      <c r="M9" s="13">
        <v>0</v>
      </c>
      <c r="N9" s="64"/>
      <c r="O9" s="13" t="s">
        <v>399</v>
      </c>
      <c r="P9" s="65"/>
    </row>
    <row r="10" spans="1:16">
      <c r="A10" s="13">
        <v>7</v>
      </c>
      <c r="B10" s="13">
        <v>3059</v>
      </c>
      <c r="C10" s="13" t="s">
        <v>395</v>
      </c>
      <c r="D10" s="13" t="s">
        <v>404</v>
      </c>
      <c r="E10" s="13" t="s">
        <v>63</v>
      </c>
      <c r="F10" s="13" t="s">
        <v>397</v>
      </c>
      <c r="G10" s="13" t="s">
        <v>398</v>
      </c>
      <c r="H10" s="61"/>
      <c r="I10" s="13">
        <v>2</v>
      </c>
      <c r="J10" s="13">
        <v>0</v>
      </c>
      <c r="K10" s="13">
        <v>0</v>
      </c>
      <c r="L10" s="13">
        <v>0</v>
      </c>
      <c r="M10" s="13">
        <v>0</v>
      </c>
      <c r="N10" s="62"/>
      <c r="O10" s="13" t="s">
        <v>399</v>
      </c>
    </row>
    <row r="11" spans="1:16">
      <c r="A11" s="13">
        <v>8</v>
      </c>
      <c r="B11" s="13">
        <v>3058</v>
      </c>
      <c r="C11" s="13" t="s">
        <v>395</v>
      </c>
      <c r="D11" s="13" t="s">
        <v>404</v>
      </c>
      <c r="E11" s="13" t="s">
        <v>63</v>
      </c>
      <c r="F11" s="13" t="s">
        <v>397</v>
      </c>
      <c r="G11" s="13" t="s">
        <v>398</v>
      </c>
      <c r="H11" s="61"/>
      <c r="I11" s="13">
        <v>1</v>
      </c>
      <c r="J11" s="13">
        <v>0</v>
      </c>
      <c r="K11" s="13">
        <v>1</v>
      </c>
      <c r="L11" s="13">
        <v>1</v>
      </c>
      <c r="M11" s="13">
        <v>0</v>
      </c>
      <c r="N11" s="62"/>
      <c r="O11" s="13" t="s">
        <v>399</v>
      </c>
    </row>
    <row r="12" spans="1:16">
      <c r="A12" s="13">
        <v>9</v>
      </c>
      <c r="B12" s="13">
        <v>9047</v>
      </c>
      <c r="C12" s="13" t="s">
        <v>395</v>
      </c>
      <c r="D12" s="13" t="s">
        <v>400</v>
      </c>
      <c r="E12" s="13" t="s">
        <v>63</v>
      </c>
      <c r="F12" s="13" t="s">
        <v>397</v>
      </c>
      <c r="G12" s="13" t="s">
        <v>398</v>
      </c>
      <c r="H12" s="61"/>
      <c r="I12" s="13">
        <v>1</v>
      </c>
      <c r="J12" s="13">
        <v>0</v>
      </c>
      <c r="K12" s="13">
        <v>1</v>
      </c>
      <c r="L12" s="13">
        <v>1</v>
      </c>
      <c r="M12" s="13">
        <v>0</v>
      </c>
      <c r="N12" s="62"/>
      <c r="O12" s="13" t="s">
        <v>399</v>
      </c>
    </row>
    <row r="13" spans="1:16">
      <c r="A13" s="13">
        <v>10</v>
      </c>
      <c r="B13" s="13">
        <v>9048</v>
      </c>
      <c r="C13" s="13" t="s">
        <v>395</v>
      </c>
      <c r="D13" s="13" t="s">
        <v>400</v>
      </c>
      <c r="E13" s="13" t="s">
        <v>63</v>
      </c>
      <c r="F13" s="13" t="s">
        <v>397</v>
      </c>
      <c r="G13" s="13" t="s">
        <v>398</v>
      </c>
      <c r="H13" s="61"/>
      <c r="I13" s="11">
        <v>1</v>
      </c>
      <c r="J13" s="11">
        <v>0</v>
      </c>
      <c r="K13" s="11">
        <v>0</v>
      </c>
      <c r="L13" s="11">
        <v>0</v>
      </c>
      <c r="M13" s="11">
        <v>1</v>
      </c>
      <c r="N13" s="62"/>
      <c r="O13" s="13" t="s">
        <v>399</v>
      </c>
    </row>
    <row r="14" spans="1:16">
      <c r="A14" s="13">
        <v>11</v>
      </c>
      <c r="B14" s="13">
        <v>9049</v>
      </c>
      <c r="C14" s="13" t="s">
        <v>395</v>
      </c>
      <c r="D14" s="13" t="s">
        <v>400</v>
      </c>
      <c r="E14" s="13" t="s">
        <v>63</v>
      </c>
      <c r="F14" s="13" t="s">
        <v>397</v>
      </c>
      <c r="G14" s="13" t="s">
        <v>398</v>
      </c>
      <c r="H14" s="61"/>
      <c r="I14" s="11">
        <v>0</v>
      </c>
      <c r="J14" s="11">
        <v>0</v>
      </c>
      <c r="K14" s="11">
        <v>0</v>
      </c>
      <c r="L14" s="11">
        <v>0</v>
      </c>
      <c r="M14" s="11">
        <v>1</v>
      </c>
      <c r="N14" s="62"/>
      <c r="O14" s="13" t="s">
        <v>399</v>
      </c>
    </row>
    <row r="15" spans="1:16">
      <c r="A15" s="13">
        <v>12</v>
      </c>
      <c r="B15" s="13">
        <v>9050</v>
      </c>
      <c r="C15" s="13" t="s">
        <v>395</v>
      </c>
      <c r="D15" s="13" t="s">
        <v>400</v>
      </c>
      <c r="E15" s="13" t="s">
        <v>63</v>
      </c>
      <c r="F15" s="13" t="s">
        <v>397</v>
      </c>
      <c r="G15" s="13" t="s">
        <v>398</v>
      </c>
      <c r="H15" s="61"/>
      <c r="I15" s="11">
        <v>1</v>
      </c>
      <c r="J15" s="11">
        <v>0</v>
      </c>
      <c r="K15" s="11">
        <v>0</v>
      </c>
      <c r="L15" s="11">
        <v>0</v>
      </c>
      <c r="M15" s="11">
        <v>1</v>
      </c>
      <c r="N15" s="62"/>
      <c r="O15" s="13" t="s">
        <v>399</v>
      </c>
    </row>
    <row r="16" s="57" customFormat="1" spans="1:16">
      <c r="A16" s="13">
        <v>13</v>
      </c>
      <c r="B16" s="13">
        <v>3058</v>
      </c>
      <c r="C16" s="13" t="s">
        <v>401</v>
      </c>
      <c r="D16" s="13" t="s">
        <v>405</v>
      </c>
      <c r="E16" s="13" t="s">
        <v>63</v>
      </c>
      <c r="F16" s="13" t="s">
        <v>397</v>
      </c>
      <c r="G16" s="13" t="s">
        <v>398</v>
      </c>
      <c r="H16" s="63"/>
      <c r="I16" s="13">
        <v>1</v>
      </c>
      <c r="J16" s="13">
        <v>0</v>
      </c>
      <c r="K16" s="13">
        <v>1</v>
      </c>
      <c r="L16" s="13">
        <v>1</v>
      </c>
      <c r="M16" s="13">
        <v>0</v>
      </c>
      <c r="N16" s="64"/>
      <c r="O16" s="13" t="s">
        <v>399</v>
      </c>
      <c r="P16" s="65"/>
    </row>
    <row r="17" s="57" customFormat="1" spans="1:16">
      <c r="A17" s="13">
        <v>14</v>
      </c>
      <c r="B17" s="13">
        <v>3059</v>
      </c>
      <c r="C17" s="13" t="s">
        <v>401</v>
      </c>
      <c r="D17" s="13" t="s">
        <v>405</v>
      </c>
      <c r="E17" s="13" t="s">
        <v>63</v>
      </c>
      <c r="F17" s="13" t="s">
        <v>397</v>
      </c>
      <c r="G17" s="13" t="s">
        <v>398</v>
      </c>
      <c r="H17" s="63"/>
      <c r="I17" s="13">
        <v>2</v>
      </c>
      <c r="J17" s="13">
        <v>0</v>
      </c>
      <c r="K17" s="13">
        <v>0</v>
      </c>
      <c r="L17" s="13">
        <v>0</v>
      </c>
      <c r="M17" s="13">
        <v>0</v>
      </c>
      <c r="N17" s="64"/>
      <c r="O17" s="13" t="s">
        <v>399</v>
      </c>
      <c r="P17" s="65"/>
    </row>
    <row r="18" s="57" customFormat="1" spans="1:16">
      <c r="A18" s="13">
        <v>15</v>
      </c>
      <c r="B18" s="13">
        <v>9048</v>
      </c>
      <c r="C18" s="13" t="s">
        <v>401</v>
      </c>
      <c r="D18" s="55" t="s">
        <v>403</v>
      </c>
      <c r="E18" s="13" t="s">
        <v>63</v>
      </c>
      <c r="F18" s="13" t="s">
        <v>397</v>
      </c>
      <c r="G18" s="13" t="s">
        <v>398</v>
      </c>
      <c r="H18" s="63"/>
      <c r="I18" s="13">
        <v>2</v>
      </c>
      <c r="J18" s="13">
        <v>0</v>
      </c>
      <c r="K18" s="13">
        <v>0</v>
      </c>
      <c r="L18" s="13">
        <v>0</v>
      </c>
      <c r="M18" s="13">
        <v>0</v>
      </c>
      <c r="N18" s="64"/>
      <c r="O18" s="13" t="s">
        <v>399</v>
      </c>
      <c r="P18" s="65"/>
    </row>
    <row r="19" s="57" customFormat="1" spans="1:16">
      <c r="A19" s="13">
        <v>16</v>
      </c>
      <c r="B19" s="13">
        <v>9049</v>
      </c>
      <c r="C19" s="13" t="s">
        <v>401</v>
      </c>
      <c r="D19" s="55" t="s">
        <v>403</v>
      </c>
      <c r="E19" s="13" t="s">
        <v>63</v>
      </c>
      <c r="F19" s="13" t="s">
        <v>397</v>
      </c>
      <c r="G19" s="13" t="s">
        <v>398</v>
      </c>
      <c r="H19" s="63"/>
      <c r="I19" s="13">
        <v>1</v>
      </c>
      <c r="J19" s="13">
        <v>0</v>
      </c>
      <c r="K19" s="13">
        <v>1</v>
      </c>
      <c r="L19" s="13">
        <v>1</v>
      </c>
      <c r="M19" s="13">
        <v>0</v>
      </c>
      <c r="N19" s="64"/>
      <c r="O19" s="13" t="s">
        <v>399</v>
      </c>
      <c r="P19" s="65"/>
    </row>
    <row r="20" s="57" customFormat="1" spans="1:16">
      <c r="A20" s="13">
        <v>17</v>
      </c>
      <c r="B20" s="13">
        <v>7042</v>
      </c>
      <c r="C20" s="13" t="s">
        <v>395</v>
      </c>
      <c r="D20" s="13" t="s">
        <v>400</v>
      </c>
      <c r="E20" s="13" t="s">
        <v>63</v>
      </c>
      <c r="F20" s="13" t="s">
        <v>397</v>
      </c>
      <c r="G20" s="13" t="s">
        <v>398</v>
      </c>
      <c r="H20" s="61"/>
      <c r="I20" s="11">
        <v>0</v>
      </c>
      <c r="J20" s="11">
        <v>0</v>
      </c>
      <c r="K20" s="11">
        <v>0</v>
      </c>
      <c r="L20" s="11">
        <v>0</v>
      </c>
      <c r="M20" s="11">
        <v>1</v>
      </c>
      <c r="N20" s="62"/>
      <c r="O20" s="13" t="s">
        <v>399</v>
      </c>
      <c r="P20" s="65"/>
    </row>
    <row r="21" s="57" customFormat="1" spans="1:16">
      <c r="A21" s="13">
        <v>18</v>
      </c>
      <c r="B21" s="13" t="s">
        <v>406</v>
      </c>
      <c r="C21" s="13" t="s">
        <v>395</v>
      </c>
      <c r="D21" s="13" t="s">
        <v>400</v>
      </c>
      <c r="E21" s="13" t="s">
        <v>63</v>
      </c>
      <c r="F21" s="13" t="s">
        <v>397</v>
      </c>
      <c r="G21" s="13" t="s">
        <v>398</v>
      </c>
      <c r="H21" s="61"/>
      <c r="I21" s="11">
        <v>1</v>
      </c>
      <c r="J21" s="11">
        <v>0</v>
      </c>
      <c r="K21" s="11">
        <v>0</v>
      </c>
      <c r="L21" s="11">
        <v>0</v>
      </c>
      <c r="M21" s="11">
        <v>1</v>
      </c>
      <c r="N21" s="62"/>
      <c r="O21" s="13" t="s">
        <v>399</v>
      </c>
      <c r="P21" s="65"/>
    </row>
    <row r="22" s="57" customFormat="1" spans="1:16">
      <c r="A22" s="13">
        <v>19</v>
      </c>
      <c r="B22" s="13">
        <v>9031</v>
      </c>
      <c r="C22" s="13" t="s">
        <v>395</v>
      </c>
      <c r="D22" s="13" t="s">
        <v>404</v>
      </c>
      <c r="E22" s="13" t="s">
        <v>63</v>
      </c>
      <c r="F22" s="13" t="s">
        <v>397</v>
      </c>
      <c r="G22" s="13" t="s">
        <v>398</v>
      </c>
      <c r="H22" s="61"/>
      <c r="I22" s="13">
        <v>1</v>
      </c>
      <c r="J22" s="13">
        <v>0</v>
      </c>
      <c r="K22" s="13">
        <v>1</v>
      </c>
      <c r="L22" s="13">
        <v>1</v>
      </c>
      <c r="M22" s="13">
        <v>0</v>
      </c>
      <c r="N22" s="62"/>
      <c r="O22" s="13" t="s">
        <v>399</v>
      </c>
      <c r="P22" s="65"/>
    </row>
    <row r="23" s="57" customFormat="1" spans="1:16">
      <c r="A23" s="13">
        <v>20</v>
      </c>
      <c r="B23" s="13">
        <v>9047</v>
      </c>
      <c r="C23" s="13" t="s">
        <v>401</v>
      </c>
      <c r="D23" s="55" t="s">
        <v>403</v>
      </c>
      <c r="E23" s="13" t="s">
        <v>63</v>
      </c>
      <c r="F23" s="13" t="s">
        <v>397</v>
      </c>
      <c r="G23" s="13" t="s">
        <v>398</v>
      </c>
      <c r="H23" s="63"/>
      <c r="I23" s="13">
        <v>2</v>
      </c>
      <c r="J23" s="13">
        <v>0</v>
      </c>
      <c r="K23" s="13">
        <v>0</v>
      </c>
      <c r="L23" s="13">
        <v>0</v>
      </c>
      <c r="M23" s="13">
        <v>0</v>
      </c>
      <c r="N23" s="64"/>
      <c r="O23" s="13" t="s">
        <v>399</v>
      </c>
      <c r="P23" s="65"/>
    </row>
    <row r="24" s="57" customFormat="1" spans="1:16">
      <c r="A24" s="13">
        <v>21</v>
      </c>
      <c r="B24" s="13">
        <v>9050</v>
      </c>
      <c r="C24" s="13" t="s">
        <v>401</v>
      </c>
      <c r="D24" s="55" t="s">
        <v>403</v>
      </c>
      <c r="E24" s="13" t="s">
        <v>63</v>
      </c>
      <c r="F24" s="13" t="s">
        <v>397</v>
      </c>
      <c r="G24" s="13" t="s">
        <v>398</v>
      </c>
      <c r="H24" s="63"/>
      <c r="I24" s="13">
        <v>1</v>
      </c>
      <c r="J24" s="13">
        <v>0</v>
      </c>
      <c r="K24" s="13">
        <v>1</v>
      </c>
      <c r="L24" s="13">
        <v>1</v>
      </c>
      <c r="M24" s="13">
        <v>0</v>
      </c>
      <c r="N24" s="64"/>
      <c r="O24" s="13" t="s">
        <v>399</v>
      </c>
      <c r="P24" s="65"/>
    </row>
    <row r="25" s="57" customFormat="1" spans="1:16">
      <c r="A25" s="13">
        <v>22</v>
      </c>
      <c r="B25" s="12">
        <v>7042</v>
      </c>
      <c r="C25" s="13" t="s">
        <v>401</v>
      </c>
      <c r="D25" s="55" t="s">
        <v>403</v>
      </c>
      <c r="E25" s="13" t="s">
        <v>63</v>
      </c>
      <c r="F25" s="13" t="s">
        <v>397</v>
      </c>
      <c r="G25" s="13" t="s">
        <v>398</v>
      </c>
      <c r="H25" s="63"/>
      <c r="I25" s="13">
        <v>1</v>
      </c>
      <c r="J25" s="13">
        <v>0</v>
      </c>
      <c r="K25" s="13">
        <v>1</v>
      </c>
      <c r="L25" s="13">
        <v>0</v>
      </c>
      <c r="M25" s="13">
        <v>1</v>
      </c>
      <c r="N25" s="64"/>
      <c r="O25" s="13" t="s">
        <v>399</v>
      </c>
      <c r="P25" s="65"/>
    </row>
    <row r="26" s="57" customFormat="1" spans="1:16">
      <c r="A26" s="13">
        <v>23</v>
      </c>
      <c r="B26" s="13">
        <v>9031</v>
      </c>
      <c r="C26" s="13" t="s">
        <v>401</v>
      </c>
      <c r="D26" s="13" t="s">
        <v>405</v>
      </c>
      <c r="E26" s="13" t="s">
        <v>63</v>
      </c>
      <c r="F26" s="13" t="s">
        <v>397</v>
      </c>
      <c r="G26" s="13" t="s">
        <v>398</v>
      </c>
      <c r="H26" s="63"/>
      <c r="I26" s="13">
        <v>1</v>
      </c>
      <c r="J26" s="13">
        <v>0</v>
      </c>
      <c r="K26" s="13">
        <v>1</v>
      </c>
      <c r="L26" s="13">
        <v>1</v>
      </c>
      <c r="M26" s="13">
        <v>0</v>
      </c>
      <c r="N26" s="64"/>
      <c r="O26" s="13" t="s">
        <v>399</v>
      </c>
      <c r="P26" s="65"/>
    </row>
    <row r="27" spans="1:16">
      <c r="A27" s="13"/>
      <c r="B27" s="13"/>
      <c r="C27" s="13"/>
      <c r="D27" s="13"/>
      <c r="E27" s="13"/>
      <c r="F27" s="13"/>
      <c r="G27" s="13"/>
      <c r="H27" s="61"/>
      <c r="I27" s="13"/>
      <c r="J27" s="13"/>
      <c r="K27" s="13"/>
      <c r="L27" s="13"/>
      <c r="M27" s="13"/>
      <c r="N27" s="62"/>
      <c r="O27" s="13"/>
    </row>
    <row r="28" s="2" customFormat="1" ht="18.75" spans="1:16">
      <c r="A28" s="15" t="s">
        <v>407</v>
      </c>
      <c r="B28" s="16"/>
      <c r="C28" s="16"/>
      <c r="D28" s="17"/>
      <c r="E28" s="18"/>
      <c r="F28" s="31"/>
      <c r="G28" s="31"/>
      <c r="H28" s="31"/>
      <c r="I28" s="26"/>
      <c r="J28" s="15" t="s">
        <v>408</v>
      </c>
      <c r="K28" s="16"/>
      <c r="L28" s="16"/>
      <c r="M28" s="17"/>
      <c r="N28" s="66"/>
      <c r="O28" s="22"/>
    </row>
    <row r="29" ht="34" customHeight="1" spans="1:16">
      <c r="A29" s="23" t="s">
        <v>409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6 O10:O15 O20:O22 O27:O1048576 N7:O9 N16:O19 N23:O2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9"/>
  <sheetViews>
    <sheetView workbookViewId="0">
      <selection activeCell="I20" sqref="I20"/>
    </sheetView>
  </sheetViews>
  <sheetFormatPr defaultColWidth="9" defaultRowHeight="14.25"/>
  <cols>
    <col min="1" max="1" width="7" customWidth="1"/>
    <col min="2" max="2" width="11.9" customWidth="1"/>
    <col min="3" max="3" width="10.875" customWidth="1"/>
    <col min="4" max="4" width="12.8333333333333" customWidth="1"/>
    <col min="5" max="5" width="24.7" customWidth="1"/>
    <col min="6" max="6" width="14.3333333333333" customWidth="1"/>
    <col min="7" max="10" width="10" customWidth="1"/>
    <col min="11" max="11" width="20.2" customWidth="1"/>
    <col min="12" max="13" width="10.6666666666667" customWidth="1"/>
  </cols>
  <sheetData>
    <row r="1" ht="29.25" spans="1:13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379</v>
      </c>
      <c r="B2" s="5" t="s">
        <v>384</v>
      </c>
      <c r="C2" s="5" t="s">
        <v>380</v>
      </c>
      <c r="D2" s="5" t="s">
        <v>381</v>
      </c>
      <c r="E2" s="5" t="s">
        <v>382</v>
      </c>
      <c r="F2" s="5" t="s">
        <v>383</v>
      </c>
      <c r="G2" s="4" t="s">
        <v>411</v>
      </c>
      <c r="H2" s="4"/>
      <c r="I2" s="4" t="s">
        <v>412</v>
      </c>
      <c r="J2" s="4"/>
      <c r="K2" s="6" t="s">
        <v>413</v>
      </c>
      <c r="L2" s="51" t="s">
        <v>414</v>
      </c>
      <c r="M2" s="7" t="s">
        <v>415</v>
      </c>
    </row>
    <row r="3" s="1" customFormat="1" ht="16.5" spans="1:13">
      <c r="A3" s="4"/>
      <c r="B3" s="8"/>
      <c r="C3" s="8"/>
      <c r="D3" s="8"/>
      <c r="E3" s="8"/>
      <c r="F3" s="8"/>
      <c r="G3" s="4" t="s">
        <v>416</v>
      </c>
      <c r="H3" s="4" t="s">
        <v>417</v>
      </c>
      <c r="I3" s="4" t="s">
        <v>416</v>
      </c>
      <c r="J3" s="4" t="s">
        <v>417</v>
      </c>
      <c r="K3" s="9"/>
      <c r="L3" s="52"/>
      <c r="M3" s="10"/>
    </row>
    <row r="4" spans="1:13">
      <c r="A4" s="13">
        <v>1</v>
      </c>
      <c r="B4" s="13" t="s">
        <v>397</v>
      </c>
      <c r="C4" s="13">
        <v>6194</v>
      </c>
      <c r="D4" s="13" t="s">
        <v>395</v>
      </c>
      <c r="E4" s="13" t="s">
        <v>396</v>
      </c>
      <c r="F4" s="13" t="s">
        <v>63</v>
      </c>
      <c r="G4" s="53">
        <v>0</v>
      </c>
      <c r="H4" s="53">
        <v>0</v>
      </c>
      <c r="I4" s="53">
        <v>0</v>
      </c>
      <c r="J4" s="53">
        <v>0</v>
      </c>
      <c r="K4" s="54" t="s">
        <v>418</v>
      </c>
      <c r="L4" s="11" t="s">
        <v>399</v>
      </c>
      <c r="M4" s="11" t="s">
        <v>399</v>
      </c>
    </row>
    <row r="5" spans="1:13">
      <c r="A5" s="13">
        <v>2</v>
      </c>
      <c r="B5" s="13" t="s">
        <v>397</v>
      </c>
      <c r="C5" s="13">
        <v>1095</v>
      </c>
      <c r="D5" s="13" t="s">
        <v>395</v>
      </c>
      <c r="E5" s="13" t="s">
        <v>396</v>
      </c>
      <c r="F5" s="13" t="s">
        <v>63</v>
      </c>
      <c r="G5" s="53">
        <v>0</v>
      </c>
      <c r="H5" s="53">
        <v>0</v>
      </c>
      <c r="I5" s="53">
        <v>0</v>
      </c>
      <c r="J5" s="53">
        <v>0</v>
      </c>
      <c r="K5" s="54" t="s">
        <v>418</v>
      </c>
      <c r="L5" s="11" t="s">
        <v>399</v>
      </c>
      <c r="M5" s="11" t="s">
        <v>399</v>
      </c>
    </row>
    <row r="6" spans="1:13">
      <c r="A6" s="13">
        <v>3</v>
      </c>
      <c r="B6" s="13" t="s">
        <v>397</v>
      </c>
      <c r="C6" s="13">
        <v>8003</v>
      </c>
      <c r="D6" s="13" t="s">
        <v>395</v>
      </c>
      <c r="E6" s="13" t="s">
        <v>400</v>
      </c>
      <c r="F6" s="13" t="s">
        <v>63</v>
      </c>
      <c r="G6" s="53">
        <v>0</v>
      </c>
      <c r="H6" s="53">
        <v>0</v>
      </c>
      <c r="I6" s="53">
        <v>0</v>
      </c>
      <c r="J6" s="53">
        <v>0</v>
      </c>
      <c r="K6" s="54" t="s">
        <v>418</v>
      </c>
      <c r="L6" s="11" t="s">
        <v>399</v>
      </c>
      <c r="M6" s="11" t="s">
        <v>399</v>
      </c>
    </row>
    <row r="7" spans="1:13">
      <c r="A7" s="13">
        <v>4</v>
      </c>
      <c r="B7" s="13" t="s">
        <v>397</v>
      </c>
      <c r="C7" s="13">
        <v>6194</v>
      </c>
      <c r="D7" s="13" t="s">
        <v>401</v>
      </c>
      <c r="E7" s="13" t="s">
        <v>402</v>
      </c>
      <c r="F7" s="13" t="s">
        <v>63</v>
      </c>
      <c r="G7" s="53">
        <v>0</v>
      </c>
      <c r="H7" s="53">
        <v>0</v>
      </c>
      <c r="I7" s="53">
        <v>0</v>
      </c>
      <c r="J7" s="53">
        <v>0</v>
      </c>
      <c r="K7" s="54" t="s">
        <v>418</v>
      </c>
      <c r="L7" s="11" t="s">
        <v>399</v>
      </c>
      <c r="M7" s="11" t="s">
        <v>399</v>
      </c>
    </row>
    <row r="8" spans="1:13">
      <c r="A8" s="13">
        <v>5</v>
      </c>
      <c r="B8" s="13" t="s">
        <v>397</v>
      </c>
      <c r="C8" s="13">
        <v>1095</v>
      </c>
      <c r="D8" s="13" t="s">
        <v>401</v>
      </c>
      <c r="E8" s="13" t="s">
        <v>402</v>
      </c>
      <c r="F8" s="13" t="s">
        <v>63</v>
      </c>
      <c r="G8" s="53">
        <v>0</v>
      </c>
      <c r="H8" s="53">
        <v>0</v>
      </c>
      <c r="I8" s="53">
        <v>0</v>
      </c>
      <c r="J8" s="53">
        <v>0</v>
      </c>
      <c r="K8" s="54" t="s">
        <v>418</v>
      </c>
      <c r="L8" s="11" t="s">
        <v>399</v>
      </c>
      <c r="M8" s="11" t="s">
        <v>399</v>
      </c>
    </row>
    <row r="9" spans="1:13">
      <c r="A9" s="13">
        <v>6</v>
      </c>
      <c r="B9" s="13" t="s">
        <v>397</v>
      </c>
      <c r="C9" s="13">
        <v>8003</v>
      </c>
      <c r="D9" s="13" t="s">
        <v>401</v>
      </c>
      <c r="E9" s="13" t="s">
        <v>403</v>
      </c>
      <c r="F9" s="13" t="s">
        <v>63</v>
      </c>
      <c r="G9" s="53">
        <v>0</v>
      </c>
      <c r="H9" s="53">
        <v>0</v>
      </c>
      <c r="I9" s="53">
        <v>0</v>
      </c>
      <c r="J9" s="53">
        <v>0</v>
      </c>
      <c r="K9" s="54" t="s">
        <v>418</v>
      </c>
      <c r="L9" s="11" t="s">
        <v>399</v>
      </c>
      <c r="M9" s="11" t="s">
        <v>399</v>
      </c>
    </row>
    <row r="10" spans="1:13">
      <c r="A10" s="13">
        <v>7</v>
      </c>
      <c r="B10" s="13" t="s">
        <v>397</v>
      </c>
      <c r="C10" s="13">
        <v>3059</v>
      </c>
      <c r="D10" s="13" t="s">
        <v>395</v>
      </c>
      <c r="E10" s="13" t="s">
        <v>404</v>
      </c>
      <c r="F10" s="13" t="s">
        <v>63</v>
      </c>
      <c r="G10" s="53">
        <v>0</v>
      </c>
      <c r="H10" s="53">
        <v>0</v>
      </c>
      <c r="I10" s="53">
        <v>0</v>
      </c>
      <c r="J10" s="53">
        <v>0</v>
      </c>
      <c r="K10" s="54" t="s">
        <v>418</v>
      </c>
      <c r="L10" s="11" t="s">
        <v>399</v>
      </c>
      <c r="M10" s="11" t="s">
        <v>399</v>
      </c>
    </row>
    <row r="11" spans="1:13">
      <c r="A11" s="13">
        <v>8</v>
      </c>
      <c r="B11" s="13" t="s">
        <v>397</v>
      </c>
      <c r="C11" s="13">
        <v>3058</v>
      </c>
      <c r="D11" s="13" t="s">
        <v>395</v>
      </c>
      <c r="E11" s="13" t="s">
        <v>404</v>
      </c>
      <c r="F11" s="13" t="s">
        <v>63</v>
      </c>
      <c r="G11" s="53">
        <v>0</v>
      </c>
      <c r="H11" s="53">
        <v>0</v>
      </c>
      <c r="I11" s="53">
        <v>0</v>
      </c>
      <c r="J11" s="53">
        <v>0</v>
      </c>
      <c r="K11" s="54" t="s">
        <v>418</v>
      </c>
      <c r="L11" s="11" t="s">
        <v>399</v>
      </c>
      <c r="M11" s="11" t="s">
        <v>399</v>
      </c>
    </row>
    <row r="12" spans="1:13">
      <c r="A12" s="13">
        <v>9</v>
      </c>
      <c r="B12" s="13" t="s">
        <v>397</v>
      </c>
      <c r="C12" s="13">
        <v>9047</v>
      </c>
      <c r="D12" s="13" t="s">
        <v>395</v>
      </c>
      <c r="E12" s="13" t="s">
        <v>400</v>
      </c>
      <c r="F12" s="13" t="s">
        <v>63</v>
      </c>
      <c r="G12" s="53">
        <v>0</v>
      </c>
      <c r="H12" s="53">
        <v>0</v>
      </c>
      <c r="I12" s="53">
        <v>0</v>
      </c>
      <c r="J12" s="53">
        <v>0</v>
      </c>
      <c r="K12" s="54" t="s">
        <v>418</v>
      </c>
      <c r="L12" s="11" t="s">
        <v>399</v>
      </c>
      <c r="M12" s="11" t="s">
        <v>399</v>
      </c>
    </row>
    <row r="13" spans="1:13">
      <c r="A13" s="13">
        <v>10</v>
      </c>
      <c r="B13" s="13" t="s">
        <v>397</v>
      </c>
      <c r="C13" s="13">
        <v>9048</v>
      </c>
      <c r="D13" s="13" t="s">
        <v>395</v>
      </c>
      <c r="E13" s="13" t="s">
        <v>400</v>
      </c>
      <c r="F13" s="13" t="s">
        <v>63</v>
      </c>
      <c r="G13" s="53">
        <v>0</v>
      </c>
      <c r="H13" s="53">
        <v>0</v>
      </c>
      <c r="I13" s="53">
        <v>0</v>
      </c>
      <c r="J13" s="53">
        <v>0</v>
      </c>
      <c r="K13" s="54" t="s">
        <v>418</v>
      </c>
      <c r="L13" s="11" t="s">
        <v>399</v>
      </c>
      <c r="M13" s="11" t="s">
        <v>399</v>
      </c>
    </row>
    <row r="14" spans="1:13">
      <c r="A14" s="13">
        <v>11</v>
      </c>
      <c r="B14" s="13" t="s">
        <v>397</v>
      </c>
      <c r="C14" s="13">
        <v>9049</v>
      </c>
      <c r="D14" s="13" t="s">
        <v>395</v>
      </c>
      <c r="E14" s="13" t="s">
        <v>400</v>
      </c>
      <c r="F14" s="13" t="s">
        <v>63</v>
      </c>
      <c r="G14" s="53">
        <v>0</v>
      </c>
      <c r="H14" s="53">
        <v>0</v>
      </c>
      <c r="I14" s="53">
        <v>0</v>
      </c>
      <c r="J14" s="53">
        <v>0</v>
      </c>
      <c r="K14" s="54" t="s">
        <v>418</v>
      </c>
      <c r="L14" s="11" t="s">
        <v>399</v>
      </c>
      <c r="M14" s="11" t="s">
        <v>399</v>
      </c>
    </row>
    <row r="15" spans="1:13">
      <c r="A15" s="13">
        <v>12</v>
      </c>
      <c r="B15" s="13" t="s">
        <v>397</v>
      </c>
      <c r="C15" s="13">
        <v>9050</v>
      </c>
      <c r="D15" s="13" t="s">
        <v>395</v>
      </c>
      <c r="E15" s="13" t="s">
        <v>400</v>
      </c>
      <c r="F15" s="13" t="s">
        <v>63</v>
      </c>
      <c r="G15" s="53">
        <v>0</v>
      </c>
      <c r="H15" s="53">
        <v>0</v>
      </c>
      <c r="I15" s="53">
        <v>0</v>
      </c>
      <c r="J15" s="53">
        <v>0</v>
      </c>
      <c r="K15" s="54" t="s">
        <v>418</v>
      </c>
      <c r="L15" s="11" t="s">
        <v>399</v>
      </c>
      <c r="M15" s="11" t="s">
        <v>399</v>
      </c>
    </row>
    <row r="16" spans="1:13">
      <c r="A16" s="13">
        <v>13</v>
      </c>
      <c r="B16" s="13" t="s">
        <v>397</v>
      </c>
      <c r="C16" s="13">
        <v>3058</v>
      </c>
      <c r="D16" s="13" t="s">
        <v>401</v>
      </c>
      <c r="E16" s="13" t="s">
        <v>405</v>
      </c>
      <c r="F16" s="13" t="s">
        <v>63</v>
      </c>
      <c r="G16" s="53">
        <v>0</v>
      </c>
      <c r="H16" s="53">
        <v>0</v>
      </c>
      <c r="I16" s="53">
        <v>0</v>
      </c>
      <c r="J16" s="53">
        <v>0</v>
      </c>
      <c r="K16" s="54" t="s">
        <v>418</v>
      </c>
      <c r="L16" s="11" t="s">
        <v>399</v>
      </c>
      <c r="M16" s="11" t="s">
        <v>399</v>
      </c>
    </row>
    <row r="17" spans="1:13">
      <c r="A17" s="13">
        <v>14</v>
      </c>
      <c r="B17" s="13" t="s">
        <v>397</v>
      </c>
      <c r="C17" s="13">
        <v>3059</v>
      </c>
      <c r="D17" s="13" t="s">
        <v>401</v>
      </c>
      <c r="E17" s="13" t="s">
        <v>405</v>
      </c>
      <c r="F17" s="13" t="s">
        <v>63</v>
      </c>
      <c r="G17" s="53">
        <v>0</v>
      </c>
      <c r="H17" s="53">
        <v>0</v>
      </c>
      <c r="I17" s="53">
        <v>0</v>
      </c>
      <c r="J17" s="53">
        <v>0</v>
      </c>
      <c r="K17" s="54" t="s">
        <v>418</v>
      </c>
      <c r="L17" s="11" t="s">
        <v>399</v>
      </c>
      <c r="M17" s="11" t="s">
        <v>399</v>
      </c>
    </row>
    <row r="18" spans="1:13">
      <c r="A18" s="13">
        <v>15</v>
      </c>
      <c r="B18" s="13" t="s">
        <v>397</v>
      </c>
      <c r="C18" s="13">
        <v>9048</v>
      </c>
      <c r="D18" s="13" t="s">
        <v>401</v>
      </c>
      <c r="E18" s="55" t="s">
        <v>403</v>
      </c>
      <c r="F18" s="13" t="s">
        <v>63</v>
      </c>
      <c r="G18" s="53">
        <v>0</v>
      </c>
      <c r="H18" s="53">
        <v>0</v>
      </c>
      <c r="I18" s="53">
        <v>0</v>
      </c>
      <c r="J18" s="53">
        <v>0</v>
      </c>
      <c r="K18" s="54" t="s">
        <v>418</v>
      </c>
      <c r="L18" s="11" t="s">
        <v>399</v>
      </c>
      <c r="M18" s="11" t="s">
        <v>399</v>
      </c>
    </row>
    <row r="19" spans="1:13">
      <c r="A19" s="13">
        <v>16</v>
      </c>
      <c r="B19" s="13" t="s">
        <v>397</v>
      </c>
      <c r="C19" s="13">
        <v>9049</v>
      </c>
      <c r="D19" s="13" t="s">
        <v>401</v>
      </c>
      <c r="E19" s="55" t="s">
        <v>403</v>
      </c>
      <c r="F19" s="13" t="s">
        <v>63</v>
      </c>
      <c r="G19" s="53">
        <v>0</v>
      </c>
      <c r="H19" s="53">
        <v>0</v>
      </c>
      <c r="I19" s="53">
        <v>0</v>
      </c>
      <c r="J19" s="53">
        <v>0</v>
      </c>
      <c r="K19" s="54" t="s">
        <v>418</v>
      </c>
      <c r="L19" s="11" t="s">
        <v>399</v>
      </c>
      <c r="M19" s="11" t="s">
        <v>399</v>
      </c>
    </row>
    <row r="20" spans="1:13">
      <c r="A20" s="13">
        <v>17</v>
      </c>
      <c r="B20" s="13" t="s">
        <v>397</v>
      </c>
      <c r="C20" s="13">
        <v>7042</v>
      </c>
      <c r="D20" s="13" t="s">
        <v>395</v>
      </c>
      <c r="E20" s="13" t="s">
        <v>400</v>
      </c>
      <c r="F20" s="13" t="s">
        <v>63</v>
      </c>
      <c r="G20" s="53">
        <v>0</v>
      </c>
      <c r="H20" s="53">
        <v>0</v>
      </c>
      <c r="I20" s="53">
        <v>0</v>
      </c>
      <c r="J20" s="53">
        <v>0</v>
      </c>
      <c r="K20" s="54" t="s">
        <v>418</v>
      </c>
      <c r="L20" s="11" t="s">
        <v>399</v>
      </c>
      <c r="M20" s="11" t="s">
        <v>399</v>
      </c>
    </row>
    <row r="21" spans="1:13">
      <c r="A21" s="13">
        <v>18</v>
      </c>
      <c r="B21" s="13" t="s">
        <v>397</v>
      </c>
      <c r="C21" s="13" t="s">
        <v>406</v>
      </c>
      <c r="D21" s="13" t="s">
        <v>395</v>
      </c>
      <c r="E21" s="13" t="s">
        <v>400</v>
      </c>
      <c r="F21" s="13" t="s">
        <v>63</v>
      </c>
      <c r="G21" s="53">
        <v>0</v>
      </c>
      <c r="H21" s="53">
        <v>0</v>
      </c>
      <c r="I21" s="53">
        <v>0</v>
      </c>
      <c r="J21" s="53">
        <v>0</v>
      </c>
      <c r="K21" s="54" t="s">
        <v>418</v>
      </c>
      <c r="L21" s="11" t="s">
        <v>399</v>
      </c>
      <c r="M21" s="11" t="s">
        <v>399</v>
      </c>
    </row>
    <row r="22" spans="1:13">
      <c r="A22" s="13">
        <v>19</v>
      </c>
      <c r="B22" s="13" t="s">
        <v>397</v>
      </c>
      <c r="C22" s="13">
        <v>9031</v>
      </c>
      <c r="D22" s="13" t="s">
        <v>395</v>
      </c>
      <c r="E22" s="13" t="s">
        <v>404</v>
      </c>
      <c r="F22" s="13" t="s">
        <v>63</v>
      </c>
      <c r="G22" s="53">
        <v>0</v>
      </c>
      <c r="H22" s="53">
        <v>0</v>
      </c>
      <c r="I22" s="53">
        <v>0</v>
      </c>
      <c r="J22" s="53">
        <v>0</v>
      </c>
      <c r="K22" s="54" t="s">
        <v>418</v>
      </c>
      <c r="L22" s="11" t="s">
        <v>399</v>
      </c>
      <c r="M22" s="11" t="s">
        <v>399</v>
      </c>
    </row>
    <row r="23" spans="1:13">
      <c r="A23" s="13">
        <v>20</v>
      </c>
      <c r="B23" s="13" t="s">
        <v>397</v>
      </c>
      <c r="C23" s="13">
        <v>9047</v>
      </c>
      <c r="D23" s="13" t="s">
        <v>401</v>
      </c>
      <c r="E23" s="55" t="s">
        <v>403</v>
      </c>
      <c r="F23" s="13" t="s">
        <v>63</v>
      </c>
      <c r="G23" s="53">
        <v>0</v>
      </c>
      <c r="H23" s="53">
        <v>0</v>
      </c>
      <c r="I23" s="53">
        <v>0</v>
      </c>
      <c r="J23" s="53">
        <v>0</v>
      </c>
      <c r="K23" s="54" t="s">
        <v>418</v>
      </c>
      <c r="L23" s="11" t="s">
        <v>399</v>
      </c>
      <c r="M23" s="11" t="s">
        <v>399</v>
      </c>
    </row>
    <row r="24" spans="1:13">
      <c r="A24" s="13">
        <v>21</v>
      </c>
      <c r="B24" s="13" t="s">
        <v>397</v>
      </c>
      <c r="C24" s="13">
        <v>9050</v>
      </c>
      <c r="D24" s="13" t="s">
        <v>401</v>
      </c>
      <c r="E24" s="55" t="s">
        <v>403</v>
      </c>
      <c r="F24" s="13" t="s">
        <v>63</v>
      </c>
      <c r="G24" s="53">
        <v>0</v>
      </c>
      <c r="H24" s="53">
        <v>0</v>
      </c>
      <c r="I24" s="53">
        <v>0</v>
      </c>
      <c r="J24" s="53">
        <v>0</v>
      </c>
      <c r="K24" s="54" t="s">
        <v>418</v>
      </c>
      <c r="L24" s="11" t="s">
        <v>399</v>
      </c>
      <c r="M24" s="11" t="s">
        <v>399</v>
      </c>
    </row>
    <row r="25" spans="1:13">
      <c r="A25" s="13">
        <v>22</v>
      </c>
      <c r="B25" s="13" t="s">
        <v>397</v>
      </c>
      <c r="C25" s="12">
        <v>7042</v>
      </c>
      <c r="D25" s="13" t="s">
        <v>401</v>
      </c>
      <c r="E25" s="55" t="s">
        <v>403</v>
      </c>
      <c r="F25" s="13" t="s">
        <v>63</v>
      </c>
      <c r="G25" s="53">
        <v>0</v>
      </c>
      <c r="H25" s="53">
        <v>0</v>
      </c>
      <c r="I25" s="53">
        <v>0</v>
      </c>
      <c r="J25" s="53">
        <v>0</v>
      </c>
      <c r="K25" s="54" t="s">
        <v>418</v>
      </c>
      <c r="L25" s="11" t="s">
        <v>399</v>
      </c>
      <c r="M25" s="11" t="s">
        <v>399</v>
      </c>
    </row>
    <row r="26" spans="1:13">
      <c r="A26" s="13">
        <v>23</v>
      </c>
      <c r="B26" s="13" t="s">
        <v>397</v>
      </c>
      <c r="C26" s="13">
        <v>9031</v>
      </c>
      <c r="D26" s="13" t="s">
        <v>401</v>
      </c>
      <c r="E26" s="13" t="s">
        <v>405</v>
      </c>
      <c r="F26" s="13" t="s">
        <v>63</v>
      </c>
      <c r="G26" s="53">
        <v>0</v>
      </c>
      <c r="H26" s="53">
        <v>0</v>
      </c>
      <c r="I26" s="53">
        <v>0</v>
      </c>
      <c r="J26" s="53">
        <v>0</v>
      </c>
      <c r="K26" s="54" t="s">
        <v>418</v>
      </c>
      <c r="L26" s="11" t="s">
        <v>399</v>
      </c>
      <c r="M26" s="11" t="s">
        <v>399</v>
      </c>
    </row>
    <row r="27" spans="1:13">
      <c r="A27" s="13"/>
      <c r="B27" s="13"/>
      <c r="C27" s="13"/>
      <c r="D27" s="13"/>
      <c r="E27" s="13"/>
      <c r="F27" s="13"/>
      <c r="G27" s="53"/>
      <c r="H27" s="53"/>
      <c r="I27" s="53"/>
      <c r="J27" s="53"/>
      <c r="K27" s="11"/>
      <c r="L27" s="11"/>
      <c r="M27" s="11"/>
    </row>
    <row r="28" s="2" customFormat="1" ht="18.75" spans="1:13">
      <c r="A28" s="15" t="s">
        <v>407</v>
      </c>
      <c r="B28" s="16"/>
      <c r="C28" s="16"/>
      <c r="D28" s="16"/>
      <c r="E28" s="17"/>
      <c r="F28" s="18"/>
      <c r="G28" s="26"/>
      <c r="H28" s="15" t="s">
        <v>408</v>
      </c>
      <c r="I28" s="16"/>
      <c r="J28" s="16"/>
      <c r="K28" s="17"/>
      <c r="L28" s="56"/>
      <c r="M28" s="22"/>
    </row>
    <row r="29" ht="32" customHeight="1" spans="1:13">
      <c r="A29" s="23" t="s">
        <v>419</v>
      </c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</sheetData>
  <mergeCells count="17">
    <mergeCell ref="A1:M1"/>
    <mergeCell ref="G2:H2"/>
    <mergeCell ref="I2:J2"/>
    <mergeCell ref="A28:E28"/>
    <mergeCell ref="F28:G28"/>
    <mergeCell ref="H28:K28"/>
    <mergeCell ref="L28:M28"/>
    <mergeCell ref="A29:M2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8:M1048576 L4:M27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M19" sqref="M19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421</v>
      </c>
      <c r="B2" s="5" t="s">
        <v>384</v>
      </c>
      <c r="C2" s="5" t="s">
        <v>380</v>
      </c>
      <c r="D2" s="5" t="s">
        <v>381</v>
      </c>
      <c r="E2" s="5" t="s">
        <v>382</v>
      </c>
      <c r="F2" s="5" t="s">
        <v>383</v>
      </c>
      <c r="G2" s="32" t="s">
        <v>422</v>
      </c>
      <c r="H2" s="33"/>
      <c r="I2" s="34"/>
      <c r="J2" s="32" t="s">
        <v>423</v>
      </c>
      <c r="K2" s="33"/>
      <c r="L2" s="34"/>
      <c r="M2" s="32" t="s">
        <v>424</v>
      </c>
      <c r="N2" s="33"/>
      <c r="O2" s="34"/>
      <c r="P2" s="32" t="s">
        <v>425</v>
      </c>
      <c r="Q2" s="33"/>
      <c r="R2" s="34"/>
      <c r="S2" s="33" t="s">
        <v>426</v>
      </c>
      <c r="T2" s="33"/>
      <c r="U2" s="34"/>
      <c r="V2" s="28" t="s">
        <v>427</v>
      </c>
      <c r="W2" s="28" t="s">
        <v>393</v>
      </c>
    </row>
    <row r="3" s="1" customFormat="1" ht="16.5" spans="1:23">
      <c r="A3" s="8"/>
      <c r="B3" s="35"/>
      <c r="C3" s="35"/>
      <c r="D3" s="35"/>
      <c r="E3" s="35"/>
      <c r="F3" s="35"/>
      <c r="G3" s="4" t="s">
        <v>428</v>
      </c>
      <c r="H3" s="4" t="s">
        <v>69</v>
      </c>
      <c r="I3" s="4" t="s">
        <v>384</v>
      </c>
      <c r="J3" s="4" t="s">
        <v>428</v>
      </c>
      <c r="K3" s="4" t="s">
        <v>69</v>
      </c>
      <c r="L3" s="4" t="s">
        <v>384</v>
      </c>
      <c r="M3" s="4" t="s">
        <v>428</v>
      </c>
      <c r="N3" s="4" t="s">
        <v>69</v>
      </c>
      <c r="O3" s="4" t="s">
        <v>384</v>
      </c>
      <c r="P3" s="4" t="s">
        <v>428</v>
      </c>
      <c r="Q3" s="4" t="s">
        <v>69</v>
      </c>
      <c r="R3" s="4" t="s">
        <v>384</v>
      </c>
      <c r="S3" s="4" t="s">
        <v>428</v>
      </c>
      <c r="T3" s="4" t="s">
        <v>69</v>
      </c>
      <c r="U3" s="4" t="s">
        <v>384</v>
      </c>
      <c r="V3" s="36"/>
      <c r="W3" s="36"/>
    </row>
    <row r="4" spans="1:23">
      <c r="A4" s="37" t="s">
        <v>429</v>
      </c>
      <c r="B4" s="38" t="s">
        <v>430</v>
      </c>
      <c r="C4" s="39"/>
      <c r="D4" s="39"/>
      <c r="E4" s="39"/>
      <c r="F4" s="40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41"/>
      <c r="B5" s="42"/>
      <c r="C5" s="43"/>
      <c r="D5" s="43"/>
      <c r="E5" s="43"/>
      <c r="F5" s="44"/>
      <c r="G5" s="32" t="s">
        <v>431</v>
      </c>
      <c r="H5" s="33"/>
      <c r="I5" s="34"/>
      <c r="J5" s="32" t="s">
        <v>432</v>
      </c>
      <c r="K5" s="33"/>
      <c r="L5" s="34"/>
      <c r="M5" s="32" t="s">
        <v>433</v>
      </c>
      <c r="N5" s="33"/>
      <c r="O5" s="34"/>
      <c r="P5" s="32" t="s">
        <v>434</v>
      </c>
      <c r="Q5" s="33"/>
      <c r="R5" s="34"/>
      <c r="S5" s="33" t="s">
        <v>435</v>
      </c>
      <c r="T5" s="33"/>
      <c r="U5" s="34"/>
      <c r="V5" s="12"/>
      <c r="W5" s="12"/>
    </row>
    <row r="6" ht="16.5" spans="1:23">
      <c r="A6" s="41"/>
      <c r="B6" s="42"/>
      <c r="C6" s="43"/>
      <c r="D6" s="43"/>
      <c r="E6" s="43"/>
      <c r="F6" s="44"/>
      <c r="G6" s="4" t="s">
        <v>428</v>
      </c>
      <c r="H6" s="4" t="s">
        <v>69</v>
      </c>
      <c r="I6" s="4" t="s">
        <v>384</v>
      </c>
      <c r="J6" s="4" t="s">
        <v>428</v>
      </c>
      <c r="K6" s="4" t="s">
        <v>69</v>
      </c>
      <c r="L6" s="4" t="s">
        <v>384</v>
      </c>
      <c r="M6" s="4" t="s">
        <v>428</v>
      </c>
      <c r="N6" s="4" t="s">
        <v>69</v>
      </c>
      <c r="O6" s="4" t="s">
        <v>384</v>
      </c>
      <c r="P6" s="4" t="s">
        <v>428</v>
      </c>
      <c r="Q6" s="4" t="s">
        <v>69</v>
      </c>
      <c r="R6" s="4" t="s">
        <v>384</v>
      </c>
      <c r="S6" s="4" t="s">
        <v>428</v>
      </c>
      <c r="T6" s="4" t="s">
        <v>69</v>
      </c>
      <c r="U6" s="4" t="s">
        <v>384</v>
      </c>
      <c r="V6" s="12"/>
      <c r="W6" s="12"/>
    </row>
    <row r="7" spans="1:23">
      <c r="A7" s="45"/>
      <c r="B7" s="46"/>
      <c r="C7" s="47"/>
      <c r="D7" s="47"/>
      <c r="E7" s="47"/>
      <c r="F7" s="4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9"/>
      <c r="B8" s="49"/>
      <c r="C8" s="49"/>
      <c r="D8" s="49"/>
      <c r="E8" s="49"/>
      <c r="F8" s="49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50"/>
      <c r="B9" s="50"/>
      <c r="C9" s="50"/>
      <c r="D9" s="50"/>
      <c r="E9" s="50"/>
      <c r="F9" s="5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="2" customFormat="1" ht="18.75" spans="1:23">
      <c r="A11" s="15" t="s">
        <v>407</v>
      </c>
      <c r="B11" s="16"/>
      <c r="C11" s="16"/>
      <c r="D11" s="16"/>
      <c r="E11" s="17"/>
      <c r="F11" s="18"/>
      <c r="G11" s="26"/>
      <c r="H11" s="31"/>
      <c r="I11" s="31"/>
      <c r="J11" s="15" t="s">
        <v>408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2"/>
    </row>
    <row r="12" ht="52" customHeight="1" spans="1:23">
      <c r="A12" s="23" t="s">
        <v>436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3" sqref="K33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438</v>
      </c>
      <c r="B2" s="28" t="s">
        <v>380</v>
      </c>
      <c r="C2" s="28" t="s">
        <v>381</v>
      </c>
      <c r="D2" s="28" t="s">
        <v>382</v>
      </c>
      <c r="E2" s="28" t="s">
        <v>383</v>
      </c>
      <c r="F2" s="28" t="s">
        <v>384</v>
      </c>
      <c r="G2" s="27" t="s">
        <v>439</v>
      </c>
      <c r="H2" s="27" t="s">
        <v>440</v>
      </c>
      <c r="I2" s="27" t="s">
        <v>441</v>
      </c>
      <c r="J2" s="27" t="s">
        <v>440</v>
      </c>
      <c r="K2" s="27" t="s">
        <v>442</v>
      </c>
      <c r="L2" s="27" t="s">
        <v>440</v>
      </c>
      <c r="M2" s="28" t="s">
        <v>427</v>
      </c>
      <c r="N2" s="28" t="s">
        <v>393</v>
      </c>
    </row>
    <row r="3" spans="1:14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9" t="s">
        <v>438</v>
      </c>
      <c r="B4" s="30" t="s">
        <v>443</v>
      </c>
      <c r="C4" s="30" t="s">
        <v>428</v>
      </c>
      <c r="D4" s="30" t="s">
        <v>382</v>
      </c>
      <c r="E4" s="28" t="s">
        <v>383</v>
      </c>
      <c r="F4" s="28" t="s">
        <v>384</v>
      </c>
      <c r="G4" s="27" t="s">
        <v>439</v>
      </c>
      <c r="H4" s="27" t="s">
        <v>440</v>
      </c>
      <c r="I4" s="27" t="s">
        <v>441</v>
      </c>
      <c r="J4" s="27" t="s">
        <v>440</v>
      </c>
      <c r="K4" s="27" t="s">
        <v>442</v>
      </c>
      <c r="L4" s="27" t="s">
        <v>440</v>
      </c>
      <c r="M4" s="28" t="s">
        <v>427</v>
      </c>
      <c r="N4" s="28" t="s">
        <v>393</v>
      </c>
    </row>
    <row r="5" spans="1:14">
      <c r="A5" s="1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4"/>
      <c r="B6" s="12"/>
      <c r="C6" s="25" t="s">
        <v>444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445</v>
      </c>
      <c r="B11" s="16"/>
      <c r="C11" s="16"/>
      <c r="D11" s="17"/>
      <c r="E11" s="18"/>
      <c r="F11" s="31"/>
      <c r="G11" s="26"/>
      <c r="H11" s="31"/>
      <c r="I11" s="15" t="s">
        <v>446</v>
      </c>
      <c r="J11" s="16"/>
      <c r="K11" s="16"/>
      <c r="L11" s="16"/>
      <c r="M11" s="16"/>
      <c r="N11" s="22"/>
    </row>
    <row r="12" ht="48" customHeight="1" spans="1:14">
      <c r="A12" s="23" t="s">
        <v>447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J30" sqref="J30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2">
      <c r="A1" s="3" t="s">
        <v>448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421</v>
      </c>
      <c r="B2" s="5" t="s">
        <v>384</v>
      </c>
      <c r="C2" s="5" t="s">
        <v>380</v>
      </c>
      <c r="D2" s="5" t="s">
        <v>381</v>
      </c>
      <c r="E2" s="5" t="s">
        <v>382</v>
      </c>
      <c r="F2" s="5" t="s">
        <v>383</v>
      </c>
      <c r="G2" s="4" t="s">
        <v>449</v>
      </c>
      <c r="H2" s="4" t="s">
        <v>450</v>
      </c>
      <c r="I2" s="4" t="s">
        <v>451</v>
      </c>
      <c r="J2" s="4" t="s">
        <v>452</v>
      </c>
      <c r="K2" s="5" t="s">
        <v>427</v>
      </c>
      <c r="L2" s="5" t="s">
        <v>393</v>
      </c>
    </row>
    <row r="3" spans="1:12">
      <c r="A3" s="11"/>
      <c r="B3" s="11"/>
      <c r="C3" s="13"/>
      <c r="D3" s="13"/>
      <c r="E3" s="13"/>
      <c r="F3" s="13"/>
      <c r="G3" s="11"/>
      <c r="H3" s="11"/>
      <c r="I3" s="12"/>
      <c r="J3" s="12"/>
      <c r="K3" s="11"/>
      <c r="L3" s="11"/>
    </row>
    <row r="4" spans="1:12">
      <c r="A4" s="11"/>
      <c r="B4" s="11"/>
      <c r="C4" s="13"/>
      <c r="D4" s="13"/>
      <c r="E4" s="13"/>
      <c r="F4" s="13"/>
      <c r="G4" s="11"/>
      <c r="H4" s="11"/>
      <c r="I4" s="12"/>
      <c r="J4" s="12"/>
      <c r="K4" s="11"/>
      <c r="L4" s="11"/>
    </row>
    <row r="5" spans="1:12">
      <c r="A5" s="11"/>
      <c r="B5" s="11"/>
      <c r="C5" s="13"/>
      <c r="D5" s="13"/>
      <c r="E5" s="13"/>
      <c r="F5" s="13"/>
      <c r="G5" s="11"/>
      <c r="H5" s="11"/>
      <c r="I5" s="12"/>
      <c r="J5" s="12"/>
      <c r="K5" s="11"/>
      <c r="L5" s="11"/>
    </row>
    <row r="6" spans="1:12">
      <c r="A6" s="11"/>
      <c r="B6" s="11"/>
      <c r="C6" s="13"/>
      <c r="D6" s="13"/>
      <c r="E6" s="13"/>
      <c r="F6" s="13"/>
      <c r="G6" s="11"/>
      <c r="H6" s="11"/>
      <c r="I6" s="12"/>
      <c r="J6" s="12"/>
      <c r="K6" s="11"/>
      <c r="L6" s="11"/>
    </row>
    <row r="7" spans="1:12">
      <c r="A7" s="11"/>
      <c r="B7" s="11"/>
      <c r="C7" s="13"/>
      <c r="D7" s="13"/>
      <c r="E7" s="13"/>
      <c r="F7" s="25" t="s">
        <v>453</v>
      </c>
      <c r="G7" s="11"/>
      <c r="H7" s="11"/>
      <c r="I7" s="12"/>
      <c r="J7" s="12"/>
      <c r="K7" s="11"/>
      <c r="L7" s="11"/>
    </row>
    <row r="8" spans="1:12">
      <c r="A8" s="11"/>
      <c r="B8" s="11"/>
      <c r="C8" s="13"/>
      <c r="D8" s="13"/>
      <c r="E8" s="13"/>
      <c r="F8" s="13"/>
      <c r="G8" s="11"/>
      <c r="H8" s="11"/>
      <c r="I8" s="12"/>
      <c r="J8" s="12"/>
      <c r="K8" s="11"/>
      <c r="L8" s="11"/>
    </row>
    <row r="9" spans="1:12">
      <c r="A9" s="11"/>
      <c r="B9" s="11"/>
      <c r="C9" s="13"/>
      <c r="D9" s="13"/>
      <c r="E9" s="13"/>
      <c r="F9" s="13"/>
      <c r="G9" s="11"/>
      <c r="H9" s="11"/>
      <c r="I9" s="12"/>
      <c r="J9" s="12"/>
      <c r="K9" s="11"/>
      <c r="L9" s="11"/>
    </row>
    <row r="10" spans="1:12">
      <c r="A10" s="11"/>
      <c r="B10" s="11"/>
      <c r="C10" s="13"/>
      <c r="D10" s="13"/>
      <c r="E10" s="13"/>
      <c r="F10" s="13"/>
      <c r="G10" s="11"/>
      <c r="H10" s="11"/>
      <c r="I10" s="12"/>
      <c r="J10" s="12"/>
      <c r="K10" s="11"/>
      <c r="L10" s="11"/>
    </row>
    <row r="11" spans="1:12">
      <c r="A11" s="11"/>
      <c r="B11" s="11"/>
      <c r="C11" s="13"/>
      <c r="D11" s="13"/>
      <c r="E11" s="13"/>
      <c r="F11" s="13"/>
      <c r="G11" s="11"/>
      <c r="H11" s="11"/>
      <c r="I11" s="12"/>
      <c r="J11" s="12"/>
      <c r="K11" s="11"/>
      <c r="L11" s="11"/>
    </row>
    <row r="12" spans="1:12">
      <c r="A12" s="11"/>
      <c r="B12" s="11"/>
      <c r="C12" s="13"/>
      <c r="D12" s="13"/>
      <c r="E12" s="13"/>
      <c r="F12" s="13"/>
      <c r="G12" s="11"/>
      <c r="H12" s="11"/>
      <c r="I12" s="12"/>
      <c r="J12" s="12"/>
      <c r="K12" s="11"/>
      <c r="L12" s="11"/>
    </row>
    <row r="13" spans="1:12">
      <c r="A13" s="11"/>
      <c r="B13" s="11"/>
      <c r="C13" s="13"/>
      <c r="D13" s="13"/>
      <c r="E13" s="13"/>
      <c r="F13" s="13"/>
      <c r="G13" s="11"/>
      <c r="H13" s="11"/>
      <c r="I13" s="12"/>
      <c r="J13" s="12"/>
      <c r="K13" s="11"/>
      <c r="L13" s="11"/>
    </row>
    <row r="14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="2" customFormat="1" ht="18.75" spans="1:12">
      <c r="A15" s="15" t="s">
        <v>445</v>
      </c>
      <c r="B15" s="16"/>
      <c r="C15" s="16"/>
      <c r="D15" s="16"/>
      <c r="E15" s="17"/>
      <c r="F15" s="18"/>
      <c r="G15" s="26"/>
      <c r="H15" s="15" t="s">
        <v>446</v>
      </c>
      <c r="I15" s="16"/>
      <c r="J15" s="16"/>
      <c r="K15" s="16"/>
      <c r="L15" s="22"/>
    </row>
    <row r="16" ht="67" customHeight="1" spans="1:12">
      <c r="A16" s="23" t="s">
        <v>454</v>
      </c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4"/>
  <sheetViews>
    <sheetView workbookViewId="0">
      <selection activeCell="E32" sqref="E3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3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379</v>
      </c>
      <c r="B2" s="5" t="s">
        <v>384</v>
      </c>
      <c r="C2" s="5" t="s">
        <v>428</v>
      </c>
      <c r="D2" s="5" t="s">
        <v>382</v>
      </c>
      <c r="E2" s="5" t="s">
        <v>383</v>
      </c>
      <c r="F2" s="4" t="s">
        <v>456</v>
      </c>
      <c r="G2" s="4" t="s">
        <v>412</v>
      </c>
      <c r="H2" s="6" t="s">
        <v>413</v>
      </c>
      <c r="I2" s="7" t="s">
        <v>415</v>
      </c>
    </row>
    <row r="3" s="1" customFormat="1" ht="16.5" spans="1:9">
      <c r="A3" s="4"/>
      <c r="B3" s="8"/>
      <c r="C3" s="8"/>
      <c r="D3" s="8"/>
      <c r="E3" s="8"/>
      <c r="F3" s="4" t="s">
        <v>457</v>
      </c>
      <c r="G3" s="4" t="s">
        <v>416</v>
      </c>
      <c r="H3" s="9"/>
      <c r="I3" s="10"/>
    </row>
    <row r="4" spans="1:9">
      <c r="A4" s="11">
        <v>1</v>
      </c>
      <c r="B4" s="12" t="s">
        <v>458</v>
      </c>
      <c r="C4" s="12" t="s">
        <v>459</v>
      </c>
      <c r="D4" s="12" t="s">
        <v>460</v>
      </c>
      <c r="E4" s="13" t="s">
        <v>63</v>
      </c>
      <c r="F4" s="12">
        <v>-3</v>
      </c>
      <c r="G4" s="12">
        <v>-0.5</v>
      </c>
      <c r="H4" s="12">
        <v>3.5</v>
      </c>
      <c r="I4" s="11" t="s">
        <v>399</v>
      </c>
    </row>
    <row r="5" spans="1:9">
      <c r="A5" s="11">
        <v>2</v>
      </c>
      <c r="B5" s="12" t="s">
        <v>458</v>
      </c>
      <c r="C5" s="12" t="s">
        <v>459</v>
      </c>
      <c r="D5" s="12" t="s">
        <v>404</v>
      </c>
      <c r="E5" s="13" t="s">
        <v>63</v>
      </c>
      <c r="F5" s="12">
        <v>-3</v>
      </c>
      <c r="G5" s="12">
        <v>-0.5</v>
      </c>
      <c r="H5" s="12">
        <v>3.5</v>
      </c>
      <c r="I5" s="11" t="s">
        <v>399</v>
      </c>
    </row>
    <row r="6" spans="1:9">
      <c r="A6" s="11">
        <v>3</v>
      </c>
      <c r="B6" s="12" t="s">
        <v>458</v>
      </c>
      <c r="C6" s="12" t="s">
        <v>459</v>
      </c>
      <c r="D6" s="12" t="s">
        <v>396</v>
      </c>
      <c r="E6" s="13" t="s">
        <v>63</v>
      </c>
      <c r="F6" s="12">
        <v>-3</v>
      </c>
      <c r="G6" s="12">
        <v>-0.5</v>
      </c>
      <c r="H6" s="12">
        <v>3.5</v>
      </c>
      <c r="I6" s="11" t="s">
        <v>399</v>
      </c>
    </row>
    <row r="7" spans="1:9">
      <c r="A7" s="11">
        <v>4</v>
      </c>
      <c r="B7" s="12" t="s">
        <v>458</v>
      </c>
      <c r="C7" s="12" t="s">
        <v>461</v>
      </c>
      <c r="D7" s="12" t="s">
        <v>400</v>
      </c>
      <c r="E7" s="13" t="s">
        <v>63</v>
      </c>
      <c r="F7" s="12">
        <v>-0.8</v>
      </c>
      <c r="G7" s="12">
        <v>-0.3</v>
      </c>
      <c r="H7" s="12">
        <v>1.1</v>
      </c>
      <c r="I7" s="11" t="s">
        <v>399</v>
      </c>
    </row>
    <row r="8" spans="1:9">
      <c r="A8" s="11">
        <v>5</v>
      </c>
      <c r="B8" s="12" t="s">
        <v>458</v>
      </c>
      <c r="C8" s="12" t="s">
        <v>461</v>
      </c>
      <c r="D8" s="12" t="s">
        <v>404</v>
      </c>
      <c r="E8" s="13" t="s">
        <v>63</v>
      </c>
      <c r="F8" s="12">
        <v>-0.8</v>
      </c>
      <c r="G8" s="12">
        <v>-0.3</v>
      </c>
      <c r="H8" s="12">
        <v>1.1</v>
      </c>
      <c r="I8" s="11" t="s">
        <v>399</v>
      </c>
    </row>
    <row r="9" spans="1:9">
      <c r="A9" s="11">
        <v>6</v>
      </c>
      <c r="B9" s="12" t="s">
        <v>458</v>
      </c>
      <c r="C9" s="12" t="s">
        <v>461</v>
      </c>
      <c r="D9" s="12" t="s">
        <v>396</v>
      </c>
      <c r="E9" s="13" t="s">
        <v>63</v>
      </c>
      <c r="F9" s="12">
        <v>-0.5</v>
      </c>
      <c r="G9" s="12">
        <v>-0.3</v>
      </c>
      <c r="H9" s="12">
        <v>0.8</v>
      </c>
      <c r="I9" s="11" t="s">
        <v>399</v>
      </c>
    </row>
    <row r="10" spans="1:9">
      <c r="A10" s="11">
        <v>7</v>
      </c>
      <c r="B10" s="12" t="s">
        <v>458</v>
      </c>
      <c r="C10" s="12" t="s">
        <v>462</v>
      </c>
      <c r="D10" s="12" t="s">
        <v>400</v>
      </c>
      <c r="E10" s="13" t="s">
        <v>63</v>
      </c>
      <c r="F10" s="12">
        <v>-2</v>
      </c>
      <c r="G10" s="12">
        <v>-0.5</v>
      </c>
      <c r="H10" s="12">
        <v>-3</v>
      </c>
      <c r="I10" s="11" t="s">
        <v>399</v>
      </c>
    </row>
    <row r="11" spans="1:9">
      <c r="A11" s="11">
        <v>8</v>
      </c>
      <c r="B11" s="12" t="s">
        <v>458</v>
      </c>
      <c r="C11" s="12" t="s">
        <v>462</v>
      </c>
      <c r="D11" s="12" t="s">
        <v>463</v>
      </c>
      <c r="E11" s="13" t="s">
        <v>63</v>
      </c>
      <c r="F11" s="12">
        <v>-1.5</v>
      </c>
      <c r="G11" s="12">
        <v>-0.5</v>
      </c>
      <c r="H11" s="12">
        <v>-2</v>
      </c>
      <c r="I11" s="11" t="s">
        <v>399</v>
      </c>
    </row>
    <row r="12" spans="1:9">
      <c r="A12" s="14"/>
      <c r="B12" s="14"/>
      <c r="C12" s="14"/>
      <c r="D12" s="14"/>
      <c r="E12" s="13"/>
      <c r="F12" s="14"/>
      <c r="G12" s="14"/>
      <c r="H12" s="14"/>
      <c r="I12" s="14"/>
    </row>
    <row r="13" s="2" customFormat="1" ht="18.75" spans="1:9">
      <c r="A13" s="15" t="s">
        <v>407</v>
      </c>
      <c r="B13" s="16"/>
      <c r="C13" s="16"/>
      <c r="D13" s="17"/>
      <c r="E13" s="18"/>
      <c r="F13" s="19" t="s">
        <v>408</v>
      </c>
      <c r="G13" s="20"/>
      <c r="H13" s="21"/>
      <c r="I13" s="22"/>
    </row>
    <row r="14" ht="37" customHeight="1" spans="1:9">
      <c r="A14" s="23" t="s">
        <v>464</v>
      </c>
      <c r="B14" s="23"/>
      <c r="C14" s="24"/>
      <c r="D14" s="24"/>
      <c r="E14" s="24"/>
      <c r="F14" s="24"/>
      <c r="G14" s="24"/>
      <c r="H14" s="24"/>
      <c r="I14" s="24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3" t="s">
        <v>35</v>
      </c>
      <c r="C2" s="424"/>
      <c r="D2" s="424"/>
      <c r="E2" s="424"/>
      <c r="F2" s="424"/>
      <c r="G2" s="424"/>
      <c r="H2" s="424"/>
      <c r="I2" s="425"/>
    </row>
    <row r="3" ht="28" customHeight="1" spans="2:9">
      <c r="B3" s="426"/>
      <c r="C3" s="427"/>
      <c r="D3" s="428" t="s">
        <v>36</v>
      </c>
      <c r="E3" s="429"/>
      <c r="F3" s="430" t="s">
        <v>37</v>
      </c>
      <c r="G3" s="431"/>
      <c r="H3" s="428" t="s">
        <v>38</v>
      </c>
      <c r="I3" s="432"/>
    </row>
    <row r="4" ht="28" customHeight="1" spans="2:9">
      <c r="B4" s="426" t="s">
        <v>39</v>
      </c>
      <c r="C4" s="427" t="s">
        <v>40</v>
      </c>
      <c r="D4" s="427" t="s">
        <v>41</v>
      </c>
      <c r="E4" s="427" t="s">
        <v>42</v>
      </c>
      <c r="F4" s="433" t="s">
        <v>41</v>
      </c>
      <c r="G4" s="433" t="s">
        <v>42</v>
      </c>
      <c r="H4" s="427" t="s">
        <v>41</v>
      </c>
      <c r="I4" s="434" t="s">
        <v>42</v>
      </c>
    </row>
    <row r="5" ht="28" customHeight="1" spans="2:9">
      <c r="B5" s="435" t="s">
        <v>43</v>
      </c>
      <c r="C5" s="14">
        <v>13</v>
      </c>
      <c r="D5" s="14">
        <v>0</v>
      </c>
      <c r="E5" s="14">
        <v>1</v>
      </c>
      <c r="F5" s="436">
        <v>0</v>
      </c>
      <c r="G5" s="436">
        <v>1</v>
      </c>
      <c r="H5" s="14">
        <v>1</v>
      </c>
      <c r="I5" s="437">
        <v>2</v>
      </c>
    </row>
    <row r="6" ht="28" customHeight="1" spans="2:9">
      <c r="B6" s="435" t="s">
        <v>44</v>
      </c>
      <c r="C6" s="14">
        <v>20</v>
      </c>
      <c r="D6" s="14">
        <v>0</v>
      </c>
      <c r="E6" s="14">
        <v>1</v>
      </c>
      <c r="F6" s="436">
        <v>1</v>
      </c>
      <c r="G6" s="436">
        <v>2</v>
      </c>
      <c r="H6" s="14">
        <v>2</v>
      </c>
      <c r="I6" s="437">
        <v>3</v>
      </c>
    </row>
    <row r="7" ht="28" customHeight="1" spans="2:9">
      <c r="B7" s="435" t="s">
        <v>45</v>
      </c>
      <c r="C7" s="14">
        <v>32</v>
      </c>
      <c r="D7" s="14">
        <v>0</v>
      </c>
      <c r="E7" s="14">
        <v>1</v>
      </c>
      <c r="F7" s="436">
        <v>2</v>
      </c>
      <c r="G7" s="436">
        <v>3</v>
      </c>
      <c r="H7" s="14">
        <v>3</v>
      </c>
      <c r="I7" s="437">
        <v>4</v>
      </c>
    </row>
    <row r="8" ht="28" customHeight="1" spans="2:9">
      <c r="B8" s="435" t="s">
        <v>46</v>
      </c>
      <c r="C8" s="14">
        <v>50</v>
      </c>
      <c r="D8" s="14">
        <v>1</v>
      </c>
      <c r="E8" s="14">
        <v>2</v>
      </c>
      <c r="F8" s="436">
        <v>3</v>
      </c>
      <c r="G8" s="436">
        <v>4</v>
      </c>
      <c r="H8" s="14">
        <v>5</v>
      </c>
      <c r="I8" s="437">
        <v>6</v>
      </c>
    </row>
    <row r="9" ht="28" customHeight="1" spans="2:9">
      <c r="B9" s="435" t="s">
        <v>47</v>
      </c>
      <c r="C9" s="14">
        <v>80</v>
      </c>
      <c r="D9" s="14">
        <v>2</v>
      </c>
      <c r="E9" s="14">
        <v>3</v>
      </c>
      <c r="F9" s="436">
        <v>5</v>
      </c>
      <c r="G9" s="436">
        <v>6</v>
      </c>
      <c r="H9" s="14">
        <v>7</v>
      </c>
      <c r="I9" s="437">
        <v>8</v>
      </c>
    </row>
    <row r="10" ht="28" customHeight="1" spans="2:9">
      <c r="B10" s="435" t="s">
        <v>48</v>
      </c>
      <c r="C10" s="14">
        <v>125</v>
      </c>
      <c r="D10" s="14">
        <v>3</v>
      </c>
      <c r="E10" s="14">
        <v>4</v>
      </c>
      <c r="F10" s="436">
        <v>7</v>
      </c>
      <c r="G10" s="436">
        <v>8</v>
      </c>
      <c r="H10" s="14">
        <v>10</v>
      </c>
      <c r="I10" s="437">
        <v>11</v>
      </c>
    </row>
    <row r="11" ht="28" customHeight="1" spans="2:9">
      <c r="B11" s="435" t="s">
        <v>49</v>
      </c>
      <c r="C11" s="14">
        <v>200</v>
      </c>
      <c r="D11" s="14">
        <v>5</v>
      </c>
      <c r="E11" s="14">
        <v>6</v>
      </c>
      <c r="F11" s="436">
        <v>10</v>
      </c>
      <c r="G11" s="436">
        <v>11</v>
      </c>
      <c r="H11" s="14">
        <v>14</v>
      </c>
      <c r="I11" s="437">
        <v>15</v>
      </c>
    </row>
    <row r="12" ht="28" customHeight="1" spans="2:9">
      <c r="B12" s="438" t="s">
        <v>50</v>
      </c>
      <c r="C12" s="439">
        <v>315</v>
      </c>
      <c r="D12" s="439">
        <v>7</v>
      </c>
      <c r="E12" s="439">
        <v>8</v>
      </c>
      <c r="F12" s="440">
        <v>14</v>
      </c>
      <c r="G12" s="440">
        <v>15</v>
      </c>
      <c r="H12" s="439">
        <v>21</v>
      </c>
      <c r="I12" s="441">
        <v>22</v>
      </c>
    </row>
    <row r="14" spans="2:9">
      <c r="B14" s="442" t="s">
        <v>51</v>
      </c>
      <c r="C14" s="442"/>
      <c r="D14" s="4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3"/>
  <sheetViews>
    <sheetView zoomScale="125" zoomScaleNormal="125" workbookViewId="0">
      <selection activeCell="A30" sqref="A30:K30"/>
    </sheetView>
  </sheetViews>
  <sheetFormatPr defaultColWidth="10.3333333333333" defaultRowHeight="16.5" customHeight="1"/>
  <cols>
    <col min="1" max="1" width="11.0833333333333" style="201" customWidth="1"/>
    <col min="2" max="6" width="10.3333333333333" style="201"/>
    <col min="7" max="7" width="10.375" style="201" customWidth="1"/>
    <col min="8" max="9" width="10.3333333333333" style="201"/>
    <col min="10" max="10" width="8.83333333333333" style="201" customWidth="1"/>
    <col min="11" max="11" width="12" style="201" customWidth="1"/>
    <col min="12" max="16384" width="10.3333333333333" style="201"/>
  </cols>
  <sheetData>
    <row r="1" ht="21" spans="1:11">
      <c r="A1" s="337" t="s">
        <v>52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="335" customFormat="1" ht="14.25" spans="1:11">
      <c r="A2" s="338" t="s">
        <v>53</v>
      </c>
      <c r="B2" s="339" t="s">
        <v>54</v>
      </c>
      <c r="C2" s="339"/>
      <c r="D2" s="340" t="s">
        <v>55</v>
      </c>
      <c r="E2" s="340"/>
      <c r="F2" s="339" t="s">
        <v>56</v>
      </c>
      <c r="G2" s="339"/>
      <c r="H2" s="205" t="s">
        <v>57</v>
      </c>
      <c r="I2" s="339" t="s">
        <v>58</v>
      </c>
      <c r="J2" s="339"/>
      <c r="K2" s="341"/>
    </row>
    <row r="3" ht="14.25" spans="1:11">
      <c r="A3" s="208" t="s">
        <v>59</v>
      </c>
      <c r="B3" s="209"/>
      <c r="C3" s="210"/>
      <c r="D3" s="211" t="s">
        <v>60</v>
      </c>
      <c r="E3" s="212"/>
      <c r="F3" s="212"/>
      <c r="G3" s="213"/>
      <c r="H3" s="211" t="s">
        <v>61</v>
      </c>
      <c r="I3" s="212"/>
      <c r="J3" s="212"/>
      <c r="K3" s="213"/>
    </row>
    <row r="4" ht="16" customHeight="1" spans="1:11">
      <c r="A4" s="214" t="s">
        <v>62</v>
      </c>
      <c r="B4" s="342" t="s">
        <v>63</v>
      </c>
      <c r="C4" s="343"/>
      <c r="D4" s="214" t="s">
        <v>64</v>
      </c>
      <c r="E4" s="217"/>
      <c r="F4" s="344" t="s">
        <v>65</v>
      </c>
      <c r="G4" s="345"/>
      <c r="H4" s="214" t="s">
        <v>66</v>
      </c>
      <c r="I4" s="217"/>
      <c r="J4" s="220" t="s">
        <v>67</v>
      </c>
      <c r="K4" s="221" t="s">
        <v>68</v>
      </c>
    </row>
    <row r="5" ht="16" customHeight="1" spans="1:11">
      <c r="A5" s="222" t="s">
        <v>69</v>
      </c>
      <c r="B5" s="342" t="s">
        <v>70</v>
      </c>
      <c r="C5" s="343"/>
      <c r="D5" s="214" t="s">
        <v>71</v>
      </c>
      <c r="E5" s="217"/>
      <c r="F5" s="346">
        <v>46137</v>
      </c>
      <c r="G5" s="347"/>
      <c r="H5" s="214" t="s">
        <v>72</v>
      </c>
      <c r="I5" s="217"/>
      <c r="J5" s="220" t="s">
        <v>67</v>
      </c>
      <c r="K5" s="221" t="s">
        <v>68</v>
      </c>
    </row>
    <row r="6" ht="16" customHeight="1" spans="1:11">
      <c r="A6" s="214" t="s">
        <v>73</v>
      </c>
      <c r="B6" s="342">
        <v>3</v>
      </c>
      <c r="C6" s="343">
        <v>6</v>
      </c>
      <c r="D6" s="222" t="s">
        <v>74</v>
      </c>
      <c r="E6" s="250"/>
      <c r="F6" s="346">
        <v>46193</v>
      </c>
      <c r="G6" s="347"/>
      <c r="H6" s="214" t="s">
        <v>75</v>
      </c>
      <c r="I6" s="217"/>
      <c r="J6" s="220" t="s">
        <v>67</v>
      </c>
      <c r="K6" s="221" t="s">
        <v>68</v>
      </c>
    </row>
    <row r="7" ht="16" customHeight="1" spans="1:11">
      <c r="A7" s="214" t="s">
        <v>76</v>
      </c>
      <c r="B7" s="348">
        <v>10000</v>
      </c>
      <c r="C7" s="349"/>
      <c r="D7" s="222" t="s">
        <v>77</v>
      </c>
      <c r="E7" s="249"/>
      <c r="F7" s="346">
        <v>46199</v>
      </c>
      <c r="G7" s="347"/>
      <c r="H7" s="214" t="s">
        <v>78</v>
      </c>
      <c r="I7" s="217"/>
      <c r="J7" s="220" t="s">
        <v>67</v>
      </c>
      <c r="K7" s="221" t="s">
        <v>68</v>
      </c>
    </row>
    <row r="8" ht="16" customHeight="1" spans="1:11">
      <c r="A8" s="233" t="s">
        <v>79</v>
      </c>
      <c r="B8" s="350" t="s">
        <v>80</v>
      </c>
      <c r="C8" s="351"/>
      <c r="D8" s="236" t="s">
        <v>81</v>
      </c>
      <c r="E8" s="237"/>
      <c r="F8" s="352">
        <v>46202</v>
      </c>
      <c r="G8" s="353"/>
      <c r="H8" s="236" t="s">
        <v>82</v>
      </c>
      <c r="I8" s="237"/>
      <c r="J8" s="261" t="s">
        <v>67</v>
      </c>
      <c r="K8" s="262" t="s">
        <v>68</v>
      </c>
    </row>
    <row r="9" ht="15" spans="1:11">
      <c r="A9" s="354" t="s">
        <v>83</v>
      </c>
      <c r="B9" s="355"/>
      <c r="C9" s="355"/>
      <c r="D9" s="355"/>
      <c r="E9" s="355"/>
      <c r="F9" s="355"/>
      <c r="G9" s="355"/>
      <c r="H9" s="355"/>
      <c r="I9" s="355"/>
      <c r="J9" s="355"/>
      <c r="K9" s="356"/>
    </row>
    <row r="10" ht="15" spans="1:11">
      <c r="A10" s="357" t="s">
        <v>84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9"/>
    </row>
    <row r="11" ht="14.25" spans="1:11">
      <c r="A11" s="360" t="s">
        <v>85</v>
      </c>
      <c r="B11" s="361" t="s">
        <v>86</v>
      </c>
      <c r="C11" s="362" t="s">
        <v>87</v>
      </c>
      <c r="D11" s="363"/>
      <c r="E11" s="364" t="s">
        <v>88</v>
      </c>
      <c r="F11" s="361" t="s">
        <v>86</v>
      </c>
      <c r="G11" s="362" t="s">
        <v>87</v>
      </c>
      <c r="H11" s="362" t="s">
        <v>89</v>
      </c>
      <c r="I11" s="364" t="s">
        <v>90</v>
      </c>
      <c r="J11" s="361" t="s">
        <v>86</v>
      </c>
      <c r="K11" s="365" t="s">
        <v>87</v>
      </c>
    </row>
    <row r="12" ht="14.25" spans="1:11">
      <c r="A12" s="222" t="s">
        <v>91</v>
      </c>
      <c r="B12" s="248" t="s">
        <v>86</v>
      </c>
      <c r="C12" s="220" t="s">
        <v>87</v>
      </c>
      <c r="D12" s="249"/>
      <c r="E12" s="250" t="s">
        <v>92</v>
      </c>
      <c r="F12" s="248" t="s">
        <v>86</v>
      </c>
      <c r="G12" s="220" t="s">
        <v>87</v>
      </c>
      <c r="H12" s="220" t="s">
        <v>89</v>
      </c>
      <c r="I12" s="250" t="s">
        <v>93</v>
      </c>
      <c r="J12" s="248" t="s">
        <v>86</v>
      </c>
      <c r="K12" s="221" t="s">
        <v>87</v>
      </c>
    </row>
    <row r="13" ht="14.25" spans="1:11">
      <c r="A13" s="222" t="s">
        <v>94</v>
      </c>
      <c r="B13" s="248" t="s">
        <v>86</v>
      </c>
      <c r="C13" s="220" t="s">
        <v>87</v>
      </c>
      <c r="D13" s="249"/>
      <c r="E13" s="250" t="s">
        <v>95</v>
      </c>
      <c r="F13" s="220" t="s">
        <v>96</v>
      </c>
      <c r="G13" s="220" t="s">
        <v>97</v>
      </c>
      <c r="H13" s="220" t="s">
        <v>89</v>
      </c>
      <c r="I13" s="250" t="s">
        <v>98</v>
      </c>
      <c r="J13" s="248" t="s">
        <v>86</v>
      </c>
      <c r="K13" s="221" t="s">
        <v>87</v>
      </c>
    </row>
    <row r="14" ht="15" spans="1:11">
      <c r="A14" s="236" t="s">
        <v>99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40"/>
    </row>
    <row r="15" ht="15" spans="1:11">
      <c r="A15" s="357" t="s">
        <v>100</v>
      </c>
      <c r="B15" s="358"/>
      <c r="C15" s="358"/>
      <c r="D15" s="358"/>
      <c r="E15" s="358"/>
      <c r="F15" s="358"/>
      <c r="G15" s="358"/>
      <c r="H15" s="358"/>
      <c r="I15" s="358"/>
      <c r="J15" s="358"/>
      <c r="K15" s="359"/>
    </row>
    <row r="16" ht="14.25" spans="1:11">
      <c r="A16" s="366" t="s">
        <v>101</v>
      </c>
      <c r="B16" s="362" t="s">
        <v>96</v>
      </c>
      <c r="C16" s="362" t="s">
        <v>97</v>
      </c>
      <c r="D16" s="367"/>
      <c r="E16" s="368" t="s">
        <v>102</v>
      </c>
      <c r="F16" s="362" t="s">
        <v>96</v>
      </c>
      <c r="G16" s="362" t="s">
        <v>97</v>
      </c>
      <c r="H16" s="369"/>
      <c r="I16" s="368" t="s">
        <v>103</v>
      </c>
      <c r="J16" s="362" t="s">
        <v>96</v>
      </c>
      <c r="K16" s="365" t="s">
        <v>97</v>
      </c>
    </row>
    <row r="17" customHeight="1" spans="1:22">
      <c r="A17" s="227" t="s">
        <v>104</v>
      </c>
      <c r="B17" s="220" t="s">
        <v>96</v>
      </c>
      <c r="C17" s="220" t="s">
        <v>97</v>
      </c>
      <c r="D17" s="342"/>
      <c r="E17" s="228" t="s">
        <v>105</v>
      </c>
      <c r="F17" s="220" t="s">
        <v>96</v>
      </c>
      <c r="G17" s="220" t="s">
        <v>97</v>
      </c>
      <c r="H17" s="370"/>
      <c r="I17" s="228" t="s">
        <v>106</v>
      </c>
      <c r="J17" s="220" t="s">
        <v>96</v>
      </c>
      <c r="K17" s="221" t="s">
        <v>97</v>
      </c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</row>
    <row r="18" ht="18" customHeight="1" spans="1:22">
      <c r="A18" s="372" t="s">
        <v>107</v>
      </c>
      <c r="B18" s="373"/>
      <c r="C18" s="373"/>
      <c r="D18" s="373"/>
      <c r="E18" s="373"/>
      <c r="F18" s="373"/>
      <c r="G18" s="373"/>
      <c r="H18" s="373"/>
      <c r="I18" s="373"/>
      <c r="J18" s="373"/>
      <c r="K18" s="374"/>
    </row>
    <row r="19" s="336" customFormat="1" ht="18" customHeight="1" spans="1:22">
      <c r="A19" s="357" t="s">
        <v>108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9"/>
    </row>
    <row r="20" customHeight="1" spans="1:22">
      <c r="A20" s="375" t="s">
        <v>109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ht="21.75" customHeight="1" spans="1:22">
      <c r="A21" s="378" t="s">
        <v>110</v>
      </c>
      <c r="B21" s="379" t="s">
        <v>111</v>
      </c>
      <c r="C21" s="379" t="s">
        <v>112</v>
      </c>
      <c r="D21" s="379" t="s">
        <v>113</v>
      </c>
      <c r="E21" s="379" t="s">
        <v>114</v>
      </c>
      <c r="F21" s="379" t="s">
        <v>115</v>
      </c>
      <c r="G21" s="379" t="s">
        <v>116</v>
      </c>
      <c r="H21" s="228"/>
      <c r="I21" s="228"/>
      <c r="J21" s="228"/>
      <c r="K21" s="280" t="s">
        <v>117</v>
      </c>
    </row>
    <row r="22" customHeight="1" spans="1:22">
      <c r="A22" s="380" t="s">
        <v>118</v>
      </c>
      <c r="B22" s="381">
        <v>1</v>
      </c>
      <c r="C22" s="381">
        <v>1</v>
      </c>
      <c r="D22" s="381">
        <v>1</v>
      </c>
      <c r="E22" s="381">
        <v>1</v>
      </c>
      <c r="F22" s="381">
        <v>1</v>
      </c>
      <c r="G22" s="381">
        <v>1</v>
      </c>
      <c r="H22" s="381"/>
      <c r="I22" s="381"/>
      <c r="J22" s="381"/>
      <c r="K22" s="382"/>
    </row>
    <row r="23" customHeight="1" spans="1:22">
      <c r="A23" s="383" t="s">
        <v>119</v>
      </c>
      <c r="B23" s="381">
        <v>1</v>
      </c>
      <c r="C23" s="381">
        <v>1</v>
      </c>
      <c r="D23" s="381">
        <v>1</v>
      </c>
      <c r="E23" s="381">
        <v>1</v>
      </c>
      <c r="F23" s="381">
        <v>1</v>
      </c>
      <c r="G23" s="381">
        <v>1</v>
      </c>
      <c r="H23" s="381"/>
      <c r="I23" s="381"/>
      <c r="J23" s="381"/>
      <c r="K23" s="382"/>
    </row>
    <row r="24" customHeight="1" spans="1:22">
      <c r="A24" s="384" t="s">
        <v>120</v>
      </c>
      <c r="B24" s="381">
        <v>1</v>
      </c>
      <c r="C24" s="381">
        <v>1</v>
      </c>
      <c r="D24" s="381">
        <v>1</v>
      </c>
      <c r="E24" s="381">
        <v>1</v>
      </c>
      <c r="F24" s="381">
        <v>1</v>
      </c>
      <c r="G24" s="381">
        <v>1</v>
      </c>
      <c r="H24" s="381"/>
      <c r="I24" s="381"/>
      <c r="J24" s="381"/>
      <c r="K24" s="382"/>
    </row>
    <row r="25" customHeight="1" spans="1:22">
      <c r="A25" s="384"/>
      <c r="B25" s="381"/>
      <c r="C25" s="381"/>
      <c r="D25" s="381"/>
      <c r="E25" s="385"/>
      <c r="F25" s="381"/>
      <c r="G25" s="381"/>
      <c r="H25" s="381"/>
      <c r="I25" s="381"/>
      <c r="J25" s="381"/>
      <c r="K25" s="382"/>
    </row>
    <row r="26" customHeight="1" spans="1:22">
      <c r="A26" s="386"/>
      <c r="B26" s="381"/>
      <c r="C26" s="381"/>
      <c r="D26" s="381"/>
      <c r="E26" s="381"/>
      <c r="F26" s="381"/>
      <c r="G26" s="381"/>
      <c r="H26" s="381"/>
      <c r="I26" s="381"/>
      <c r="J26" s="381"/>
      <c r="K26" s="387"/>
    </row>
    <row r="27" customHeight="1" spans="1:22">
      <c r="A27" s="388"/>
      <c r="B27" s="381"/>
      <c r="C27" s="381"/>
      <c r="D27" s="381"/>
      <c r="E27" s="381"/>
      <c r="F27" s="381"/>
      <c r="G27" s="381"/>
      <c r="H27" s="381"/>
      <c r="I27" s="381"/>
      <c r="J27" s="381"/>
      <c r="K27" s="387"/>
    </row>
    <row r="28" customHeight="1" spans="1:22">
      <c r="A28" s="388"/>
      <c r="B28" s="381"/>
      <c r="C28" s="381"/>
      <c r="D28" s="381"/>
      <c r="E28" s="381"/>
      <c r="F28" s="381"/>
      <c r="G28" s="381"/>
      <c r="H28" s="381"/>
      <c r="I28" s="381"/>
      <c r="J28" s="381"/>
      <c r="K28" s="387"/>
    </row>
    <row r="29" ht="18" customHeight="1" spans="1:22">
      <c r="A29" s="389" t="s">
        <v>121</v>
      </c>
      <c r="B29" s="390"/>
      <c r="C29" s="390"/>
      <c r="D29" s="390"/>
      <c r="E29" s="390"/>
      <c r="F29" s="390"/>
      <c r="G29" s="390"/>
      <c r="H29" s="390"/>
      <c r="I29" s="390"/>
      <c r="J29" s="390"/>
      <c r="K29" s="391"/>
    </row>
    <row r="30" ht="18.75" customHeight="1" spans="1:22">
      <c r="A30" s="392" t="s">
        <v>122</v>
      </c>
      <c r="B30" s="393"/>
      <c r="C30" s="393"/>
      <c r="D30" s="393"/>
      <c r="E30" s="393"/>
      <c r="F30" s="393"/>
      <c r="G30" s="393"/>
      <c r="H30" s="393"/>
      <c r="I30" s="393"/>
      <c r="J30" s="393"/>
      <c r="K30" s="394"/>
    </row>
    <row r="31" ht="18.75" customHeight="1" spans="1:22">
      <c r="A31" s="395"/>
      <c r="B31" s="396"/>
      <c r="C31" s="396"/>
      <c r="D31" s="396"/>
      <c r="E31" s="396"/>
      <c r="F31" s="396"/>
      <c r="G31" s="396"/>
      <c r="H31" s="396"/>
      <c r="I31" s="396"/>
      <c r="J31" s="396"/>
      <c r="K31" s="397"/>
    </row>
    <row r="32" ht="18" customHeight="1" spans="1:22">
      <c r="A32" s="389" t="s">
        <v>123</v>
      </c>
      <c r="B32" s="390"/>
      <c r="C32" s="390"/>
      <c r="D32" s="390"/>
      <c r="E32" s="390"/>
      <c r="F32" s="390"/>
      <c r="G32" s="390"/>
      <c r="H32" s="390"/>
      <c r="I32" s="390"/>
      <c r="J32" s="390"/>
      <c r="K32" s="391"/>
    </row>
    <row r="33" ht="14.25" spans="1:11">
      <c r="A33" s="398" t="s">
        <v>124</v>
      </c>
      <c r="B33" s="399"/>
      <c r="C33" s="399"/>
      <c r="D33" s="399"/>
      <c r="E33" s="399"/>
      <c r="F33" s="399"/>
      <c r="G33" s="399"/>
      <c r="H33" s="399"/>
      <c r="I33" s="399"/>
      <c r="J33" s="399"/>
      <c r="K33" s="400"/>
    </row>
    <row r="34" ht="15" spans="1:11">
      <c r="A34" s="122" t="s">
        <v>125</v>
      </c>
      <c r="B34" s="124"/>
      <c r="C34" s="220" t="s">
        <v>67</v>
      </c>
      <c r="D34" s="220" t="s">
        <v>68</v>
      </c>
      <c r="E34" s="401" t="s">
        <v>126</v>
      </c>
      <c r="F34" s="402"/>
      <c r="G34" s="402"/>
      <c r="H34" s="402"/>
      <c r="I34" s="402"/>
      <c r="J34" s="402"/>
      <c r="K34" s="403"/>
    </row>
    <row r="35" ht="15" spans="1:11">
      <c r="A35" s="404" t="s">
        <v>127</v>
      </c>
      <c r="B35" s="404"/>
      <c r="C35" s="404"/>
      <c r="D35" s="404"/>
      <c r="E35" s="404"/>
      <c r="F35" s="404"/>
      <c r="G35" s="404"/>
      <c r="H35" s="404"/>
      <c r="I35" s="404"/>
      <c r="J35" s="404"/>
      <c r="K35" s="404"/>
    </row>
    <row r="36" ht="18" customHeight="1" spans="1:11">
      <c r="A36" s="405" t="s">
        <v>128</v>
      </c>
      <c r="B36" s="406"/>
      <c r="C36" s="406"/>
      <c r="D36" s="406"/>
      <c r="E36" s="406"/>
      <c r="F36" s="406"/>
      <c r="G36" s="406"/>
      <c r="H36" s="406"/>
      <c r="I36" s="406"/>
      <c r="J36" s="406"/>
      <c r="K36" s="407"/>
    </row>
    <row r="37" ht="18" customHeight="1" spans="1:11">
      <c r="A37" s="405" t="s">
        <v>129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7"/>
    </row>
    <row r="38" ht="18" customHeight="1" spans="1:11">
      <c r="A38" s="405" t="s">
        <v>130</v>
      </c>
      <c r="B38" s="406"/>
      <c r="C38" s="406"/>
      <c r="D38" s="406"/>
      <c r="E38" s="406"/>
      <c r="F38" s="406"/>
      <c r="G38" s="406"/>
      <c r="H38" s="406"/>
      <c r="I38" s="406"/>
      <c r="J38" s="406"/>
      <c r="K38" s="407"/>
    </row>
    <row r="39" ht="18" customHeight="1" spans="1:11">
      <c r="A39" s="405" t="s">
        <v>131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7"/>
    </row>
    <row r="40" ht="18" customHeight="1" spans="1:11">
      <c r="A40" s="405" t="s">
        <v>132</v>
      </c>
      <c r="B40" s="406"/>
      <c r="C40" s="406"/>
      <c r="D40" s="406"/>
      <c r="E40" s="406"/>
      <c r="F40" s="406"/>
      <c r="G40" s="406"/>
      <c r="H40" s="406"/>
      <c r="I40" s="406"/>
      <c r="J40" s="406"/>
      <c r="K40" s="407"/>
    </row>
    <row r="41" ht="18" customHeight="1" spans="1:11">
      <c r="A41" s="405" t="s">
        <v>133</v>
      </c>
      <c r="B41" s="406"/>
      <c r="C41" s="406"/>
      <c r="D41" s="406"/>
      <c r="E41" s="406"/>
      <c r="F41" s="406"/>
      <c r="G41" s="406"/>
      <c r="H41" s="406"/>
      <c r="I41" s="406"/>
      <c r="J41" s="406"/>
      <c r="K41" s="407"/>
    </row>
    <row r="42" ht="18" customHeight="1" spans="1:11">
      <c r="A42" s="288" t="s">
        <v>134</v>
      </c>
      <c r="B42" s="289"/>
      <c r="C42" s="289"/>
      <c r="D42" s="289"/>
      <c r="E42" s="289"/>
      <c r="F42" s="289"/>
      <c r="G42" s="289"/>
      <c r="H42" s="289"/>
      <c r="I42" s="289"/>
      <c r="J42" s="289"/>
      <c r="K42" s="290"/>
    </row>
    <row r="43" ht="18" customHeight="1" spans="1:11">
      <c r="A43" s="281" t="s">
        <v>135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3"/>
    </row>
    <row r="44" ht="15" spans="1:11">
      <c r="A44" s="357" t="s">
        <v>136</v>
      </c>
      <c r="B44" s="358"/>
      <c r="C44" s="358"/>
      <c r="D44" s="358"/>
      <c r="E44" s="358"/>
      <c r="F44" s="358"/>
      <c r="G44" s="358"/>
      <c r="H44" s="358"/>
      <c r="I44" s="358"/>
      <c r="J44" s="358"/>
      <c r="K44" s="359"/>
    </row>
    <row r="45" ht="14.25" spans="1:11">
      <c r="A45" s="366" t="s">
        <v>137</v>
      </c>
      <c r="B45" s="362" t="s">
        <v>96</v>
      </c>
      <c r="C45" s="362" t="s">
        <v>97</v>
      </c>
      <c r="D45" s="362" t="s">
        <v>89</v>
      </c>
      <c r="E45" s="368" t="s">
        <v>138</v>
      </c>
      <c r="F45" s="362" t="s">
        <v>96</v>
      </c>
      <c r="G45" s="362" t="s">
        <v>97</v>
      </c>
      <c r="H45" s="362" t="s">
        <v>89</v>
      </c>
      <c r="I45" s="368" t="s">
        <v>139</v>
      </c>
      <c r="J45" s="362" t="s">
        <v>96</v>
      </c>
      <c r="K45" s="365" t="s">
        <v>97</v>
      </c>
    </row>
    <row r="46" ht="14.25" spans="1:11">
      <c r="A46" s="227" t="s">
        <v>88</v>
      </c>
      <c r="B46" s="220" t="s">
        <v>96</v>
      </c>
      <c r="C46" s="220" t="s">
        <v>97</v>
      </c>
      <c r="D46" s="220" t="s">
        <v>89</v>
      </c>
      <c r="E46" s="228" t="s">
        <v>95</v>
      </c>
      <c r="F46" s="220" t="s">
        <v>96</v>
      </c>
      <c r="G46" s="220" t="s">
        <v>97</v>
      </c>
      <c r="H46" s="220" t="s">
        <v>89</v>
      </c>
      <c r="I46" s="228" t="s">
        <v>106</v>
      </c>
      <c r="J46" s="220" t="s">
        <v>96</v>
      </c>
      <c r="K46" s="221" t="s">
        <v>97</v>
      </c>
    </row>
    <row r="47" ht="15" spans="1:11">
      <c r="A47" s="236" t="s">
        <v>140</v>
      </c>
      <c r="B47" s="237"/>
      <c r="C47" s="237"/>
      <c r="D47" s="237"/>
      <c r="E47" s="237"/>
      <c r="F47" s="237"/>
      <c r="G47" s="237"/>
      <c r="H47" s="237"/>
      <c r="I47" s="237"/>
      <c r="J47" s="237"/>
      <c r="K47" s="240"/>
    </row>
    <row r="48" ht="15" spans="1:11">
      <c r="A48" s="404" t="s">
        <v>141</v>
      </c>
      <c r="B48" s="404"/>
      <c r="C48" s="404"/>
      <c r="D48" s="404"/>
      <c r="E48" s="404"/>
      <c r="F48" s="404"/>
      <c r="G48" s="404"/>
      <c r="H48" s="404"/>
      <c r="I48" s="404"/>
      <c r="J48" s="404"/>
      <c r="K48" s="404"/>
    </row>
    <row r="49" ht="15" spans="1:11">
      <c r="A49" s="405" t="s">
        <v>142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7"/>
    </row>
    <row r="50" ht="15" spans="1:11">
      <c r="A50" s="408" t="s">
        <v>143</v>
      </c>
      <c r="B50" s="310" t="s">
        <v>144</v>
      </c>
      <c r="C50" s="310"/>
      <c r="D50" s="409" t="s">
        <v>145</v>
      </c>
      <c r="E50" s="410" t="s">
        <v>146</v>
      </c>
      <c r="F50" s="411" t="s">
        <v>147</v>
      </c>
      <c r="G50" s="412">
        <v>46153</v>
      </c>
      <c r="H50" s="413" t="s">
        <v>148</v>
      </c>
      <c r="I50" s="414"/>
      <c r="J50" s="415" t="s">
        <v>149</v>
      </c>
      <c r="K50" s="416"/>
    </row>
    <row r="51" ht="15" spans="1:11">
      <c r="A51" s="404" t="s">
        <v>150</v>
      </c>
      <c r="B51" s="404"/>
      <c r="C51" s="404"/>
      <c r="D51" s="404"/>
      <c r="E51" s="404"/>
      <c r="F51" s="404"/>
      <c r="G51" s="404"/>
      <c r="H51" s="404"/>
      <c r="I51" s="404"/>
      <c r="J51" s="404"/>
      <c r="K51" s="404"/>
    </row>
    <row r="52" ht="15" spans="1:11">
      <c r="A52" s="417"/>
      <c r="B52" s="418"/>
      <c r="C52" s="418"/>
      <c r="D52" s="418"/>
      <c r="E52" s="418"/>
      <c r="F52" s="418"/>
      <c r="G52" s="418"/>
      <c r="H52" s="418"/>
      <c r="I52" s="418"/>
      <c r="J52" s="418"/>
      <c r="K52" s="419"/>
    </row>
    <row r="53" ht="15" spans="1:11">
      <c r="A53" s="408" t="s">
        <v>143</v>
      </c>
      <c r="B53" s="420"/>
      <c r="C53" s="420"/>
      <c r="D53" s="409" t="s">
        <v>145</v>
      </c>
      <c r="E53" s="421"/>
      <c r="F53" s="411" t="s">
        <v>151</v>
      </c>
      <c r="G53" s="422"/>
      <c r="H53" s="413" t="s">
        <v>148</v>
      </c>
      <c r="I53" s="414"/>
      <c r="J53" s="415"/>
      <c r="K53" s="4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5715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169545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1"/>
  <sheetViews>
    <sheetView tabSelected="1" topLeftCell="A3" workbookViewId="0">
      <selection activeCell="L11" sqref="L11"/>
    </sheetView>
  </sheetViews>
  <sheetFormatPr defaultColWidth="9" defaultRowHeight="26" customHeight="1"/>
  <cols>
    <col min="1" max="1" width="19.25" style="67" customWidth="1"/>
    <col min="2" max="7" width="12" style="67" customWidth="1"/>
    <col min="8" max="8" width="1.33333333333333" style="67" customWidth="1"/>
    <col min="9" max="9" width="16.5" style="68" customWidth="1"/>
    <col min="10" max="10" width="17" style="68" customWidth="1"/>
    <col min="11" max="11" width="18.5" style="67" customWidth="1"/>
    <col min="12" max="12" width="16.6666666666667" style="67" customWidth="1"/>
    <col min="13" max="13" width="14.1666666666667" style="67" customWidth="1"/>
    <col min="14" max="14" width="16.3333333333333" style="67" customWidth="1"/>
    <col min="15" max="16384" width="9" style="67"/>
  </cols>
  <sheetData>
    <row r="1" ht="19.5" customHeight="1" spans="1:14">
      <c r="A1" s="69" t="s">
        <v>152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19.5" customHeight="1" spans="1:14">
      <c r="A2" s="313" t="s">
        <v>62</v>
      </c>
      <c r="B2" s="314" t="str">
        <f>首期!B4</f>
        <v>TAEEBO91947</v>
      </c>
      <c r="C2" s="314"/>
      <c r="D2" s="315" t="s">
        <v>69</v>
      </c>
      <c r="E2" s="314" t="str">
        <f>首期!B5</f>
        <v>男式越野软壳外套</v>
      </c>
      <c r="F2" s="314"/>
      <c r="G2" s="314"/>
      <c r="H2" s="316"/>
      <c r="I2" s="317" t="s">
        <v>57</v>
      </c>
      <c r="J2" s="314" t="str">
        <f>首期!I2</f>
        <v>汶上县鸿瑞轩服饰有限公司</v>
      </c>
      <c r="K2" s="314"/>
      <c r="L2" s="314"/>
      <c r="M2" s="314"/>
      <c r="N2" s="314"/>
    </row>
    <row r="3" ht="19.5" customHeight="1" spans="1:14">
      <c r="A3" s="318" t="s">
        <v>153</v>
      </c>
      <c r="B3" s="319" t="s">
        <v>154</v>
      </c>
      <c r="C3" s="319"/>
      <c r="D3" s="319"/>
      <c r="E3" s="319"/>
      <c r="F3" s="319"/>
      <c r="G3" s="319"/>
      <c r="H3" s="316"/>
      <c r="I3" s="78" t="s">
        <v>155</v>
      </c>
      <c r="J3" s="78"/>
      <c r="K3" s="78"/>
      <c r="L3" s="78"/>
      <c r="M3" s="78"/>
      <c r="N3" s="78"/>
    </row>
    <row r="4" ht="19.5" customHeight="1" spans="1:14">
      <c r="A4" s="318"/>
      <c r="B4" s="320" t="s">
        <v>156</v>
      </c>
      <c r="C4" s="320" t="s">
        <v>157</v>
      </c>
      <c r="D4" s="320" t="s">
        <v>158</v>
      </c>
      <c r="E4" s="320" t="s">
        <v>159</v>
      </c>
      <c r="F4" s="320" t="s">
        <v>160</v>
      </c>
      <c r="G4" s="320" t="s">
        <v>161</v>
      </c>
      <c r="H4" s="316"/>
      <c r="I4" s="321" t="s">
        <v>162</v>
      </c>
      <c r="J4" s="322"/>
      <c r="K4" s="323" t="s">
        <v>163</v>
      </c>
      <c r="L4" s="324"/>
      <c r="M4" s="324"/>
      <c r="N4" s="324"/>
    </row>
    <row r="5" ht="19.5" customHeight="1" spans="1:14">
      <c r="A5" s="318"/>
      <c r="B5" s="320" t="s">
        <v>164</v>
      </c>
      <c r="C5" s="320" t="s">
        <v>165</v>
      </c>
      <c r="D5" s="320" t="s">
        <v>166</v>
      </c>
      <c r="E5" s="320" t="s">
        <v>167</v>
      </c>
      <c r="F5" s="320" t="s">
        <v>168</v>
      </c>
      <c r="G5" s="320" t="s">
        <v>169</v>
      </c>
      <c r="H5" s="316"/>
      <c r="I5" s="325" t="s">
        <v>170</v>
      </c>
      <c r="J5" s="326" t="s">
        <v>171</v>
      </c>
      <c r="K5" s="327" t="s">
        <v>159</v>
      </c>
      <c r="L5" s="327"/>
      <c r="M5" s="327"/>
      <c r="N5" s="327"/>
    </row>
    <row r="6" ht="19.5" customHeight="1" spans="1:14">
      <c r="A6" s="328" t="s">
        <v>172</v>
      </c>
      <c r="B6" s="328">
        <f>C6-1</f>
        <v>68</v>
      </c>
      <c r="C6" s="328">
        <f>D6-2</f>
        <v>69</v>
      </c>
      <c r="D6" s="329">
        <v>71</v>
      </c>
      <c r="E6" s="328">
        <f>D6+2</f>
        <v>73</v>
      </c>
      <c r="F6" s="328">
        <f>E6+2</f>
        <v>75</v>
      </c>
      <c r="G6" s="328">
        <f>F6+1</f>
        <v>76</v>
      </c>
      <c r="H6" s="316"/>
      <c r="I6" s="330" t="s">
        <v>173</v>
      </c>
      <c r="J6" s="330" t="s">
        <v>174</v>
      </c>
      <c r="K6" s="331" t="s">
        <v>175</v>
      </c>
      <c r="L6" s="327"/>
      <c r="M6" s="327"/>
      <c r="N6" s="327"/>
    </row>
    <row r="7" ht="19.5" customHeight="1" spans="1:14">
      <c r="A7" s="328" t="s">
        <v>176</v>
      </c>
      <c r="B7" s="328">
        <f>C7-1</f>
        <v>66</v>
      </c>
      <c r="C7" s="328">
        <f>D7-2</f>
        <v>67</v>
      </c>
      <c r="D7" s="329">
        <v>69</v>
      </c>
      <c r="E7" s="328">
        <f>D7+2</f>
        <v>71</v>
      </c>
      <c r="F7" s="328">
        <f>E7+2</f>
        <v>73</v>
      </c>
      <c r="G7" s="328">
        <f>F7+1</f>
        <v>74</v>
      </c>
      <c r="H7" s="316"/>
      <c r="I7" s="330" t="s">
        <v>177</v>
      </c>
      <c r="J7" s="330" t="s">
        <v>177</v>
      </c>
      <c r="K7" s="331"/>
      <c r="L7" s="327"/>
      <c r="M7" s="327"/>
      <c r="N7" s="327"/>
    </row>
    <row r="8" ht="19.5" customHeight="1" spans="1:14">
      <c r="A8" s="328" t="s">
        <v>178</v>
      </c>
      <c r="B8" s="328">
        <f>C8-4</f>
        <v>104</v>
      </c>
      <c r="C8" s="328">
        <f>D8-4</f>
        <v>108</v>
      </c>
      <c r="D8" s="329">
        <v>112</v>
      </c>
      <c r="E8" s="328">
        <f>D8+4</f>
        <v>116</v>
      </c>
      <c r="F8" s="328">
        <f>E8+4</f>
        <v>120</v>
      </c>
      <c r="G8" s="328">
        <f>F8+6</f>
        <v>126</v>
      </c>
      <c r="H8" s="316"/>
      <c r="I8" s="330" t="s">
        <v>174</v>
      </c>
      <c r="J8" s="330" t="s">
        <v>177</v>
      </c>
      <c r="K8" s="331" t="s">
        <v>179</v>
      </c>
      <c r="L8" s="327"/>
      <c r="M8" s="327"/>
      <c r="N8" s="327"/>
    </row>
    <row r="9" ht="19.5" customHeight="1" spans="1:14">
      <c r="A9" s="328" t="s">
        <v>180</v>
      </c>
      <c r="B9" s="328">
        <f>C9-4</f>
        <v>101</v>
      </c>
      <c r="C9" s="328">
        <f>D9-4</f>
        <v>105</v>
      </c>
      <c r="D9" s="329">
        <v>109</v>
      </c>
      <c r="E9" s="328">
        <f>D9+4</f>
        <v>113</v>
      </c>
      <c r="F9" s="328">
        <f>E9+5</f>
        <v>118</v>
      </c>
      <c r="G9" s="328">
        <f>F9+6</f>
        <v>124</v>
      </c>
      <c r="H9" s="316"/>
      <c r="I9" s="330" t="s">
        <v>177</v>
      </c>
      <c r="J9" s="330" t="s">
        <v>181</v>
      </c>
      <c r="K9" s="331" t="s">
        <v>182</v>
      </c>
      <c r="L9" s="327"/>
      <c r="M9" s="327"/>
      <c r="N9" s="327"/>
    </row>
    <row r="10" ht="19.5" customHeight="1" spans="1:14">
      <c r="A10" s="328" t="s">
        <v>183</v>
      </c>
      <c r="B10" s="328">
        <f>C10-1.2</f>
        <v>85.5</v>
      </c>
      <c r="C10" s="328">
        <f>D10-1.8</f>
        <v>86.7</v>
      </c>
      <c r="D10" s="332">
        <v>88.5</v>
      </c>
      <c r="E10" s="328">
        <f>D10+1.8</f>
        <v>90.3</v>
      </c>
      <c r="F10" s="328">
        <f>E10+1.8</f>
        <v>92.1</v>
      </c>
      <c r="G10" s="328">
        <f>F10+1.3</f>
        <v>93.4</v>
      </c>
      <c r="H10" s="316"/>
      <c r="I10" s="330" t="s">
        <v>173</v>
      </c>
      <c r="J10" s="330" t="s">
        <v>174</v>
      </c>
      <c r="K10" s="331" t="s">
        <v>179</v>
      </c>
      <c r="L10" s="327"/>
      <c r="M10" s="327"/>
      <c r="N10" s="327"/>
    </row>
    <row r="11" ht="19.5" customHeight="1" spans="1:14">
      <c r="A11" s="328" t="s">
        <v>184</v>
      </c>
      <c r="B11" s="328">
        <f>C11-0.7</f>
        <v>20.1</v>
      </c>
      <c r="C11" s="328">
        <f>D11-0.7</f>
        <v>20.8</v>
      </c>
      <c r="D11" s="329">
        <v>21.5</v>
      </c>
      <c r="E11" s="328">
        <f>D11+0.7</f>
        <v>22.2</v>
      </c>
      <c r="F11" s="328">
        <f>E11+0.7</f>
        <v>22.9</v>
      </c>
      <c r="G11" s="328">
        <f>F11+0.95</f>
        <v>23.85</v>
      </c>
      <c r="H11" s="316"/>
      <c r="I11" s="330" t="s">
        <v>174</v>
      </c>
      <c r="J11" s="330" t="s">
        <v>174</v>
      </c>
      <c r="K11" s="331" t="s">
        <v>185</v>
      </c>
      <c r="L11" s="327"/>
      <c r="M11" s="327"/>
      <c r="N11" s="327"/>
    </row>
    <row r="12" ht="19.5" customHeight="1" spans="1:14">
      <c r="A12" s="328" t="s">
        <v>186</v>
      </c>
      <c r="B12" s="328">
        <f>C12-0.6</f>
        <v>15.8</v>
      </c>
      <c r="C12" s="328">
        <f>D12-0.6</f>
        <v>16.4</v>
      </c>
      <c r="D12" s="329">
        <v>17</v>
      </c>
      <c r="E12" s="328">
        <f>D12+0.6</f>
        <v>17.6</v>
      </c>
      <c r="F12" s="328">
        <f>E12+0.6</f>
        <v>18.2</v>
      </c>
      <c r="G12" s="328">
        <f>F12+0.95</f>
        <v>19.15</v>
      </c>
      <c r="H12" s="316"/>
      <c r="I12" s="330" t="s">
        <v>173</v>
      </c>
      <c r="J12" s="330" t="s">
        <v>173</v>
      </c>
      <c r="K12" s="331" t="s">
        <v>179</v>
      </c>
      <c r="L12" s="327"/>
      <c r="M12" s="327"/>
      <c r="N12" s="327"/>
    </row>
    <row r="13" ht="19.5" customHeight="1" spans="1:14">
      <c r="A13" s="328" t="s">
        <v>187</v>
      </c>
      <c r="B13" s="328">
        <f>C13-0.4</f>
        <v>12.2</v>
      </c>
      <c r="C13" s="328">
        <f>D13-0.4</f>
        <v>12.6</v>
      </c>
      <c r="D13" s="329">
        <v>13</v>
      </c>
      <c r="E13" s="328">
        <f>D13+0.4</f>
        <v>13.4</v>
      </c>
      <c r="F13" s="328">
        <f>E13+0.4</f>
        <v>13.8</v>
      </c>
      <c r="G13" s="328">
        <f>F13+0.6</f>
        <v>14.4</v>
      </c>
      <c r="H13" s="316"/>
      <c r="I13" s="330" t="s">
        <v>173</v>
      </c>
      <c r="J13" s="330" t="s">
        <v>173</v>
      </c>
      <c r="K13" s="331" t="s">
        <v>179</v>
      </c>
      <c r="L13" s="327"/>
      <c r="M13" s="327"/>
      <c r="N13" s="327"/>
    </row>
    <row r="14" ht="19.5" customHeight="1" spans="1:14">
      <c r="A14" s="328" t="s">
        <v>188</v>
      </c>
      <c r="B14" s="328">
        <f>C14-1</f>
        <v>51</v>
      </c>
      <c r="C14" s="328">
        <f t="shared" ref="C14:C18" si="0">D14-1</f>
        <v>52</v>
      </c>
      <c r="D14" s="329">
        <v>53</v>
      </c>
      <c r="E14" s="328">
        <f>D14+1</f>
        <v>54</v>
      </c>
      <c r="F14" s="328">
        <f>E14+1</f>
        <v>55</v>
      </c>
      <c r="G14" s="328">
        <f>F14+1.5</f>
        <v>56.5</v>
      </c>
      <c r="H14" s="316"/>
      <c r="I14" s="330" t="s">
        <v>174</v>
      </c>
      <c r="J14" s="330" t="s">
        <v>174</v>
      </c>
      <c r="K14" s="331" t="s">
        <v>189</v>
      </c>
      <c r="L14" s="327"/>
      <c r="M14" s="327"/>
      <c r="N14" s="327"/>
    </row>
    <row r="15" ht="19.5" customHeight="1" spans="1:14">
      <c r="A15" s="328" t="s">
        <v>190</v>
      </c>
      <c r="B15" s="328">
        <f>C15-0.5</f>
        <v>34</v>
      </c>
      <c r="C15" s="328">
        <f>D15-0.5</f>
        <v>34.5</v>
      </c>
      <c r="D15" s="333">
        <v>35</v>
      </c>
      <c r="E15" s="328">
        <f t="shared" ref="E15:G15" si="1">D15+0.5</f>
        <v>35.5</v>
      </c>
      <c r="F15" s="328">
        <f t="shared" si="1"/>
        <v>36</v>
      </c>
      <c r="G15" s="328">
        <f t="shared" si="1"/>
        <v>36.5</v>
      </c>
      <c r="H15" s="316"/>
      <c r="I15" s="330" t="s">
        <v>173</v>
      </c>
      <c r="J15" s="330" t="s">
        <v>173</v>
      </c>
      <c r="K15" s="331"/>
      <c r="L15" s="327"/>
      <c r="M15" s="327"/>
      <c r="N15" s="327"/>
    </row>
    <row r="16" ht="19.5" customHeight="1" spans="1:14">
      <c r="A16" s="328" t="s">
        <v>191</v>
      </c>
      <c r="B16" s="328">
        <f>C16-0.5</f>
        <v>24</v>
      </c>
      <c r="C16" s="328">
        <f>D16-0.5</f>
        <v>24.5</v>
      </c>
      <c r="D16" s="333">
        <v>25</v>
      </c>
      <c r="E16" s="328">
        <f>D16+0.5</f>
        <v>25.5</v>
      </c>
      <c r="F16" s="328">
        <f>E16+0.5</f>
        <v>26</v>
      </c>
      <c r="G16" s="328">
        <f>F16+0.75</f>
        <v>26.75</v>
      </c>
      <c r="H16" s="316"/>
      <c r="I16" s="330" t="s">
        <v>174</v>
      </c>
      <c r="J16" s="330" t="s">
        <v>174</v>
      </c>
      <c r="K16" s="331"/>
      <c r="L16" s="327"/>
      <c r="M16" s="327"/>
      <c r="N16" s="327"/>
    </row>
    <row r="17" ht="19.5" customHeight="1" spans="1:14">
      <c r="A17" s="328" t="s">
        <v>192</v>
      </c>
      <c r="B17" s="328">
        <f>C17</f>
        <v>19</v>
      </c>
      <c r="C17" s="328">
        <f t="shared" si="0"/>
        <v>19</v>
      </c>
      <c r="D17" s="329">
        <v>20</v>
      </c>
      <c r="E17" s="328">
        <f>D17</f>
        <v>20</v>
      </c>
      <c r="F17" s="328">
        <f>E17+2</f>
        <v>22</v>
      </c>
      <c r="G17" s="328">
        <f>F17</f>
        <v>22</v>
      </c>
      <c r="H17" s="316"/>
      <c r="I17" s="330" t="s">
        <v>174</v>
      </c>
      <c r="J17" s="330" t="s">
        <v>174</v>
      </c>
      <c r="K17" s="331"/>
      <c r="L17" s="327"/>
      <c r="M17" s="327"/>
      <c r="N17" s="327"/>
    </row>
    <row r="18" ht="19.5" customHeight="1" spans="1:14">
      <c r="A18" s="328" t="s">
        <v>193</v>
      </c>
      <c r="B18" s="328">
        <f>C18</f>
        <v>22</v>
      </c>
      <c r="C18" s="328">
        <f t="shared" si="0"/>
        <v>22</v>
      </c>
      <c r="D18" s="329">
        <v>23</v>
      </c>
      <c r="E18" s="328">
        <f>D18</f>
        <v>23</v>
      </c>
      <c r="F18" s="328">
        <f>E18+2</f>
        <v>25</v>
      </c>
      <c r="G18" s="328">
        <f>F18</f>
        <v>25</v>
      </c>
      <c r="H18" s="316"/>
      <c r="I18" s="330" t="s">
        <v>174</v>
      </c>
      <c r="J18" s="330" t="s">
        <v>174</v>
      </c>
      <c r="K18" s="331" t="s">
        <v>194</v>
      </c>
      <c r="L18" s="327"/>
      <c r="M18" s="327"/>
      <c r="N18" s="327"/>
    </row>
    <row r="19" spans="1:14">
      <c r="A19" s="99" t="s">
        <v>195</v>
      </c>
      <c r="D19" s="100"/>
      <c r="E19" s="100"/>
      <c r="F19" s="100"/>
      <c r="G19" s="100"/>
      <c r="H19" s="100"/>
      <c r="I19" s="101"/>
      <c r="J19" s="101"/>
      <c r="K19" s="100"/>
      <c r="L19" s="100"/>
      <c r="M19" s="100"/>
      <c r="N19" s="100"/>
    </row>
    <row r="20" ht="14.25" spans="1:14">
      <c r="A20" s="67" t="s">
        <v>196</v>
      </c>
      <c r="D20" s="100"/>
      <c r="E20" s="100"/>
      <c r="F20" s="100"/>
      <c r="G20" s="100"/>
      <c r="H20" s="100"/>
      <c r="I20" s="101"/>
      <c r="J20" s="101"/>
      <c r="K20" s="100"/>
      <c r="L20" s="100"/>
      <c r="M20" s="100"/>
      <c r="N20" s="100"/>
    </row>
    <row r="21" ht="14.25" spans="1:14">
      <c r="A21" s="100"/>
      <c r="B21" s="100"/>
      <c r="C21" s="100"/>
      <c r="D21" s="100"/>
      <c r="E21" s="100"/>
      <c r="F21" s="100"/>
      <c r="G21" s="100"/>
      <c r="H21" s="100"/>
      <c r="I21" s="334" t="s">
        <v>197</v>
      </c>
      <c r="J21" s="102"/>
      <c r="K21" s="99" t="s">
        <v>198</v>
      </c>
      <c r="L21" s="99"/>
      <c r="M21" s="99" t="s">
        <v>199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1" customWidth="1"/>
    <col min="2" max="16384" width="10" style="201"/>
  </cols>
  <sheetData>
    <row r="1" ht="22.5" customHeight="1" spans="1:11">
      <c r="A1" s="202" t="s">
        <v>200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53</v>
      </c>
      <c r="B2" s="106" t="s">
        <v>54</v>
      </c>
      <c r="C2" s="106"/>
      <c r="D2" s="204" t="s">
        <v>55</v>
      </c>
      <c r="E2" s="204"/>
      <c r="F2" s="106" t="s">
        <v>201</v>
      </c>
      <c r="G2" s="106"/>
      <c r="H2" s="205" t="s">
        <v>57</v>
      </c>
      <c r="I2" s="206" t="s">
        <v>202</v>
      </c>
      <c r="J2" s="206"/>
      <c r="K2" s="207"/>
    </row>
    <row r="3" customHeight="1" spans="1:11">
      <c r="A3" s="208" t="s">
        <v>59</v>
      </c>
      <c r="B3" s="209"/>
      <c r="C3" s="210"/>
      <c r="D3" s="211" t="s">
        <v>60</v>
      </c>
      <c r="E3" s="212"/>
      <c r="F3" s="212"/>
      <c r="G3" s="213"/>
      <c r="H3" s="211" t="s">
        <v>61</v>
      </c>
      <c r="I3" s="212"/>
      <c r="J3" s="212"/>
      <c r="K3" s="213"/>
    </row>
    <row r="4" customHeight="1" spans="1:11">
      <c r="A4" s="214" t="s">
        <v>62</v>
      </c>
      <c r="B4" s="215" t="s">
        <v>203</v>
      </c>
      <c r="C4" s="216"/>
      <c r="D4" s="214" t="s">
        <v>64</v>
      </c>
      <c r="E4" s="217"/>
      <c r="F4" s="218">
        <v>45721</v>
      </c>
      <c r="G4" s="219"/>
      <c r="H4" s="214" t="s">
        <v>204</v>
      </c>
      <c r="I4" s="217"/>
      <c r="J4" s="220" t="s">
        <v>67</v>
      </c>
      <c r="K4" s="221" t="s">
        <v>68</v>
      </c>
    </row>
    <row r="5" customHeight="1" spans="1:11">
      <c r="A5" s="222" t="s">
        <v>69</v>
      </c>
      <c r="B5" s="215" t="s">
        <v>205</v>
      </c>
      <c r="C5" s="216"/>
      <c r="D5" s="214" t="s">
        <v>206</v>
      </c>
      <c r="E5" s="217"/>
      <c r="F5" s="223">
        <v>1</v>
      </c>
      <c r="G5" s="224"/>
      <c r="H5" s="214" t="s">
        <v>207</v>
      </c>
      <c r="I5" s="217"/>
      <c r="J5" s="220" t="s">
        <v>67</v>
      </c>
      <c r="K5" s="221" t="s">
        <v>68</v>
      </c>
    </row>
    <row r="6" customHeight="1" spans="1:11">
      <c r="A6" s="214" t="s">
        <v>73</v>
      </c>
      <c r="B6" s="225">
        <v>4</v>
      </c>
      <c r="C6" s="226">
        <v>6</v>
      </c>
      <c r="D6" s="214" t="s">
        <v>208</v>
      </c>
      <c r="E6" s="217"/>
      <c r="F6" s="223">
        <v>0.5</v>
      </c>
      <c r="G6" s="224"/>
      <c r="H6" s="227" t="s">
        <v>209</v>
      </c>
      <c r="I6" s="228"/>
      <c r="J6" s="228"/>
      <c r="K6" s="229"/>
    </row>
    <row r="7" customHeight="1" spans="1:11">
      <c r="A7" s="214" t="s">
        <v>76</v>
      </c>
      <c r="B7" s="230">
        <v>11684</v>
      </c>
      <c r="C7" s="231"/>
      <c r="D7" s="214" t="s">
        <v>210</v>
      </c>
      <c r="E7" s="217"/>
      <c r="F7" s="223">
        <v>0.3</v>
      </c>
      <c r="G7" s="224"/>
      <c r="H7" s="232" t="s">
        <v>211</v>
      </c>
      <c r="I7" s="220"/>
      <c r="J7" s="220"/>
      <c r="K7" s="221"/>
    </row>
    <row r="8" customHeight="1" spans="1:11">
      <c r="A8" s="233" t="s">
        <v>79</v>
      </c>
      <c r="B8" s="234" t="s">
        <v>212</v>
      </c>
      <c r="C8" s="235"/>
      <c r="D8" s="236" t="s">
        <v>81</v>
      </c>
      <c r="E8" s="237"/>
      <c r="F8" s="238">
        <v>45721</v>
      </c>
      <c r="G8" s="239"/>
      <c r="H8" s="236"/>
      <c r="I8" s="237"/>
      <c r="J8" s="237"/>
      <c r="K8" s="240"/>
    </row>
    <row r="9" customHeight="1" spans="1:11">
      <c r="A9" s="241" t="s">
        <v>213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85</v>
      </c>
      <c r="B10" s="243" t="s">
        <v>86</v>
      </c>
      <c r="C10" s="244" t="s">
        <v>87</v>
      </c>
      <c r="D10" s="245"/>
      <c r="E10" s="246" t="s">
        <v>90</v>
      </c>
      <c r="F10" s="243" t="s">
        <v>86</v>
      </c>
      <c r="G10" s="244" t="s">
        <v>87</v>
      </c>
      <c r="H10" s="243"/>
      <c r="I10" s="246" t="s">
        <v>88</v>
      </c>
      <c r="J10" s="243" t="s">
        <v>86</v>
      </c>
      <c r="K10" s="247" t="s">
        <v>87</v>
      </c>
    </row>
    <row r="11" customHeight="1" spans="1:11">
      <c r="A11" s="222" t="s">
        <v>91</v>
      </c>
      <c r="B11" s="248" t="s">
        <v>86</v>
      </c>
      <c r="C11" s="220" t="s">
        <v>87</v>
      </c>
      <c r="D11" s="249"/>
      <c r="E11" s="250" t="s">
        <v>93</v>
      </c>
      <c r="F11" s="248" t="s">
        <v>86</v>
      </c>
      <c r="G11" s="220" t="s">
        <v>87</v>
      </c>
      <c r="H11" s="248"/>
      <c r="I11" s="250" t="s">
        <v>98</v>
      </c>
      <c r="J11" s="248" t="s">
        <v>86</v>
      </c>
      <c r="K11" s="221" t="s">
        <v>87</v>
      </c>
    </row>
    <row r="12" customHeight="1" spans="1:11">
      <c r="A12" s="236" t="s">
        <v>214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40"/>
    </row>
    <row r="13" customHeight="1" spans="1:11">
      <c r="A13" s="251" t="s">
        <v>215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customHeight="1" spans="1:11">
      <c r="A14" s="252" t="s">
        <v>216</v>
      </c>
      <c r="B14" s="253"/>
      <c r="C14" s="253"/>
      <c r="D14" s="253"/>
      <c r="E14" s="253"/>
      <c r="F14" s="253"/>
      <c r="G14" s="253"/>
      <c r="H14" s="254"/>
      <c r="I14" s="255"/>
      <c r="J14" s="255"/>
      <c r="K14" s="256"/>
    </row>
    <row r="15" customHeight="1" spans="1:11">
      <c r="A15" s="252" t="s">
        <v>217</v>
      </c>
      <c r="B15" s="253"/>
      <c r="C15" s="253"/>
      <c r="D15" s="253"/>
      <c r="E15" s="253"/>
      <c r="F15" s="253"/>
      <c r="G15" s="253"/>
      <c r="H15" s="254"/>
      <c r="I15" s="257"/>
      <c r="J15" s="258"/>
      <c r="K15" s="259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262"/>
    </row>
    <row r="17" customHeight="1" spans="1:11">
      <c r="A17" s="251" t="s">
        <v>218</v>
      </c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customHeight="1" spans="1:11">
      <c r="A18" s="263" t="s">
        <v>219</v>
      </c>
      <c r="B18" s="264"/>
      <c r="C18" s="264"/>
      <c r="D18" s="264"/>
      <c r="E18" s="265"/>
      <c r="F18" s="265"/>
      <c r="G18" s="265"/>
      <c r="H18" s="265"/>
      <c r="I18" s="255"/>
      <c r="J18" s="255"/>
      <c r="K18" s="256"/>
    </row>
    <row r="19" customHeight="1" spans="1:11">
      <c r="A19" s="266" t="s">
        <v>220</v>
      </c>
      <c r="B19" s="267"/>
      <c r="C19" s="267"/>
      <c r="D19" s="268"/>
      <c r="E19" s="269"/>
      <c r="F19" s="270"/>
      <c r="G19" s="270"/>
      <c r="H19" s="271"/>
      <c r="I19" s="257"/>
      <c r="J19" s="258"/>
      <c r="K19" s="259"/>
    </row>
    <row r="20" customHeight="1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62"/>
    </row>
    <row r="21" customHeight="1" spans="1:11">
      <c r="A21" s="272" t="s">
        <v>123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customHeight="1" spans="1:11">
      <c r="A22" s="105" t="s">
        <v>124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51"/>
    </row>
    <row r="23" customHeight="1" spans="1:11">
      <c r="A23" s="122" t="s">
        <v>125</v>
      </c>
      <c r="B23" s="124"/>
      <c r="C23" s="220" t="s">
        <v>67</v>
      </c>
      <c r="D23" s="220" t="s">
        <v>68</v>
      </c>
      <c r="E23" s="120"/>
      <c r="F23" s="120"/>
      <c r="G23" s="120"/>
      <c r="H23" s="120"/>
      <c r="I23" s="120"/>
      <c r="J23" s="120"/>
      <c r="K23" s="121"/>
    </row>
    <row r="24" customHeight="1" spans="1:11">
      <c r="A24" s="273" t="s">
        <v>221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5"/>
    </row>
    <row r="25" customHeight="1" spans="1:11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8"/>
    </row>
    <row r="26" customHeight="1" spans="1:11">
      <c r="A26" s="241" t="s">
        <v>136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</row>
    <row r="27" customHeight="1" spans="1:11">
      <c r="A27" s="208" t="s">
        <v>137</v>
      </c>
      <c r="B27" s="244" t="s">
        <v>96</v>
      </c>
      <c r="C27" s="244" t="s">
        <v>97</v>
      </c>
      <c r="D27" s="244" t="s">
        <v>89</v>
      </c>
      <c r="E27" s="209" t="s">
        <v>138</v>
      </c>
      <c r="F27" s="244" t="s">
        <v>96</v>
      </c>
      <c r="G27" s="244" t="s">
        <v>97</v>
      </c>
      <c r="H27" s="244" t="s">
        <v>89</v>
      </c>
      <c r="I27" s="209" t="s">
        <v>139</v>
      </c>
      <c r="J27" s="244" t="s">
        <v>96</v>
      </c>
      <c r="K27" s="247" t="s">
        <v>97</v>
      </c>
    </row>
    <row r="28" customHeight="1" spans="1:11">
      <c r="A28" s="227" t="s">
        <v>88</v>
      </c>
      <c r="B28" s="220" t="s">
        <v>96</v>
      </c>
      <c r="C28" s="220" t="s">
        <v>97</v>
      </c>
      <c r="D28" s="220" t="s">
        <v>89</v>
      </c>
      <c r="E28" s="228" t="s">
        <v>95</v>
      </c>
      <c r="F28" s="220" t="s">
        <v>96</v>
      </c>
      <c r="G28" s="220" t="s">
        <v>97</v>
      </c>
      <c r="H28" s="220" t="s">
        <v>89</v>
      </c>
      <c r="I28" s="228" t="s">
        <v>106</v>
      </c>
      <c r="J28" s="220" t="s">
        <v>96</v>
      </c>
      <c r="K28" s="221" t="s">
        <v>97</v>
      </c>
    </row>
    <row r="29" customHeight="1" spans="1:11">
      <c r="A29" s="214" t="s">
        <v>222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customHeight="1" spans="1:1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283"/>
    </row>
    <row r="31" customHeight="1" spans="1:11">
      <c r="A31" s="284" t="s">
        <v>223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ht="17.25" customHeight="1" spans="1:11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ht="17.25" customHeight="1" spans="1:11">
      <c r="A33" s="288" t="s">
        <v>224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ht="17.25" customHeight="1" spans="1:11">
      <c r="A34" s="288" t="s">
        <v>225</v>
      </c>
      <c r="B34" s="289"/>
      <c r="C34" s="289"/>
      <c r="D34" s="289"/>
      <c r="E34" s="289"/>
      <c r="F34" s="289"/>
      <c r="G34" s="289"/>
      <c r="H34" s="289"/>
      <c r="I34" s="289"/>
      <c r="J34" s="289"/>
      <c r="K34" s="290"/>
    </row>
    <row r="35" ht="17.25" customHeight="1" spans="1:11">
      <c r="A35" s="288"/>
      <c r="B35" s="289"/>
      <c r="C35" s="289"/>
      <c r="D35" s="289"/>
      <c r="E35" s="289"/>
      <c r="F35" s="289"/>
      <c r="G35" s="289"/>
      <c r="H35" s="289"/>
      <c r="I35" s="289"/>
      <c r="J35" s="289"/>
      <c r="K35" s="290"/>
    </row>
    <row r="36" ht="17.25" customHeight="1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290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90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290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290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290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290"/>
    </row>
    <row r="43" ht="17.25" customHeight="1" spans="1:11">
      <c r="A43" s="281" t="s">
        <v>135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3"/>
    </row>
    <row r="44" customHeight="1" spans="1:11">
      <c r="A44" s="284" t="s">
        <v>226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ht="18" customHeight="1" spans="1:11">
      <c r="A45" s="291" t="s">
        <v>214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ht="18" customHeight="1" spans="1:1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ht="18" customHeight="1" spans="1:11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278"/>
    </row>
    <row r="48" ht="21" customHeight="1" spans="1:11">
      <c r="A48" s="294" t="s">
        <v>143</v>
      </c>
      <c r="B48" s="295" t="s">
        <v>227</v>
      </c>
      <c r="C48" s="295"/>
      <c r="D48" s="296" t="s">
        <v>145</v>
      </c>
      <c r="E48" s="297" t="s">
        <v>228</v>
      </c>
      <c r="F48" s="296" t="s">
        <v>147</v>
      </c>
      <c r="G48" s="298">
        <v>45711</v>
      </c>
      <c r="H48" s="299" t="s">
        <v>148</v>
      </c>
      <c r="I48" s="299"/>
      <c r="J48" s="295" t="s">
        <v>228</v>
      </c>
      <c r="K48" s="300"/>
    </row>
    <row r="49" customHeight="1" spans="1:11">
      <c r="A49" s="301" t="s">
        <v>150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3"/>
    </row>
    <row r="50" customHeight="1" spans="1:11">
      <c r="A50" s="304" t="s">
        <v>229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6"/>
    </row>
    <row r="51" customHeight="1" spans="1:1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09"/>
    </row>
    <row r="52" ht="21" customHeight="1" spans="1:11">
      <c r="A52" s="294" t="s">
        <v>143</v>
      </c>
      <c r="B52" s="310"/>
      <c r="C52" s="310"/>
      <c r="D52" s="296" t="s">
        <v>145</v>
      </c>
      <c r="E52" s="296"/>
      <c r="F52" s="296" t="s">
        <v>147</v>
      </c>
      <c r="G52" s="296"/>
      <c r="H52" s="299" t="s">
        <v>148</v>
      </c>
      <c r="I52" s="299"/>
      <c r="J52" s="311"/>
      <c r="K52" s="31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7" customWidth="1"/>
    <col min="2" max="7" width="9.33333333333333" style="67" customWidth="1"/>
    <col min="8" max="8" width="1.33333333333333" style="67" customWidth="1"/>
    <col min="9" max="9" width="16.5" style="67" customWidth="1"/>
    <col min="10" max="10" width="17" style="67" customWidth="1"/>
    <col min="11" max="11" width="18.5" style="67" customWidth="1"/>
    <col min="12" max="12" width="16.6666666666667" style="67" customWidth="1"/>
    <col min="13" max="13" width="14.1666666666667" style="67" customWidth="1"/>
    <col min="14" max="14" width="16.3333333333333" style="67" customWidth="1"/>
    <col min="15" max="16384" width="9" style="67"/>
  </cols>
  <sheetData>
    <row r="1" ht="22.5" customHeight="1" spans="1:14">
      <c r="A1" s="69" t="s">
        <v>152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2.5" customHeight="1" spans="1:14">
      <c r="A2" s="71" t="s">
        <v>62</v>
      </c>
      <c r="B2" s="72" t="s">
        <v>203</v>
      </c>
      <c r="C2" s="72"/>
      <c r="D2" s="73" t="s">
        <v>69</v>
      </c>
      <c r="E2" s="72" t="s">
        <v>205</v>
      </c>
      <c r="F2" s="72"/>
      <c r="G2" s="72"/>
      <c r="H2" s="74"/>
      <c r="I2" s="195" t="s">
        <v>57</v>
      </c>
      <c r="J2" s="196" t="s">
        <v>202</v>
      </c>
      <c r="K2" s="196"/>
      <c r="L2" s="196"/>
      <c r="M2" s="196"/>
      <c r="N2" s="197"/>
    </row>
    <row r="3" ht="22.5" customHeight="1" spans="1:14">
      <c r="A3" s="78" t="s">
        <v>153</v>
      </c>
      <c r="B3" s="79" t="s">
        <v>154</v>
      </c>
      <c r="C3" s="79"/>
      <c r="D3" s="79"/>
      <c r="E3" s="79"/>
      <c r="F3" s="79"/>
      <c r="G3" s="79"/>
      <c r="H3" s="80"/>
      <c r="I3" s="78" t="s">
        <v>155</v>
      </c>
      <c r="J3" s="78"/>
      <c r="K3" s="78"/>
      <c r="L3" s="78"/>
      <c r="M3" s="78"/>
      <c r="N3" s="198"/>
    </row>
    <row r="4" ht="22.5" customHeight="1" spans="1:14">
      <c r="A4" s="78"/>
      <c r="B4" s="83" t="s">
        <v>111</v>
      </c>
      <c r="C4" s="83" t="s">
        <v>112</v>
      </c>
      <c r="D4" s="83" t="s">
        <v>113</v>
      </c>
      <c r="E4" s="83" t="s">
        <v>114</v>
      </c>
      <c r="F4" s="83" t="s">
        <v>115</v>
      </c>
      <c r="G4" s="83" t="s">
        <v>116</v>
      </c>
      <c r="H4" s="80"/>
      <c r="I4" s="199" t="s">
        <v>230</v>
      </c>
      <c r="J4" s="199" t="s">
        <v>231</v>
      </c>
      <c r="K4" s="199" t="s">
        <v>232</v>
      </c>
      <c r="L4" s="199" t="s">
        <v>233</v>
      </c>
      <c r="M4" s="199" t="s">
        <v>234</v>
      </c>
      <c r="N4" s="199" t="s">
        <v>235</v>
      </c>
    </row>
    <row r="5" ht="22.5" customHeight="1" spans="1:14">
      <c r="A5" s="78"/>
      <c r="B5" s="85"/>
      <c r="C5" s="85"/>
      <c r="D5" s="86"/>
      <c r="E5" s="85"/>
      <c r="F5" s="85"/>
      <c r="G5" s="85"/>
      <c r="H5" s="80"/>
      <c r="I5" s="87" t="s">
        <v>236</v>
      </c>
      <c r="J5" s="87" t="s">
        <v>236</v>
      </c>
      <c r="K5" s="87" t="s">
        <v>236</v>
      </c>
      <c r="L5" s="87" t="s">
        <v>236</v>
      </c>
      <c r="M5" s="87" t="s">
        <v>236</v>
      </c>
      <c r="N5" s="87" t="s">
        <v>236</v>
      </c>
    </row>
    <row r="6" ht="22.5" customHeight="1" spans="1:14">
      <c r="A6" s="83" t="s">
        <v>172</v>
      </c>
      <c r="B6" s="83" t="s">
        <v>237</v>
      </c>
      <c r="C6" s="83" t="s">
        <v>238</v>
      </c>
      <c r="D6" s="83" t="s">
        <v>239</v>
      </c>
      <c r="E6" s="83" t="s">
        <v>240</v>
      </c>
      <c r="F6" s="83" t="s">
        <v>241</v>
      </c>
      <c r="G6" s="83" t="s">
        <v>242</v>
      </c>
      <c r="H6" s="80"/>
      <c r="I6" s="87" t="s">
        <v>243</v>
      </c>
      <c r="J6" s="87" t="s">
        <v>244</v>
      </c>
      <c r="K6" s="87" t="s">
        <v>245</v>
      </c>
      <c r="L6" s="87" t="s">
        <v>245</v>
      </c>
      <c r="M6" s="87" t="s">
        <v>246</v>
      </c>
      <c r="N6" s="89" t="s">
        <v>247</v>
      </c>
    </row>
    <row r="7" ht="22.5" customHeight="1" spans="1:14">
      <c r="A7" s="83" t="s">
        <v>178</v>
      </c>
      <c r="B7" s="83" t="s">
        <v>248</v>
      </c>
      <c r="C7" s="83" t="s">
        <v>249</v>
      </c>
      <c r="D7" s="83" t="s">
        <v>250</v>
      </c>
      <c r="E7" s="83" t="s">
        <v>251</v>
      </c>
      <c r="F7" s="83" t="s">
        <v>252</v>
      </c>
      <c r="G7" s="83" t="s">
        <v>253</v>
      </c>
      <c r="H7" s="80"/>
      <c r="I7" s="87" t="s">
        <v>254</v>
      </c>
      <c r="J7" s="87" t="s">
        <v>255</v>
      </c>
      <c r="K7" s="87" t="s">
        <v>255</v>
      </c>
      <c r="L7" s="87" t="s">
        <v>254</v>
      </c>
      <c r="M7" s="87" t="s">
        <v>254</v>
      </c>
      <c r="N7" s="89" t="s">
        <v>254</v>
      </c>
    </row>
    <row r="8" ht="22.5" customHeight="1" spans="1:14">
      <c r="A8" s="83" t="s">
        <v>180</v>
      </c>
      <c r="B8" s="83" t="s">
        <v>256</v>
      </c>
      <c r="C8" s="83" t="s">
        <v>257</v>
      </c>
      <c r="D8" s="83" t="s">
        <v>258</v>
      </c>
      <c r="E8" s="83" t="s">
        <v>259</v>
      </c>
      <c r="F8" s="83" t="s">
        <v>252</v>
      </c>
      <c r="G8" s="83" t="s">
        <v>253</v>
      </c>
      <c r="H8" s="80"/>
      <c r="I8" s="87" t="s">
        <v>247</v>
      </c>
      <c r="J8" s="87" t="s">
        <v>247</v>
      </c>
      <c r="K8" s="87" t="s">
        <v>247</v>
      </c>
      <c r="L8" s="90" t="s">
        <v>247</v>
      </c>
      <c r="M8" s="90" t="s">
        <v>247</v>
      </c>
      <c r="N8" s="89" t="s">
        <v>247</v>
      </c>
    </row>
    <row r="9" ht="22.5" customHeight="1" spans="1:14">
      <c r="A9" s="83" t="s">
        <v>260</v>
      </c>
      <c r="B9" s="83" t="s">
        <v>261</v>
      </c>
      <c r="C9" s="83" t="s">
        <v>262</v>
      </c>
      <c r="D9" s="83" t="s">
        <v>263</v>
      </c>
      <c r="E9" s="83" t="s">
        <v>264</v>
      </c>
      <c r="F9" s="83" t="s">
        <v>265</v>
      </c>
      <c r="G9" s="83" t="s">
        <v>266</v>
      </c>
      <c r="H9" s="80"/>
      <c r="I9" s="87" t="s">
        <v>247</v>
      </c>
      <c r="J9" s="87" t="s">
        <v>267</v>
      </c>
      <c r="K9" s="87" t="s">
        <v>247</v>
      </c>
      <c r="L9" s="90" t="s">
        <v>247</v>
      </c>
      <c r="M9" s="90" t="s">
        <v>247</v>
      </c>
      <c r="N9" s="89" t="s">
        <v>268</v>
      </c>
    </row>
    <row r="10" ht="22.5" customHeight="1" spans="1:14">
      <c r="A10" s="83" t="s">
        <v>269</v>
      </c>
      <c r="B10" s="83" t="s">
        <v>270</v>
      </c>
      <c r="C10" s="83" t="s">
        <v>271</v>
      </c>
      <c r="D10" s="83" t="s">
        <v>272</v>
      </c>
      <c r="E10" s="83" t="s">
        <v>273</v>
      </c>
      <c r="F10" s="83" t="s">
        <v>274</v>
      </c>
      <c r="G10" s="83" t="s">
        <v>275</v>
      </c>
      <c r="H10" s="80"/>
      <c r="I10" s="87" t="s">
        <v>276</v>
      </c>
      <c r="J10" s="87" t="s">
        <v>277</v>
      </c>
      <c r="K10" s="87" t="s">
        <v>278</v>
      </c>
      <c r="L10" s="90" t="s">
        <v>247</v>
      </c>
      <c r="M10" s="87" t="s">
        <v>278</v>
      </c>
      <c r="N10" s="89" t="s">
        <v>247</v>
      </c>
    </row>
    <row r="11" ht="22.5" customHeight="1" spans="1:14">
      <c r="A11" s="83" t="s">
        <v>279</v>
      </c>
      <c r="B11" s="83" t="s">
        <v>280</v>
      </c>
      <c r="C11" s="83" t="s">
        <v>281</v>
      </c>
      <c r="D11" s="83" t="s">
        <v>282</v>
      </c>
      <c r="E11" s="83" t="s">
        <v>283</v>
      </c>
      <c r="F11" s="83" t="s">
        <v>284</v>
      </c>
      <c r="G11" s="83" t="s">
        <v>285</v>
      </c>
      <c r="H11" s="80"/>
      <c r="I11" s="90" t="s">
        <v>247</v>
      </c>
      <c r="J11" s="90" t="s">
        <v>247</v>
      </c>
      <c r="K11" s="90" t="s">
        <v>247</v>
      </c>
      <c r="L11" s="90" t="s">
        <v>247</v>
      </c>
      <c r="M11" s="90" t="s">
        <v>247</v>
      </c>
      <c r="N11" s="89" t="s">
        <v>247</v>
      </c>
    </row>
    <row r="12" ht="22.5" customHeight="1" spans="1:14">
      <c r="A12" s="83" t="s">
        <v>286</v>
      </c>
      <c r="B12" s="83" t="s">
        <v>287</v>
      </c>
      <c r="C12" s="83" t="s">
        <v>288</v>
      </c>
      <c r="D12" s="83" t="s">
        <v>289</v>
      </c>
      <c r="E12" s="83" t="s">
        <v>290</v>
      </c>
      <c r="F12" s="83" t="s">
        <v>281</v>
      </c>
      <c r="G12" s="83" t="s">
        <v>291</v>
      </c>
      <c r="H12" s="80"/>
      <c r="I12" s="90" t="s">
        <v>247</v>
      </c>
      <c r="J12" s="90" t="s">
        <v>247</v>
      </c>
      <c r="K12" s="90" t="s">
        <v>247</v>
      </c>
      <c r="L12" s="90" t="s">
        <v>247</v>
      </c>
      <c r="M12" s="90" t="s">
        <v>247</v>
      </c>
      <c r="N12" s="89" t="s">
        <v>247</v>
      </c>
    </row>
    <row r="13" ht="22.5" customHeight="1" spans="1:14">
      <c r="A13" s="83" t="s">
        <v>292</v>
      </c>
      <c r="B13" s="83" t="s">
        <v>293</v>
      </c>
      <c r="C13" s="83" t="s">
        <v>294</v>
      </c>
      <c r="D13" s="83" t="s">
        <v>295</v>
      </c>
      <c r="E13" s="83" t="s">
        <v>296</v>
      </c>
      <c r="F13" s="83" t="s">
        <v>297</v>
      </c>
      <c r="G13" s="83" t="s">
        <v>298</v>
      </c>
      <c r="H13" s="80"/>
      <c r="I13" s="87" t="s">
        <v>268</v>
      </c>
      <c r="J13" s="87" t="s">
        <v>299</v>
      </c>
      <c r="K13" s="90" t="s">
        <v>247</v>
      </c>
      <c r="L13" s="87" t="s">
        <v>177</v>
      </c>
      <c r="M13" s="87" t="s">
        <v>300</v>
      </c>
      <c r="N13" s="89" t="s">
        <v>247</v>
      </c>
    </row>
    <row r="14" ht="22.5" customHeight="1" spans="1:14">
      <c r="A14" s="83" t="s">
        <v>301</v>
      </c>
      <c r="B14" s="83" t="s">
        <v>302</v>
      </c>
      <c r="C14" s="83" t="s">
        <v>303</v>
      </c>
      <c r="D14" s="83" t="s">
        <v>304</v>
      </c>
      <c r="E14" s="83" t="s">
        <v>305</v>
      </c>
      <c r="F14" s="83" t="s">
        <v>306</v>
      </c>
      <c r="G14" s="83" t="s">
        <v>307</v>
      </c>
      <c r="H14" s="80"/>
      <c r="I14" s="90" t="s">
        <v>247</v>
      </c>
      <c r="J14" s="90" t="s">
        <v>247</v>
      </c>
      <c r="K14" s="90" t="s">
        <v>247</v>
      </c>
      <c r="L14" s="90" t="s">
        <v>247</v>
      </c>
      <c r="M14" s="90" t="s">
        <v>247</v>
      </c>
      <c r="N14" s="89" t="s">
        <v>247</v>
      </c>
    </row>
    <row r="15" ht="22.5" customHeight="1" spans="1:14">
      <c r="A15" s="83" t="s">
        <v>308</v>
      </c>
      <c r="B15" s="83" t="s">
        <v>309</v>
      </c>
      <c r="C15" s="83" t="s">
        <v>309</v>
      </c>
      <c r="D15" s="83" t="s">
        <v>310</v>
      </c>
      <c r="E15" s="83" t="s">
        <v>309</v>
      </c>
      <c r="F15" s="83" t="s">
        <v>309</v>
      </c>
      <c r="G15" s="83" t="s">
        <v>309</v>
      </c>
      <c r="H15" s="80"/>
      <c r="I15" s="90" t="s">
        <v>247</v>
      </c>
      <c r="J15" s="90" t="s">
        <v>247</v>
      </c>
      <c r="K15" s="90" t="s">
        <v>247</v>
      </c>
      <c r="L15" s="90" t="s">
        <v>247</v>
      </c>
      <c r="M15" s="90" t="s">
        <v>247</v>
      </c>
      <c r="N15" s="89" t="s">
        <v>247</v>
      </c>
    </row>
    <row r="16" ht="22.5" customHeight="1" spans="1:14">
      <c r="A16" s="91"/>
      <c r="B16" s="85"/>
      <c r="C16" s="85"/>
      <c r="D16" s="92"/>
      <c r="E16" s="85"/>
      <c r="F16" s="85"/>
      <c r="G16" s="85"/>
      <c r="H16" s="80"/>
      <c r="I16" s="93"/>
      <c r="J16" s="93"/>
      <c r="K16" s="93"/>
      <c r="L16" s="93"/>
      <c r="M16" s="93"/>
      <c r="N16" s="94"/>
    </row>
    <row r="17" ht="22.5" customHeight="1" spans="1:14">
      <c r="A17" s="91"/>
      <c r="B17" s="85"/>
      <c r="C17" s="85"/>
      <c r="D17" s="92"/>
      <c r="E17" s="85"/>
      <c r="F17" s="85"/>
      <c r="G17" s="85"/>
      <c r="H17" s="80"/>
      <c r="I17" s="93"/>
      <c r="J17" s="93"/>
      <c r="K17" s="93"/>
      <c r="L17" s="93"/>
      <c r="M17" s="93"/>
      <c r="N17" s="94"/>
    </row>
    <row r="18" ht="22.5" customHeight="1" spans="1:14">
      <c r="A18" s="95"/>
      <c r="B18" s="96"/>
      <c r="C18" s="97"/>
      <c r="D18" s="98"/>
      <c r="E18" s="97"/>
      <c r="F18" s="97"/>
      <c r="G18" s="97"/>
      <c r="H18" s="80"/>
      <c r="I18" s="93"/>
      <c r="J18" s="93"/>
      <c r="K18" s="93"/>
      <c r="L18" s="93"/>
      <c r="M18" s="93"/>
      <c r="N18" s="94"/>
    </row>
    <row r="19" ht="14.25" spans="1:14">
      <c r="A19" s="99" t="s">
        <v>195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</row>
    <row r="20" ht="14.25" spans="1:14">
      <c r="A20" s="67" t="s">
        <v>311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ht="14.25" spans="1:14">
      <c r="A21" s="100"/>
      <c r="B21" s="100"/>
      <c r="C21" s="100"/>
      <c r="D21" s="100"/>
      <c r="E21" s="100"/>
      <c r="F21" s="100"/>
      <c r="G21" s="100"/>
      <c r="H21" s="100"/>
      <c r="I21" s="99" t="s">
        <v>312</v>
      </c>
      <c r="J21" s="200"/>
      <c r="K21" s="99" t="s">
        <v>313</v>
      </c>
      <c r="L21" s="99"/>
      <c r="M21" s="99" t="s">
        <v>314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666666666667" defaultRowHeight="14.25"/>
  <cols>
    <col min="1" max="1" width="9.66666666666667" style="103" customWidth="1"/>
    <col min="2" max="2" width="11.1666666666667" style="103" customWidth="1"/>
    <col min="3" max="3" width="9.16666666666667" style="103" customWidth="1"/>
    <col min="4" max="4" width="9.5" style="103" customWidth="1"/>
    <col min="5" max="5" width="10.1666666666667" style="103" customWidth="1"/>
    <col min="6" max="6" width="10.3333333333333" style="103" customWidth="1"/>
    <col min="7" max="7" width="9.5" style="103" customWidth="1"/>
    <col min="8" max="8" width="9.16666666666667" style="103" customWidth="1"/>
    <col min="9" max="9" width="8.16666666666667" style="103" customWidth="1"/>
    <col min="10" max="10" width="10.5" style="103" customWidth="1"/>
    <col min="11" max="11" width="12.1666666666667" style="103" customWidth="1"/>
    <col min="12" max="16384" width="10.1666666666667" style="103"/>
  </cols>
  <sheetData>
    <row r="1" ht="26.25" spans="1:11">
      <c r="A1" s="104" t="s">
        <v>315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ht="15" spans="1:11">
      <c r="A2" s="105" t="s">
        <v>53</v>
      </c>
      <c r="B2" s="106" t="s">
        <v>54</v>
      </c>
      <c r="C2" s="106"/>
      <c r="D2" s="107" t="s">
        <v>62</v>
      </c>
      <c r="E2" s="108" t="s">
        <v>203</v>
      </c>
      <c r="F2" s="109" t="s">
        <v>316</v>
      </c>
      <c r="G2" s="110" t="s">
        <v>205</v>
      </c>
      <c r="H2" s="111"/>
      <c r="I2" s="112" t="s">
        <v>57</v>
      </c>
      <c r="J2" s="113" t="s">
        <v>202</v>
      </c>
      <c r="K2" s="192"/>
    </row>
    <row r="3" spans="1:11">
      <c r="A3" s="115" t="s">
        <v>76</v>
      </c>
      <c r="B3" s="116">
        <v>48</v>
      </c>
      <c r="C3" s="116"/>
      <c r="D3" s="117" t="s">
        <v>317</v>
      </c>
      <c r="E3" s="118">
        <v>45677</v>
      </c>
      <c r="F3" s="119"/>
      <c r="G3" s="119"/>
      <c r="H3" s="120" t="s">
        <v>318</v>
      </c>
      <c r="I3" s="120"/>
      <c r="J3" s="120"/>
      <c r="K3" s="121"/>
    </row>
    <row r="4" spans="1:11">
      <c r="A4" s="122" t="s">
        <v>73</v>
      </c>
      <c r="B4" s="123">
        <v>2</v>
      </c>
      <c r="C4" s="123">
        <v>4</v>
      </c>
      <c r="D4" s="124" t="s">
        <v>319</v>
      </c>
      <c r="E4" s="119" t="s">
        <v>320</v>
      </c>
      <c r="F4" s="119"/>
      <c r="G4" s="119"/>
      <c r="H4" s="124" t="s">
        <v>321</v>
      </c>
      <c r="I4" s="124"/>
      <c r="J4" s="125" t="s">
        <v>67</v>
      </c>
      <c r="K4" s="126" t="s">
        <v>68</v>
      </c>
    </row>
    <row r="5" spans="1:11">
      <c r="A5" s="122" t="s">
        <v>322</v>
      </c>
      <c r="B5" s="116" t="s">
        <v>323</v>
      </c>
      <c r="C5" s="116"/>
      <c r="D5" s="117" t="s">
        <v>320</v>
      </c>
      <c r="E5" s="117" t="s">
        <v>324</v>
      </c>
      <c r="F5" s="117" t="s">
        <v>325</v>
      </c>
      <c r="G5" s="117" t="s">
        <v>326</v>
      </c>
      <c r="H5" s="124" t="s">
        <v>327</v>
      </c>
      <c r="I5" s="124"/>
      <c r="J5" s="125" t="s">
        <v>67</v>
      </c>
      <c r="K5" s="126" t="s">
        <v>68</v>
      </c>
    </row>
    <row r="6" ht="15" spans="1:11">
      <c r="A6" s="127" t="s">
        <v>328</v>
      </c>
      <c r="B6" s="128">
        <v>48</v>
      </c>
      <c r="C6" s="128"/>
      <c r="D6" s="129" t="s">
        <v>329</v>
      </c>
      <c r="E6" s="130"/>
      <c r="F6" s="131">
        <v>48</v>
      </c>
      <c r="G6" s="129"/>
      <c r="H6" s="132" t="s">
        <v>330</v>
      </c>
      <c r="I6" s="132"/>
      <c r="J6" s="133" t="s">
        <v>67</v>
      </c>
      <c r="K6" s="134" t="s">
        <v>68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331</v>
      </c>
      <c r="B8" s="109" t="s">
        <v>332</v>
      </c>
      <c r="C8" s="109" t="s">
        <v>333</v>
      </c>
      <c r="D8" s="109" t="s">
        <v>334</v>
      </c>
      <c r="E8" s="109" t="s">
        <v>335</v>
      </c>
      <c r="F8" s="109" t="s">
        <v>336</v>
      </c>
      <c r="G8" s="139" t="s">
        <v>337</v>
      </c>
      <c r="H8" s="140"/>
      <c r="I8" s="140"/>
      <c r="J8" s="140"/>
      <c r="K8" s="141"/>
    </row>
    <row r="9" spans="1:11">
      <c r="A9" s="122" t="s">
        <v>338</v>
      </c>
      <c r="B9" s="124"/>
      <c r="C9" s="125" t="s">
        <v>67</v>
      </c>
      <c r="D9" s="125" t="s">
        <v>68</v>
      </c>
      <c r="E9" s="117" t="s">
        <v>339</v>
      </c>
      <c r="F9" s="142" t="s">
        <v>340</v>
      </c>
      <c r="G9" s="143" t="s">
        <v>341</v>
      </c>
      <c r="H9" s="172"/>
      <c r="I9" s="172"/>
      <c r="J9" s="172"/>
      <c r="K9" s="173"/>
    </row>
    <row r="10" spans="1:11">
      <c r="A10" s="122" t="s">
        <v>342</v>
      </c>
      <c r="B10" s="124"/>
      <c r="C10" s="125" t="s">
        <v>67</v>
      </c>
      <c r="D10" s="125" t="s">
        <v>68</v>
      </c>
      <c r="E10" s="117" t="s">
        <v>343</v>
      </c>
      <c r="F10" s="142" t="s">
        <v>341</v>
      </c>
      <c r="G10" s="143" t="s">
        <v>344</v>
      </c>
      <c r="H10" s="172"/>
      <c r="I10" s="172"/>
      <c r="J10" s="172"/>
      <c r="K10" s="173"/>
    </row>
    <row r="11" spans="1:11">
      <c r="A11" s="146" t="s">
        <v>213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8"/>
    </row>
    <row r="12" spans="1:11">
      <c r="A12" s="115" t="s">
        <v>90</v>
      </c>
      <c r="B12" s="125" t="s">
        <v>86</v>
      </c>
      <c r="C12" s="125" t="s">
        <v>87</v>
      </c>
      <c r="D12" s="142"/>
      <c r="E12" s="117" t="s">
        <v>88</v>
      </c>
      <c r="F12" s="125" t="s">
        <v>86</v>
      </c>
      <c r="G12" s="125" t="s">
        <v>87</v>
      </c>
      <c r="H12" s="125"/>
      <c r="I12" s="117" t="s">
        <v>345</v>
      </c>
      <c r="J12" s="125" t="s">
        <v>86</v>
      </c>
      <c r="K12" s="126" t="s">
        <v>87</v>
      </c>
    </row>
    <row r="13" spans="1:11">
      <c r="A13" s="115" t="s">
        <v>93</v>
      </c>
      <c r="B13" s="125" t="s">
        <v>86</v>
      </c>
      <c r="C13" s="125" t="s">
        <v>87</v>
      </c>
      <c r="D13" s="142"/>
      <c r="E13" s="117" t="s">
        <v>98</v>
      </c>
      <c r="F13" s="125" t="s">
        <v>86</v>
      </c>
      <c r="G13" s="125" t="s">
        <v>87</v>
      </c>
      <c r="H13" s="125"/>
      <c r="I13" s="117" t="s">
        <v>346</v>
      </c>
      <c r="J13" s="125" t="s">
        <v>86</v>
      </c>
      <c r="K13" s="126" t="s">
        <v>87</v>
      </c>
    </row>
    <row r="14" ht="15" spans="1:11">
      <c r="A14" s="127" t="s">
        <v>347</v>
      </c>
      <c r="B14" s="133" t="s">
        <v>86</v>
      </c>
      <c r="C14" s="133" t="s">
        <v>87</v>
      </c>
      <c r="D14" s="130"/>
      <c r="E14" s="129" t="s">
        <v>348</v>
      </c>
      <c r="F14" s="133" t="s">
        <v>86</v>
      </c>
      <c r="G14" s="133" t="s">
        <v>87</v>
      </c>
      <c r="H14" s="133"/>
      <c r="I14" s="129" t="s">
        <v>349</v>
      </c>
      <c r="J14" s="133" t="s">
        <v>86</v>
      </c>
      <c r="K14" s="134" t="s">
        <v>87</v>
      </c>
    </row>
    <row r="15" ht="15" spans="1:11">
      <c r="A15" s="135" t="s">
        <v>195</v>
      </c>
      <c r="B15" s="149" t="s">
        <v>341</v>
      </c>
      <c r="C15" s="150"/>
      <c r="D15" s="136"/>
      <c r="E15" s="135"/>
      <c r="F15" s="150"/>
      <c r="G15" s="150"/>
      <c r="H15" s="150"/>
      <c r="I15" s="135"/>
      <c r="J15" s="150"/>
      <c r="K15" s="150"/>
    </row>
    <row r="16" s="190" customFormat="1" spans="1:11">
      <c r="A16" s="105" t="s">
        <v>350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51"/>
    </row>
    <row r="17" spans="1:11">
      <c r="A17" s="122" t="s">
        <v>351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52"/>
    </row>
    <row r="18" spans="1:11">
      <c r="A18" s="122" t="s">
        <v>352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2"/>
    </row>
    <row r="19" spans="1:11">
      <c r="A19" s="153" t="s">
        <v>353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5"/>
    </row>
    <row r="20" spans="1:11">
      <c r="A20" s="156" t="s">
        <v>354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73"/>
    </row>
    <row r="22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9"/>
    </row>
    <row r="24" spans="1:11">
      <c r="A24" s="122" t="s">
        <v>125</v>
      </c>
      <c r="B24" s="124"/>
      <c r="C24" s="125" t="s">
        <v>67</v>
      </c>
      <c r="D24" s="125" t="s">
        <v>68</v>
      </c>
      <c r="E24" s="120"/>
      <c r="F24" s="120"/>
      <c r="G24" s="120"/>
      <c r="H24" s="120"/>
      <c r="I24" s="120"/>
      <c r="J24" s="120"/>
      <c r="K24" s="121"/>
    </row>
    <row r="25" ht="15" spans="1:11">
      <c r="A25" s="160" t="s">
        <v>355</v>
      </c>
      <c r="B25" s="161" t="s">
        <v>341</v>
      </c>
      <c r="C25" s="193"/>
      <c r="D25" s="193"/>
      <c r="E25" s="193"/>
      <c r="F25" s="193"/>
      <c r="G25" s="193"/>
      <c r="H25" s="193"/>
      <c r="I25" s="193"/>
      <c r="J25" s="193"/>
      <c r="K25" s="194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356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1"/>
    </row>
    <row r="28" spans="1:11">
      <c r="A28" s="165" t="s">
        <v>341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</row>
    <row r="29" spans="1:11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70"/>
    </row>
    <row r="30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ht="23" customHeight="1" spans="1:13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ht="23" customHeight="1" spans="1:13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" customHeight="1" spans="1:13">
      <c r="A35" s="17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" customHeight="1" spans="1:13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3">
      <c r="A37" s="178" t="s">
        <v>357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="191" customFormat="1" ht="18.75" customHeight="1" spans="1:13">
      <c r="A38" s="122" t="s">
        <v>358</v>
      </c>
      <c r="B38" s="124"/>
      <c r="C38" s="124"/>
      <c r="D38" s="120" t="s">
        <v>359</v>
      </c>
      <c r="E38" s="120"/>
      <c r="F38" s="181" t="s">
        <v>360</v>
      </c>
      <c r="G38" s="182"/>
      <c r="H38" s="124" t="s">
        <v>361</v>
      </c>
      <c r="I38" s="124"/>
      <c r="J38" s="124" t="s">
        <v>362</v>
      </c>
      <c r="K38" s="152"/>
    </row>
    <row r="39" ht="18.75" customHeight="1" spans="1:13">
      <c r="A39" s="122" t="s">
        <v>195</v>
      </c>
      <c r="B39" s="183" t="s">
        <v>363</v>
      </c>
      <c r="C39" s="183"/>
      <c r="D39" s="183"/>
      <c r="E39" s="183"/>
      <c r="F39" s="183"/>
      <c r="G39" s="183"/>
      <c r="H39" s="183"/>
      <c r="I39" s="183"/>
      <c r="J39" s="183"/>
      <c r="K39" s="184"/>
      <c r="M39" s="191"/>
    </row>
    <row r="40" ht="31" customHeight="1" spans="1:13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52"/>
    </row>
    <row r="41" ht="18.75" customHeight="1" spans="1:13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52"/>
    </row>
    <row r="42" ht="32" customHeight="1" spans="1:13">
      <c r="A42" s="127" t="s">
        <v>143</v>
      </c>
      <c r="B42" s="185" t="s">
        <v>364</v>
      </c>
      <c r="C42" s="185"/>
      <c r="D42" s="129" t="s">
        <v>365</v>
      </c>
      <c r="E42" s="186" t="s">
        <v>228</v>
      </c>
      <c r="F42" s="129" t="s">
        <v>147</v>
      </c>
      <c r="G42" s="187">
        <v>45676</v>
      </c>
      <c r="H42" s="188" t="s">
        <v>148</v>
      </c>
      <c r="I42" s="188"/>
      <c r="J42" s="185" t="s">
        <v>228</v>
      </c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3" customWidth="1"/>
    <col min="2" max="2" width="11.1666666666667" style="103" customWidth="1"/>
    <col min="3" max="3" width="9.16666666666667" style="103" customWidth="1"/>
    <col min="4" max="4" width="9.5" style="103" customWidth="1"/>
    <col min="5" max="5" width="10.1666666666667" style="103" customWidth="1"/>
    <col min="6" max="6" width="10.3333333333333" style="103" customWidth="1"/>
    <col min="7" max="7" width="9.5" style="103" customWidth="1"/>
    <col min="8" max="8" width="9.16666666666667" style="103" customWidth="1"/>
    <col min="9" max="9" width="8.16666666666667" style="103" customWidth="1"/>
    <col min="10" max="10" width="10.5" style="103" customWidth="1"/>
    <col min="11" max="11" width="12.1666666666667" style="103" customWidth="1"/>
  </cols>
  <sheetData>
    <row r="1" ht="26.25" spans="1:11">
      <c r="A1" s="104" t="s">
        <v>315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ht="15" spans="1:11">
      <c r="A2" s="105" t="s">
        <v>53</v>
      </c>
      <c r="B2" s="106" t="s">
        <v>54</v>
      </c>
      <c r="C2" s="106"/>
      <c r="D2" s="107" t="s">
        <v>62</v>
      </c>
      <c r="E2" s="108" t="s">
        <v>203</v>
      </c>
      <c r="F2" s="109" t="s">
        <v>316</v>
      </c>
      <c r="G2" s="110" t="s">
        <v>205</v>
      </c>
      <c r="H2" s="111"/>
      <c r="I2" s="112" t="s">
        <v>57</v>
      </c>
      <c r="J2" s="113" t="s">
        <v>202</v>
      </c>
      <c r="K2" s="114"/>
    </row>
    <row r="3" spans="1:11">
      <c r="A3" s="115" t="s">
        <v>76</v>
      </c>
      <c r="B3" s="116">
        <v>11684</v>
      </c>
      <c r="C3" s="116"/>
      <c r="D3" s="117" t="s">
        <v>317</v>
      </c>
      <c r="E3" s="118">
        <v>45721</v>
      </c>
      <c r="F3" s="119"/>
      <c r="G3" s="119"/>
      <c r="H3" s="120" t="s">
        <v>318</v>
      </c>
      <c r="I3" s="120"/>
      <c r="J3" s="120"/>
      <c r="K3" s="121"/>
    </row>
    <row r="4" spans="1:11">
      <c r="A4" s="122" t="s">
        <v>73</v>
      </c>
      <c r="B4" s="123">
        <v>4</v>
      </c>
      <c r="C4" s="123">
        <v>6</v>
      </c>
      <c r="D4" s="124" t="s">
        <v>319</v>
      </c>
      <c r="E4" s="119" t="s">
        <v>320</v>
      </c>
      <c r="F4" s="119"/>
      <c r="G4" s="119"/>
      <c r="H4" s="124" t="s">
        <v>321</v>
      </c>
      <c r="I4" s="124"/>
      <c r="J4" s="125" t="s">
        <v>67</v>
      </c>
      <c r="K4" s="126" t="s">
        <v>68</v>
      </c>
    </row>
    <row r="5" spans="1:11">
      <c r="A5" s="122" t="s">
        <v>322</v>
      </c>
      <c r="B5" s="116" t="s">
        <v>366</v>
      </c>
      <c r="C5" s="116"/>
      <c r="D5" s="117" t="s">
        <v>320</v>
      </c>
      <c r="E5" s="117" t="s">
        <v>324</v>
      </c>
      <c r="F5" s="117" t="s">
        <v>325</v>
      </c>
      <c r="G5" s="117" t="s">
        <v>326</v>
      </c>
      <c r="H5" s="124" t="s">
        <v>327</v>
      </c>
      <c r="I5" s="124"/>
      <c r="J5" s="125" t="s">
        <v>67</v>
      </c>
      <c r="K5" s="126" t="s">
        <v>68</v>
      </c>
    </row>
    <row r="6" ht="15" spans="1:11">
      <c r="A6" s="127" t="s">
        <v>328</v>
      </c>
      <c r="B6" s="128">
        <v>315</v>
      </c>
      <c r="C6" s="128"/>
      <c r="D6" s="129" t="s">
        <v>329</v>
      </c>
      <c r="E6" s="130"/>
      <c r="F6" s="131">
        <v>11684</v>
      </c>
      <c r="G6" s="129"/>
      <c r="H6" s="132" t="s">
        <v>330</v>
      </c>
      <c r="I6" s="132"/>
      <c r="J6" s="133" t="s">
        <v>67</v>
      </c>
      <c r="K6" s="134" t="s">
        <v>68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331</v>
      </c>
      <c r="B8" s="109" t="s">
        <v>332</v>
      </c>
      <c r="C8" s="109" t="s">
        <v>333</v>
      </c>
      <c r="D8" s="109" t="s">
        <v>334</v>
      </c>
      <c r="E8" s="109" t="s">
        <v>335</v>
      </c>
      <c r="F8" s="109" t="s">
        <v>336</v>
      </c>
      <c r="G8" s="139" t="s">
        <v>367</v>
      </c>
      <c r="H8" s="140"/>
      <c r="I8" s="140"/>
      <c r="J8" s="140"/>
      <c r="K8" s="141"/>
    </row>
    <row r="9" spans="1:11">
      <c r="A9" s="122" t="s">
        <v>338</v>
      </c>
      <c r="B9" s="124"/>
      <c r="C9" s="125" t="s">
        <v>67</v>
      </c>
      <c r="D9" s="125" t="s">
        <v>68</v>
      </c>
      <c r="E9" s="117" t="s">
        <v>339</v>
      </c>
      <c r="F9" s="142" t="s">
        <v>340</v>
      </c>
      <c r="G9" s="143" t="s">
        <v>341</v>
      </c>
      <c r="H9" s="144"/>
      <c r="I9" s="144"/>
      <c r="J9" s="144"/>
      <c r="K9" s="145"/>
    </row>
    <row r="10" spans="1:11">
      <c r="A10" s="122" t="s">
        <v>342</v>
      </c>
      <c r="B10" s="124"/>
      <c r="C10" s="125" t="s">
        <v>67</v>
      </c>
      <c r="D10" s="125" t="s">
        <v>68</v>
      </c>
      <c r="E10" s="117" t="s">
        <v>343</v>
      </c>
      <c r="F10" s="142" t="s">
        <v>341</v>
      </c>
      <c r="G10" s="143" t="s">
        <v>344</v>
      </c>
      <c r="H10" s="144"/>
      <c r="I10" s="144"/>
      <c r="J10" s="144"/>
      <c r="K10" s="145"/>
    </row>
    <row r="11" spans="1:11">
      <c r="A11" s="146" t="s">
        <v>213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8"/>
    </row>
    <row r="12" spans="1:11">
      <c r="A12" s="115" t="s">
        <v>90</v>
      </c>
      <c r="B12" s="125" t="s">
        <v>86</v>
      </c>
      <c r="C12" s="125" t="s">
        <v>87</v>
      </c>
      <c r="D12" s="142"/>
      <c r="E12" s="117" t="s">
        <v>88</v>
      </c>
      <c r="F12" s="125" t="s">
        <v>86</v>
      </c>
      <c r="G12" s="125" t="s">
        <v>87</v>
      </c>
      <c r="H12" s="125"/>
      <c r="I12" s="117" t="s">
        <v>345</v>
      </c>
      <c r="J12" s="125" t="s">
        <v>86</v>
      </c>
      <c r="K12" s="126" t="s">
        <v>87</v>
      </c>
    </row>
    <row r="13" spans="1:11">
      <c r="A13" s="115" t="s">
        <v>93</v>
      </c>
      <c r="B13" s="125" t="s">
        <v>86</v>
      </c>
      <c r="C13" s="125" t="s">
        <v>87</v>
      </c>
      <c r="D13" s="142"/>
      <c r="E13" s="117" t="s">
        <v>98</v>
      </c>
      <c r="F13" s="125" t="s">
        <v>86</v>
      </c>
      <c r="G13" s="125" t="s">
        <v>87</v>
      </c>
      <c r="H13" s="125"/>
      <c r="I13" s="117" t="s">
        <v>346</v>
      </c>
      <c r="J13" s="125" t="s">
        <v>86</v>
      </c>
      <c r="K13" s="126" t="s">
        <v>87</v>
      </c>
    </row>
    <row r="14" ht="15" spans="1:11">
      <c r="A14" s="127" t="s">
        <v>347</v>
      </c>
      <c r="B14" s="133" t="s">
        <v>86</v>
      </c>
      <c r="C14" s="133" t="s">
        <v>87</v>
      </c>
      <c r="D14" s="130"/>
      <c r="E14" s="129" t="s">
        <v>348</v>
      </c>
      <c r="F14" s="133" t="s">
        <v>86</v>
      </c>
      <c r="G14" s="133" t="s">
        <v>87</v>
      </c>
      <c r="H14" s="133"/>
      <c r="I14" s="129" t="s">
        <v>349</v>
      </c>
      <c r="J14" s="133" t="s">
        <v>86</v>
      </c>
      <c r="K14" s="134" t="s">
        <v>87</v>
      </c>
    </row>
    <row r="15" ht="15" spans="1:11">
      <c r="A15" s="135" t="s">
        <v>195</v>
      </c>
      <c r="B15" s="149" t="s">
        <v>341</v>
      </c>
      <c r="C15" s="150"/>
      <c r="D15" s="136"/>
      <c r="E15" s="135"/>
      <c r="F15" s="150"/>
      <c r="G15" s="150"/>
      <c r="H15" s="150"/>
      <c r="I15" s="135"/>
      <c r="J15" s="150"/>
      <c r="K15" s="150"/>
    </row>
    <row r="16" spans="1:11">
      <c r="A16" s="105" t="s">
        <v>350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51"/>
    </row>
    <row r="17" spans="1:11">
      <c r="A17" s="122" t="s">
        <v>351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52"/>
    </row>
    <row r="18" spans="1:11">
      <c r="A18" s="122" t="s">
        <v>352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2"/>
    </row>
    <row r="19" spans="1:11">
      <c r="A19" s="153" t="s">
        <v>368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5"/>
    </row>
    <row r="20" spans="1:11">
      <c r="A20" s="156" t="s">
        <v>369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56" t="s">
        <v>370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56" t="s">
        <v>371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9"/>
    </row>
    <row r="24" spans="1:11">
      <c r="A24" s="122" t="s">
        <v>125</v>
      </c>
      <c r="B24" s="124"/>
      <c r="C24" s="125" t="s">
        <v>67</v>
      </c>
      <c r="D24" s="125" t="s">
        <v>68</v>
      </c>
      <c r="E24" s="120"/>
      <c r="F24" s="120"/>
      <c r="G24" s="120"/>
      <c r="H24" s="120"/>
      <c r="I24" s="120"/>
      <c r="J24" s="120"/>
      <c r="K24" s="121"/>
    </row>
    <row r="25" ht="15" spans="1:11">
      <c r="A25" s="160" t="s">
        <v>355</v>
      </c>
      <c r="B25" s="161" t="s">
        <v>341</v>
      </c>
      <c r="C25" s="161"/>
      <c r="D25" s="161"/>
      <c r="E25" s="161"/>
      <c r="F25" s="161"/>
      <c r="G25" s="161"/>
      <c r="H25" s="161"/>
      <c r="I25" s="161"/>
      <c r="J25" s="161"/>
      <c r="K25" s="162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356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1"/>
    </row>
    <row r="28" spans="1:11">
      <c r="A28" s="165" t="s">
        <v>372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</row>
    <row r="29" spans="1:11">
      <c r="A29" s="165" t="s">
        <v>373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pans="1:11">
      <c r="A30" s="165" t="s">
        <v>374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spans="1:11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spans="1:11">
      <c r="A35" s="17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15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spans="1:11">
      <c r="A37" s="178" t="s">
        <v>357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pans="1:11">
      <c r="A38" s="122" t="s">
        <v>358</v>
      </c>
      <c r="B38" s="124"/>
      <c r="C38" s="124"/>
      <c r="D38" s="120" t="s">
        <v>359</v>
      </c>
      <c r="E38" s="120"/>
      <c r="F38" s="181" t="s">
        <v>360</v>
      </c>
      <c r="G38" s="182"/>
      <c r="H38" s="124" t="s">
        <v>361</v>
      </c>
      <c r="I38" s="124"/>
      <c r="J38" s="124" t="s">
        <v>362</v>
      </c>
      <c r="K38" s="152"/>
    </row>
    <row r="39" spans="1:11">
      <c r="A39" s="122" t="s">
        <v>195</v>
      </c>
      <c r="B39" s="183" t="s">
        <v>375</v>
      </c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52"/>
    </row>
    <row r="4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52"/>
    </row>
    <row r="42" ht="15" spans="1:11">
      <c r="A42" s="127" t="s">
        <v>143</v>
      </c>
      <c r="B42" s="185" t="s">
        <v>364</v>
      </c>
      <c r="C42" s="185"/>
      <c r="D42" s="129" t="s">
        <v>365</v>
      </c>
      <c r="E42" s="186" t="s">
        <v>228</v>
      </c>
      <c r="F42" s="129" t="s">
        <v>147</v>
      </c>
      <c r="G42" s="187">
        <v>45724</v>
      </c>
      <c r="H42" s="188" t="s">
        <v>148</v>
      </c>
      <c r="I42" s="188"/>
      <c r="J42" s="185" t="s">
        <v>228</v>
      </c>
      <c r="K42" s="18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topLeftCell="A3" workbookViewId="0">
      <selection activeCell="L29" sqref="L29"/>
    </sheetView>
  </sheetViews>
  <sheetFormatPr defaultColWidth="9" defaultRowHeight="26" customHeight="1"/>
  <cols>
    <col min="1" max="1" width="17.1666666666667" style="67" customWidth="1"/>
    <col min="2" max="7" width="9.33333333333333" style="67" customWidth="1"/>
    <col min="8" max="8" width="1.33333333333333" style="67" customWidth="1"/>
    <col min="9" max="14" width="15.1666666666667" style="68" customWidth="1"/>
    <col min="15" max="16384" width="9" style="67"/>
  </cols>
  <sheetData>
    <row r="1" ht="22" customHeight="1" spans="1:14">
      <c r="A1" s="69" t="s">
        <v>152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2" customHeight="1" spans="1:14">
      <c r="A2" s="71" t="s">
        <v>62</v>
      </c>
      <c r="B2" s="72" t="s">
        <v>203</v>
      </c>
      <c r="C2" s="72"/>
      <c r="D2" s="73" t="s">
        <v>69</v>
      </c>
      <c r="E2" s="72" t="s">
        <v>205</v>
      </c>
      <c r="F2" s="72"/>
      <c r="G2" s="72"/>
      <c r="H2" s="74"/>
      <c r="I2" s="75" t="s">
        <v>57</v>
      </c>
      <c r="J2" s="76" t="s">
        <v>202</v>
      </c>
      <c r="K2" s="76"/>
      <c r="L2" s="76"/>
      <c r="M2" s="76"/>
      <c r="N2" s="77"/>
    </row>
    <row r="3" ht="22" customHeight="1" spans="1:14">
      <c r="A3" s="78" t="s">
        <v>153</v>
      </c>
      <c r="B3" s="79" t="s">
        <v>154</v>
      </c>
      <c r="C3" s="79"/>
      <c r="D3" s="79"/>
      <c r="E3" s="79"/>
      <c r="F3" s="79"/>
      <c r="G3" s="79"/>
      <c r="H3" s="80"/>
      <c r="I3" s="81" t="s">
        <v>155</v>
      </c>
      <c r="J3" s="81"/>
      <c r="K3" s="81"/>
      <c r="L3" s="81"/>
      <c r="M3" s="81"/>
      <c r="N3" s="82"/>
    </row>
    <row r="4" ht="22" customHeight="1" spans="1:14">
      <c r="A4" s="78"/>
      <c r="B4" s="83" t="s">
        <v>111</v>
      </c>
      <c r="C4" s="83" t="s">
        <v>112</v>
      </c>
      <c r="D4" s="83" t="s">
        <v>113</v>
      </c>
      <c r="E4" s="83" t="s">
        <v>114</v>
      </c>
      <c r="F4" s="83" t="s">
        <v>115</v>
      </c>
      <c r="G4" s="83" t="s">
        <v>116</v>
      </c>
      <c r="H4" s="80"/>
      <c r="I4" s="84" t="s">
        <v>111</v>
      </c>
      <c r="J4" s="84" t="s">
        <v>112</v>
      </c>
      <c r="K4" s="84" t="s">
        <v>113</v>
      </c>
      <c r="L4" s="84" t="s">
        <v>114</v>
      </c>
      <c r="M4" s="84" t="s">
        <v>115</v>
      </c>
      <c r="N4" s="84" t="s">
        <v>116</v>
      </c>
    </row>
    <row r="5" ht="22" customHeight="1" spans="1:14">
      <c r="A5" s="78"/>
      <c r="B5" s="85"/>
      <c r="C5" s="85"/>
      <c r="D5" s="86"/>
      <c r="E5" s="85"/>
      <c r="F5" s="85"/>
      <c r="G5" s="85"/>
      <c r="H5" s="80"/>
      <c r="I5" s="87"/>
      <c r="J5" s="87"/>
      <c r="K5" s="87"/>
      <c r="L5" s="87"/>
      <c r="M5" s="87"/>
      <c r="N5" s="88"/>
    </row>
    <row r="6" ht="22" customHeight="1" spans="1:14">
      <c r="A6" s="83" t="s">
        <v>172</v>
      </c>
      <c r="B6" s="83" t="s">
        <v>237</v>
      </c>
      <c r="C6" s="83" t="s">
        <v>238</v>
      </c>
      <c r="D6" s="83" t="s">
        <v>239</v>
      </c>
      <c r="E6" s="83" t="s">
        <v>240</v>
      </c>
      <c r="F6" s="83" t="s">
        <v>241</v>
      </c>
      <c r="G6" s="83" t="s">
        <v>242</v>
      </c>
      <c r="H6" s="80"/>
      <c r="I6" s="87" t="s">
        <v>243</v>
      </c>
      <c r="J6" s="87" t="s">
        <v>244</v>
      </c>
      <c r="K6" s="87" t="s">
        <v>245</v>
      </c>
      <c r="L6" s="87" t="s">
        <v>245</v>
      </c>
      <c r="M6" s="87" t="s">
        <v>246</v>
      </c>
      <c r="N6" s="89" t="s">
        <v>247</v>
      </c>
    </row>
    <row r="7" ht="22" customHeight="1" spans="1:14">
      <c r="A7" s="83" t="s">
        <v>178</v>
      </c>
      <c r="B7" s="83" t="s">
        <v>248</v>
      </c>
      <c r="C7" s="83" t="s">
        <v>249</v>
      </c>
      <c r="D7" s="83" t="s">
        <v>250</v>
      </c>
      <c r="E7" s="83" t="s">
        <v>251</v>
      </c>
      <c r="F7" s="83" t="s">
        <v>252</v>
      </c>
      <c r="G7" s="83" t="s">
        <v>253</v>
      </c>
      <c r="H7" s="80"/>
      <c r="I7" s="87" t="s">
        <v>254</v>
      </c>
      <c r="J7" s="87" t="s">
        <v>255</v>
      </c>
      <c r="K7" s="87" t="s">
        <v>255</v>
      </c>
      <c r="L7" s="87" t="s">
        <v>254</v>
      </c>
      <c r="M7" s="87" t="s">
        <v>254</v>
      </c>
      <c r="N7" s="89" t="s">
        <v>254</v>
      </c>
    </row>
    <row r="8" ht="22" customHeight="1" spans="1:14">
      <c r="A8" s="83" t="s">
        <v>180</v>
      </c>
      <c r="B8" s="83" t="s">
        <v>256</v>
      </c>
      <c r="C8" s="83" t="s">
        <v>257</v>
      </c>
      <c r="D8" s="83" t="s">
        <v>258</v>
      </c>
      <c r="E8" s="83" t="s">
        <v>259</v>
      </c>
      <c r="F8" s="83" t="s">
        <v>252</v>
      </c>
      <c r="G8" s="83" t="s">
        <v>253</v>
      </c>
      <c r="H8" s="80"/>
      <c r="I8" s="87" t="s">
        <v>247</v>
      </c>
      <c r="J8" s="87" t="s">
        <v>247</v>
      </c>
      <c r="K8" s="87" t="s">
        <v>247</v>
      </c>
      <c r="L8" s="90" t="s">
        <v>247</v>
      </c>
      <c r="M8" s="90" t="s">
        <v>247</v>
      </c>
      <c r="N8" s="89" t="s">
        <v>247</v>
      </c>
    </row>
    <row r="9" ht="22" customHeight="1" spans="1:14">
      <c r="A9" s="83" t="s">
        <v>260</v>
      </c>
      <c r="B9" s="83" t="s">
        <v>261</v>
      </c>
      <c r="C9" s="83" t="s">
        <v>262</v>
      </c>
      <c r="D9" s="83" t="s">
        <v>263</v>
      </c>
      <c r="E9" s="83" t="s">
        <v>264</v>
      </c>
      <c r="F9" s="83" t="s">
        <v>265</v>
      </c>
      <c r="G9" s="83" t="s">
        <v>266</v>
      </c>
      <c r="H9" s="80"/>
      <c r="I9" s="87" t="s">
        <v>247</v>
      </c>
      <c r="J9" s="87" t="s">
        <v>267</v>
      </c>
      <c r="K9" s="87" t="s">
        <v>247</v>
      </c>
      <c r="L9" s="90" t="s">
        <v>247</v>
      </c>
      <c r="M9" s="90" t="s">
        <v>247</v>
      </c>
      <c r="N9" s="89" t="s">
        <v>268</v>
      </c>
    </row>
    <row r="10" ht="22" customHeight="1" spans="1:14">
      <c r="A10" s="83" t="s">
        <v>269</v>
      </c>
      <c r="B10" s="83" t="s">
        <v>270</v>
      </c>
      <c r="C10" s="83" t="s">
        <v>271</v>
      </c>
      <c r="D10" s="83" t="s">
        <v>272</v>
      </c>
      <c r="E10" s="83" t="s">
        <v>273</v>
      </c>
      <c r="F10" s="83" t="s">
        <v>274</v>
      </c>
      <c r="G10" s="83" t="s">
        <v>275</v>
      </c>
      <c r="H10" s="80"/>
      <c r="I10" s="87" t="s">
        <v>276</v>
      </c>
      <c r="J10" s="87" t="s">
        <v>277</v>
      </c>
      <c r="K10" s="87" t="s">
        <v>278</v>
      </c>
      <c r="L10" s="90" t="s">
        <v>247</v>
      </c>
      <c r="M10" s="87" t="s">
        <v>278</v>
      </c>
      <c r="N10" s="89" t="s">
        <v>247</v>
      </c>
    </row>
    <row r="11" ht="22" customHeight="1" spans="1:14">
      <c r="A11" s="83" t="s">
        <v>279</v>
      </c>
      <c r="B11" s="83" t="s">
        <v>280</v>
      </c>
      <c r="C11" s="83" t="s">
        <v>281</v>
      </c>
      <c r="D11" s="83" t="s">
        <v>282</v>
      </c>
      <c r="E11" s="83" t="s">
        <v>283</v>
      </c>
      <c r="F11" s="83" t="s">
        <v>284</v>
      </c>
      <c r="G11" s="83" t="s">
        <v>285</v>
      </c>
      <c r="H11" s="80"/>
      <c r="I11" s="90" t="s">
        <v>247</v>
      </c>
      <c r="J11" s="90" t="s">
        <v>247</v>
      </c>
      <c r="K11" s="90" t="s">
        <v>247</v>
      </c>
      <c r="L11" s="90" t="s">
        <v>247</v>
      </c>
      <c r="M11" s="90" t="s">
        <v>247</v>
      </c>
      <c r="N11" s="89" t="s">
        <v>247</v>
      </c>
    </row>
    <row r="12" ht="22" customHeight="1" spans="1:14">
      <c r="A12" s="83" t="s">
        <v>286</v>
      </c>
      <c r="B12" s="83" t="s">
        <v>287</v>
      </c>
      <c r="C12" s="83" t="s">
        <v>288</v>
      </c>
      <c r="D12" s="83" t="s">
        <v>289</v>
      </c>
      <c r="E12" s="83" t="s">
        <v>290</v>
      </c>
      <c r="F12" s="83" t="s">
        <v>281</v>
      </c>
      <c r="G12" s="83" t="s">
        <v>291</v>
      </c>
      <c r="H12" s="80"/>
      <c r="I12" s="90" t="s">
        <v>247</v>
      </c>
      <c r="J12" s="90" t="s">
        <v>247</v>
      </c>
      <c r="K12" s="90" t="s">
        <v>247</v>
      </c>
      <c r="L12" s="90" t="s">
        <v>247</v>
      </c>
      <c r="M12" s="90" t="s">
        <v>247</v>
      </c>
      <c r="N12" s="89" t="s">
        <v>247</v>
      </c>
    </row>
    <row r="13" ht="22" customHeight="1" spans="1:14">
      <c r="A13" s="83" t="s">
        <v>292</v>
      </c>
      <c r="B13" s="83" t="s">
        <v>293</v>
      </c>
      <c r="C13" s="83" t="s">
        <v>294</v>
      </c>
      <c r="D13" s="83" t="s">
        <v>295</v>
      </c>
      <c r="E13" s="83" t="s">
        <v>296</v>
      </c>
      <c r="F13" s="83" t="s">
        <v>297</v>
      </c>
      <c r="G13" s="83" t="s">
        <v>298</v>
      </c>
      <c r="H13" s="80"/>
      <c r="I13" s="87" t="s">
        <v>268</v>
      </c>
      <c r="J13" s="87" t="s">
        <v>299</v>
      </c>
      <c r="K13" s="90" t="s">
        <v>247</v>
      </c>
      <c r="L13" s="87" t="s">
        <v>177</v>
      </c>
      <c r="M13" s="87" t="s">
        <v>300</v>
      </c>
      <c r="N13" s="89" t="s">
        <v>247</v>
      </c>
    </row>
    <row r="14" ht="22" customHeight="1" spans="1:14">
      <c r="A14" s="83" t="s">
        <v>301</v>
      </c>
      <c r="B14" s="83" t="s">
        <v>302</v>
      </c>
      <c r="C14" s="83" t="s">
        <v>303</v>
      </c>
      <c r="D14" s="83" t="s">
        <v>304</v>
      </c>
      <c r="E14" s="83" t="s">
        <v>305</v>
      </c>
      <c r="F14" s="83" t="s">
        <v>306</v>
      </c>
      <c r="G14" s="83" t="s">
        <v>307</v>
      </c>
      <c r="H14" s="80"/>
      <c r="I14" s="90" t="s">
        <v>247</v>
      </c>
      <c r="J14" s="90" t="s">
        <v>247</v>
      </c>
      <c r="K14" s="90" t="s">
        <v>247</v>
      </c>
      <c r="L14" s="90" t="s">
        <v>247</v>
      </c>
      <c r="M14" s="90" t="s">
        <v>247</v>
      </c>
      <c r="N14" s="89" t="s">
        <v>247</v>
      </c>
    </row>
    <row r="15" ht="22" customHeight="1" spans="1:14">
      <c r="A15" s="83" t="s">
        <v>308</v>
      </c>
      <c r="B15" s="83" t="s">
        <v>309</v>
      </c>
      <c r="C15" s="83" t="s">
        <v>309</v>
      </c>
      <c r="D15" s="83" t="s">
        <v>310</v>
      </c>
      <c r="E15" s="83" t="s">
        <v>309</v>
      </c>
      <c r="F15" s="83" t="s">
        <v>309</v>
      </c>
      <c r="G15" s="83" t="s">
        <v>309</v>
      </c>
      <c r="H15" s="80"/>
      <c r="I15" s="90" t="s">
        <v>247</v>
      </c>
      <c r="J15" s="90" t="s">
        <v>247</v>
      </c>
      <c r="K15" s="90" t="s">
        <v>247</v>
      </c>
      <c r="L15" s="90" t="s">
        <v>247</v>
      </c>
      <c r="M15" s="90" t="s">
        <v>247</v>
      </c>
      <c r="N15" s="89" t="s">
        <v>247</v>
      </c>
    </row>
    <row r="16" ht="22" customHeight="1" spans="1:14">
      <c r="A16" s="91"/>
      <c r="B16" s="85"/>
      <c r="C16" s="85"/>
      <c r="D16" s="92"/>
      <c r="E16" s="85"/>
      <c r="F16" s="85"/>
      <c r="G16" s="85"/>
      <c r="H16" s="80"/>
      <c r="I16" s="93"/>
      <c r="J16" s="93"/>
      <c r="K16" s="93"/>
      <c r="L16" s="93"/>
      <c r="M16" s="93"/>
      <c r="N16" s="94"/>
    </row>
    <row r="17" ht="22" customHeight="1" spans="1:14">
      <c r="A17" s="95"/>
      <c r="B17" s="96"/>
      <c r="C17" s="97"/>
      <c r="D17" s="98"/>
      <c r="E17" s="97"/>
      <c r="F17" s="97"/>
      <c r="G17" s="97"/>
      <c r="H17" s="80"/>
      <c r="I17" s="93"/>
      <c r="J17" s="93"/>
      <c r="K17" s="93"/>
      <c r="L17" s="93"/>
      <c r="M17" s="93"/>
      <c r="N17" s="94"/>
    </row>
    <row r="18" ht="22" customHeight="1" spans="1:14">
      <c r="A18" s="99" t="s">
        <v>195</v>
      </c>
      <c r="D18" s="100"/>
      <c r="E18" s="100"/>
      <c r="F18" s="100"/>
      <c r="G18" s="100"/>
      <c r="H18" s="100"/>
      <c r="I18" s="101"/>
      <c r="J18" s="101"/>
      <c r="K18" s="101"/>
      <c r="L18" s="101"/>
      <c r="M18" s="101"/>
      <c r="N18" s="101"/>
    </row>
    <row r="19" ht="22" customHeight="1" spans="1:14">
      <c r="A19" s="67" t="s">
        <v>376</v>
      </c>
      <c r="D19" s="100"/>
      <c r="E19" s="100"/>
      <c r="F19" s="100"/>
      <c r="G19" s="100"/>
      <c r="H19" s="100"/>
      <c r="I19" s="101"/>
      <c r="J19" s="101"/>
      <c r="K19" s="101"/>
      <c r="L19" s="101"/>
      <c r="M19" s="101"/>
      <c r="N19" s="101"/>
    </row>
    <row r="20" ht="14.25" spans="1:14">
      <c r="A20" s="100"/>
      <c r="B20" s="100"/>
      <c r="C20" s="100"/>
      <c r="D20" s="100"/>
      <c r="E20" s="100"/>
      <c r="F20" s="100"/>
      <c r="G20" s="100"/>
      <c r="H20" s="100"/>
      <c r="I20" s="102" t="s">
        <v>377</v>
      </c>
      <c r="J20" s="102"/>
      <c r="K20" s="102" t="s">
        <v>313</v>
      </c>
      <c r="L20" s="102"/>
      <c r="M20" s="102" t="s">
        <v>314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2026-05-12T01:56:04Z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