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验货尺寸表 （中期尺寸）" sheetId="16" r:id="rId7"/>
    <sheet name="尾期1" sheetId="5" r:id="rId8"/>
    <sheet name="尾期2" sheetId="15" state="hidden" r:id="rId9"/>
    <sheet name="验货尺寸表" sheetId="6" r:id="rId10"/>
    <sheet name="尾期 2" sheetId="17" state="hidden" r:id="rId11"/>
    <sheet name="验货尺寸表 (2)" sheetId="18" state="hidden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<sst xmlns="http://schemas.openxmlformats.org/spreadsheetml/2006/main" count="1533" uniqueCount="439">
  <si>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</si>
  <si>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</si>
  <si>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</si>
  <si>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</si>
  <si>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</si>
  <si>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</si>
  <si>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</si>
  <si>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</si>
  <si>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</si>
  <si>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</si>
  <si>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</si>
  <si>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</si>
  <si>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</si>
  <si>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</si>
  <si>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</si>
  <si>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</si>
  <si>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</si>
  <si>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</si>
  <si>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</si>
  <si>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</si>
  <si>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</si>
  <si>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</si>
  <si>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</si>
  <si>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</si>
  <si>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</si>
  <si>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</si>
  <si>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</si>
  <si>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</si>
  <si>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</si>
  <si>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</si>
  <si>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</si>
  <si>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</si>
  <si>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</si>
  <si>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</si>
  <si>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</si>
  <si>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</si>
  <si>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</si>
  <si>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</si>
  <si>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</si>
  <si>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</si>
  <si>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</si>
  <si>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</si>
  <si>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</si>
  <si>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</si>
  <si>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</si>
  <si>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</si>
  <si>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</si>
  <si>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</si>
  <si>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</si>
  <si>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</si>
  <si>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</si>
  <si>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</si>
  <si>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</si>
  <si>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</si>
  <si>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</si>
  <si>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</si>
  <si>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</si>
  <si>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</si>
  <si>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</si>
  <si>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</si>
  <si>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</si>
  <si>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</si>
  <si>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TAJJFO82934</t>
  </si>
  <si>
    <t>合同交期</t>
  </si>
  <si>
    <t>产前确认样</t>
  </si>
  <si>
    <t>有</t>
  </si>
  <si>
    <t>无</t>
  </si>
  <si>
    <t>品名</t>
  </si>
  <si>
    <t>女士POLO短袖T恤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</si>
  <si>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</si>
  <si>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</si>
  <si>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</si>
  <si>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</si>
  <si>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</si>
  <si>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</si>
  <si>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3002件</t>
  </si>
  <si>
    <t>包装预计完成日</t>
  </si>
  <si>
    <t>印花、刺绣确认样</t>
  </si>
  <si>
    <t>采购凭证编号：</t>
  </si>
  <si>
    <t>CGDD26041600020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</si>
  <si>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</si>
  <si>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</si>
  <si>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</si>
  <si>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</si>
  <si>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</si>
  <si>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</si>
  <si>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</si>
  <si>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</si>
  <si>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</si>
  <si>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</si>
  <si>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</si>
  <si>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</si>
  <si>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</si>
  <si>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</si>
  <si>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</si>
  <si>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</si>
  <si>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</si>
  <si>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</si>
  <si>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</si>
  <si>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</si>
  <si>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</si>
  <si>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</si>
  <si>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</si>
  <si>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</si>
  <si>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</si>
  <si>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</si>
  <si>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</si>
  <si>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</si>
  <si>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</si>
  <si>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</si>
  <si>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</si>
  <si>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</si>
  <si>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</si>
  <si>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</si>
  <si>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</si>
  <si>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</si>
  <si>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</si>
  <si>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蓝冰色C07X</t>
  </si>
  <si>
    <t>已裁齐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</si>
  <si>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</si>
  <si>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蓝冰色XL/10件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</si>
  <si>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</si>
  <si>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</si>
  <si>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</si>
  <si>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</si>
  <si>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</si>
  <si>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1.前领骨起皱及左右长短</t>
  </si>
  <si>
    <t>2.领嘴欠弯顺 左右太细欠对称</t>
  </si>
  <si>
    <t>3.筒底起皱 及筒骨位起猫须</t>
  </si>
  <si>
    <t>4.冚衫脚袖口扭纹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</si>
  <si>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</si>
  <si>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</si>
  <si>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</si>
  <si>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</si>
  <si>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</si>
  <si>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</si>
  <si>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</si>
  <si>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</si>
  <si>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</si>
  <si>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</si>
  <si>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</si>
  <si>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</si>
  <si>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</si>
  <si>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</si>
  <si>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</si>
  <si>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</si>
  <si>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</si>
  <si>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</si>
  <si>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</si>
  <si>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</si>
  <si>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</si>
  <si>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</si>
  <si>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</si>
  <si>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</si>
  <si>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</si>
  <si>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</si>
  <si>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</si>
  <si>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</si>
  <si>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蓝冰色XL</t>
  </si>
  <si>
    <t>蓝冰色S</t>
  </si>
  <si>
    <t>蓝冰色M</t>
  </si>
  <si>
    <t>蓝冰色L</t>
  </si>
  <si>
    <t>150/80B</t>
  </si>
  <si>
    <t>155/84B</t>
  </si>
  <si>
    <t>160/88B</t>
  </si>
  <si>
    <t>165/92B</t>
  </si>
  <si>
    <t>170/96B</t>
  </si>
  <si>
    <t>175/100B</t>
  </si>
  <si>
    <t>180/104B</t>
  </si>
  <si>
    <t>洗前/洗后</t>
  </si>
  <si>
    <t>后中长</t>
  </si>
  <si>
    <t>+2/+2</t>
  </si>
  <si>
    <t>+1/+0.5</t>
  </si>
  <si>
    <t>+1/+1</t>
  </si>
  <si>
    <t>+1.5/+1</t>
  </si>
  <si>
    <t>+1</t>
  </si>
  <si>
    <t>胸围</t>
  </si>
  <si>
    <t>-/-1</t>
  </si>
  <si>
    <t>-1/-1</t>
  </si>
  <si>
    <t>-</t>
  </si>
  <si>
    <t>腰围</t>
  </si>
  <si>
    <t>+1/-</t>
  </si>
  <si>
    <t>-/-0.5</t>
  </si>
  <si>
    <t>-/-</t>
  </si>
  <si>
    <t>下摆</t>
  </si>
  <si>
    <t>94</t>
  </si>
  <si>
    <t>+2</t>
  </si>
  <si>
    <t>肩宽</t>
  </si>
  <si>
    <t>37.5</t>
  </si>
  <si>
    <t>-0.5/-0.5</t>
  </si>
  <si>
    <t>-0.5</t>
  </si>
  <si>
    <t>肩点短袖长</t>
  </si>
  <si>
    <t>+0.5</t>
  </si>
  <si>
    <t>袖肥</t>
  </si>
  <si>
    <t>16.5</t>
  </si>
  <si>
    <t>+0.3/+0.3</t>
  </si>
  <si>
    <t>+0.2/+0.2</t>
  </si>
  <si>
    <t>-/-0.2</t>
  </si>
  <si>
    <t>-0.3/-0.3</t>
  </si>
  <si>
    <t>+0.2</t>
  </si>
  <si>
    <t>袖口松量</t>
  </si>
  <si>
    <t>-0.4/-0.4</t>
  </si>
  <si>
    <t>+0.4</t>
  </si>
  <si>
    <t>扁机领长</t>
  </si>
  <si>
    <t>领尖长</t>
  </si>
  <si>
    <t>-0.3</t>
  </si>
  <si>
    <t>底领高</t>
  </si>
  <si>
    <t>门襟高</t>
  </si>
  <si>
    <t>门襟宽</t>
  </si>
  <si>
    <t>备注：</t>
  </si>
  <si>
    <t xml:space="preserve">     初期请洗测2-3件，有问题的另加测量数量。</t>
  </si>
  <si>
    <t>验货时间：4-13</t>
  </si>
  <si>
    <t>跟单QC:代克荣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</si>
  <si>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</si>
  <si>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</si>
  <si>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</si>
  <si>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</si>
  <si>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</si>
  <si>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</si>
  <si>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</si>
  <si>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</si>
  <si>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</si>
  <si>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</si>
  <si>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</si>
  <si>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S/10 M/10 L/10 XL/10 XXL/10 XXXL/10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</si>
  <si>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</si>
  <si>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</si>
  <si>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</si>
  <si>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</si>
  <si>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1.前领骨起皱</t>
  </si>
  <si>
    <t>2.领嘴欠弯顺 及左右太细欠对称</t>
  </si>
  <si>
    <t>3.筒底起皱</t>
  </si>
  <si>
    <t>4.上袖欠分中夹弯起皱 夹底多布</t>
  </si>
  <si>
    <t>5.冚衫脚 袖口扭纹</t>
  </si>
  <si>
    <t>6.脚叉压线骨位扭豆角及长短</t>
  </si>
  <si>
    <t>【整改的严重缺陷及整改复核时间】</t>
  </si>
  <si>
    <t>林丙锦</t>
  </si>
  <si>
    <t>尾期复核品质情况</t>
  </si>
  <si>
    <t>+1.5/+1.5</t>
  </si>
  <si>
    <t>-1.5/-2</t>
  </si>
  <si>
    <t>-0.2/-0.5</t>
  </si>
  <si>
    <t>验货时间：4-22</t>
  </si>
  <si>
    <t>工厂负责人：冯正莲</t>
  </si>
  <si>
    <t>蓝冰色</t>
  </si>
  <si>
    <t>-/+0.5</t>
  </si>
  <si>
    <t>+1/+1.5</t>
  </si>
  <si>
    <t>-1/-</t>
  </si>
  <si>
    <t>+1/+2</t>
  </si>
  <si>
    <t>-/+2</t>
  </si>
  <si>
    <t>-1/-0.3</t>
  </si>
  <si>
    <t>-0.2/-</t>
  </si>
  <si>
    <t>-0.2/+0.3</t>
  </si>
  <si>
    <t>+0.3/+0.4</t>
  </si>
  <si>
    <t>-/-0.4</t>
  </si>
  <si>
    <t>-0.3/-</t>
  </si>
  <si>
    <t>+0.4/+0.4</t>
  </si>
  <si>
    <t>-/+0.6</t>
  </si>
  <si>
    <t>+0.4/+0.2</t>
  </si>
  <si>
    <t>-/+0.2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</si>
  <si>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</si>
  <si>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</si>
  <si>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</si>
  <si>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</si>
  <si>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</si>
  <si>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</si>
  <si>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</si>
  <si>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</si>
  <si>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</si>
  <si>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</si>
  <si>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</si>
  <si>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</si>
  <si>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</si>
  <si>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</si>
  <si>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</si>
  <si>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</si>
  <si>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</si>
  <si>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</si>
  <si>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</si>
  <si>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</si>
  <si>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</si>
  <si>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</si>
  <si>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</si>
  <si>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</si>
  <si>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</si>
  <si>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</si>
  <si>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</si>
  <si>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</si>
  <si>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</si>
  <si>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</si>
  <si>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</si>
  <si>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</si>
  <si>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</si>
  <si>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</si>
  <si>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</si>
  <si>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</si>
  <si>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</si>
  <si>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</si>
  <si>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</si>
  <si>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齐码200件</t>
  </si>
  <si>
    <t>情况说明：</t>
  </si>
  <si>
    <t xml:space="preserve">【问题点描述】  </t>
  </si>
  <si>
    <t>1.门筒起猫须不顺直</t>
  </si>
  <si>
    <t>2.线头、线桩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</si>
  <si>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</si>
  <si>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</si>
  <si>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</si>
  <si>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</si>
  <si>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</si>
  <si>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</si>
  <si>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</si>
  <si>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</si>
  <si>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</si>
  <si>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</si>
  <si>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</si>
  <si>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TAJJAN81054</t>
  </si>
  <si>
    <t>男式短袖T恤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</si>
  <si>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</si>
  <si>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</si>
  <si>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</si>
  <si>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</si>
  <si>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</si>
  <si>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</si>
  <si>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</si>
  <si>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</si>
  <si>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</si>
  <si>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</si>
  <si>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</si>
  <si>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</si>
  <si>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冰蓝色</t>
  </si>
  <si>
    <t>-/-2</t>
  </si>
  <si>
    <t>-1/-2</t>
  </si>
  <si>
    <t>+0.3/-</t>
  </si>
  <si>
    <t>+0.5/+0.5</t>
  </si>
  <si>
    <t>+0.5/-</t>
  </si>
  <si>
    <t>-/+0.3</t>
  </si>
  <si>
    <t>+0.6/-</t>
  </si>
  <si>
    <t>验货时间：5-3</t>
  </si>
  <si>
    <t>80件</t>
  </si>
  <si>
    <t>齐色齐码80件</t>
  </si>
  <si>
    <t xml:space="preserve">1.线头 </t>
  </si>
  <si>
    <t>2.脏污</t>
  </si>
  <si>
    <t>素白</t>
  </si>
  <si>
    <t>黑色</t>
  </si>
  <si>
    <t>-/+1.5</t>
  </si>
  <si>
    <t>-/+1</t>
  </si>
  <si>
    <t>-1/+1</t>
  </si>
  <si>
    <t>+1.5/-</t>
  </si>
  <si>
    <t>-1/-1.5</t>
  </si>
  <si>
    <t>-1.5/-</t>
  </si>
  <si>
    <t>-0.5/-1</t>
  </si>
  <si>
    <t>+0.3/+0.5</t>
  </si>
  <si>
    <t>+0.5/+0.3</t>
  </si>
  <si>
    <t>+0.2/-</t>
  </si>
  <si>
    <t>验货时间：3-2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</si>
  <si>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</si>
  <si>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</si>
  <si>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</si>
  <si>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</si>
  <si>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</si>
  <si>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</si>
  <si>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</si>
  <si>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</si>
  <si>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</si>
  <si>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</si>
  <si>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</si>
  <si>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</si>
  <si>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</si>
  <si>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</si>
  <si>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</si>
  <si>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</si>
  <si>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</si>
  <si>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951204263R</t>
  </si>
  <si>
    <t>26B195</t>
  </si>
  <si>
    <t>C07X蓝冰色</t>
  </si>
  <si>
    <t>新诚</t>
  </si>
  <si>
    <t>合格</t>
  </si>
  <si>
    <t>YES</t>
  </si>
  <si>
    <t>制表时间：3-19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</si>
  <si>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</si>
  <si>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</si>
  <si>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</si>
  <si>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</si>
  <si>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</si>
  <si>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</si>
  <si>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</si>
  <si>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</si>
  <si>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</si>
  <si>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</si>
  <si>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径向：0纬向+2.5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</si>
  <si>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</si>
  <si>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</si>
  <si>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</si>
  <si>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</si>
  <si>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</si>
  <si>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</si>
  <si>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</si>
  <si>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</si>
  <si>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</si>
  <si>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</si>
  <si>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</si>
  <si>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</si>
  <si>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</si>
  <si>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</si>
  <si>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</si>
  <si>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</si>
  <si>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</si>
  <si>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</si>
  <si>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</si>
  <si>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</si>
  <si>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</si>
  <si>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</si>
  <si>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</si>
  <si>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</si>
  <si>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</si>
  <si>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</si>
  <si>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</si>
  <si>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</si>
  <si>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</si>
  <si>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</si>
  <si>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</si>
  <si>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</si>
  <si>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</si>
  <si>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</si>
  <si>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制表时间：12-2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</si>
  <si>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</si>
  <si>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</si>
  <si>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</si>
  <si>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</si>
  <si>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</si>
  <si>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</si>
  <si>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</si>
  <si>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</si>
  <si>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烫标</t>
  </si>
  <si>
    <t>洗测2次</t>
  </si>
  <si>
    <t>后幅</t>
  </si>
  <si>
    <t>烫唛</t>
  </si>
  <si>
    <t>制表时间：3-28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</si>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</sst>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7" borderId="70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1" applyNumberFormat="0" applyFill="0" applyAlignment="0" applyProtection="0">
      <alignment vertical="center"/>
    </xf>
    <xf numFmtId="0" fontId="48" fillId="0" borderId="7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8" borderId="73" applyNumberFormat="0" applyAlignment="0" applyProtection="0">
      <alignment vertical="center"/>
    </xf>
    <xf numFmtId="0" fontId="50" fillId="9" borderId="74" applyNumberFormat="0" applyAlignment="0" applyProtection="0">
      <alignment vertical="center"/>
    </xf>
    <xf numFmtId="0" fontId="51" fillId="9" borderId="73" applyNumberFormat="0" applyAlignment="0" applyProtection="0">
      <alignment vertical="center"/>
    </xf>
    <xf numFmtId="0" fontId="52" fillId="10" borderId="75" applyNumberFormat="0" applyAlignment="0" applyProtection="0">
      <alignment vertical="center"/>
    </xf>
    <xf numFmtId="0" fontId="53" fillId="0" borderId="76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0" fillId="0" borderId="0">
      <alignment vertical="center"/>
    </xf>
    <xf numFmtId="0" fontId="60" fillId="0" borderId="0">
      <alignment vertical="center"/>
    </xf>
  </cellStyleXfs>
  <cellXfs count="41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left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7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2" fillId="3" borderId="0" xfId="50" applyFont="1" applyFill="1" applyBorder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3" fillId="3" borderId="2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2" fillId="3" borderId="2" xfId="49" applyNumberFormat="1" applyFont="1" applyFill="1" applyBorder="1" applyAlignment="1">
      <alignment horizontal="left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0" fontId="14" fillId="0" borderId="2" xfId="57" applyFont="1" applyBorder="1" applyAlignment="1">
      <alignment horizontal="center"/>
    </xf>
    <xf numFmtId="0" fontId="15" fillId="0" borderId="2" xfId="57" applyFont="1" applyBorder="1" applyAlignment="1">
      <alignment horizont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0" fontId="15" fillId="0" borderId="8" xfId="54" applyFont="1" applyBorder="1" applyAlignment="1">
      <alignment horizontal="center"/>
    </xf>
    <xf numFmtId="177" fontId="15" fillId="0" borderId="2" xfId="54" applyNumberFormat="1" applyFont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0" fontId="15" fillId="0" borderId="2" xfId="54" applyFont="1" applyBorder="1" applyAlignment="1">
      <alignment horizontal="center"/>
    </xf>
    <xf numFmtId="177" fontId="1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17" xfId="49" applyFont="1" applyFill="1" applyBorder="1" applyAlignment="1">
      <alignment horizontal="center" vertical="top"/>
    </xf>
    <xf numFmtId="0" fontId="18" fillId="0" borderId="18" xfId="49" applyFont="1" applyFill="1" applyBorder="1" applyAlignment="1">
      <alignment horizontal="left" vertical="center"/>
    </xf>
    <xf numFmtId="0" fontId="19" fillId="0" borderId="19" xfId="49" applyFont="1" applyBorder="1" applyAlignment="1">
      <alignment horizontal="center" vertical="center"/>
    </xf>
    <xf numFmtId="0" fontId="18" fillId="0" borderId="20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vertical="center"/>
    </xf>
    <xf numFmtId="0" fontId="18" fillId="0" borderId="20" xfId="49" applyFont="1" applyFill="1" applyBorder="1" applyAlignment="1">
      <alignment vertical="center"/>
    </xf>
    <xf numFmtId="0" fontId="19" fillId="0" borderId="21" xfId="49" applyFont="1" applyBorder="1" applyAlignment="1">
      <alignment horizontal="center" vertical="center"/>
    </xf>
    <xf numFmtId="0" fontId="19" fillId="0" borderId="22" xfId="49" applyFont="1" applyBorder="1" applyAlignment="1">
      <alignment horizontal="center" vertical="center"/>
    </xf>
    <xf numFmtId="0" fontId="18" fillId="0" borderId="20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center" vertical="center"/>
    </xf>
    <xf numFmtId="0" fontId="18" fillId="0" borderId="25" xfId="49" applyFont="1" applyFill="1" applyBorder="1" applyAlignment="1">
      <alignment vertical="center"/>
    </xf>
    <xf numFmtId="0" fontId="19" fillId="0" borderId="26" xfId="49" applyFont="1" applyFill="1" applyBorder="1" applyAlignment="1">
      <alignment horizontal="center" vertical="center"/>
    </xf>
    <xf numFmtId="0" fontId="18" fillId="0" borderId="26" xfId="49" applyFont="1" applyFill="1" applyBorder="1" applyAlignment="1">
      <alignment vertical="center"/>
    </xf>
    <xf numFmtId="58" fontId="20" fillId="0" borderId="26" xfId="49" applyNumberFormat="1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horizontal="center" vertical="center"/>
    </xf>
    <xf numFmtId="0" fontId="18" fillId="0" borderId="26" xfId="49" applyFont="1" applyFill="1" applyBorder="1" applyAlignment="1">
      <alignment horizontal="center" vertical="center"/>
    </xf>
    <xf numFmtId="0" fontId="18" fillId="0" borderId="27" xfId="49" applyFont="1" applyFill="1" applyBorder="1" applyAlignment="1">
      <alignment horizontal="center" vertical="center"/>
    </xf>
    <xf numFmtId="0" fontId="18" fillId="0" borderId="25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right" vertical="center"/>
    </xf>
    <xf numFmtId="0" fontId="18" fillId="0" borderId="26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vertical="center"/>
    </xf>
    <xf numFmtId="0" fontId="19" fillId="0" borderId="29" xfId="49" applyFont="1" applyFill="1" applyBorder="1" applyAlignment="1">
      <alignment horizontal="right" vertical="center"/>
    </xf>
    <xf numFmtId="0" fontId="18" fillId="0" borderId="29" xfId="49" applyFont="1" applyFill="1" applyBorder="1" applyAlignment="1">
      <alignment vertical="center"/>
    </xf>
    <xf numFmtId="0" fontId="21" fillId="0" borderId="29" xfId="49" applyFont="1" applyFill="1" applyBorder="1" applyAlignment="1">
      <alignment vertical="center"/>
    </xf>
    <xf numFmtId="0" fontId="20" fillId="0" borderId="29" xfId="49" applyFont="1" applyFill="1" applyBorder="1" applyAlignment="1">
      <alignment horizontal="center" vertical="center"/>
    </xf>
    <xf numFmtId="0" fontId="18" fillId="0" borderId="29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18" fillId="0" borderId="18" xfId="49" applyFont="1" applyFill="1" applyBorder="1" applyAlignment="1">
      <alignment vertical="center"/>
    </xf>
    <xf numFmtId="0" fontId="18" fillId="0" borderId="23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24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vertical="center"/>
    </xf>
    <xf numFmtId="0" fontId="20" fillId="0" borderId="32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left" vertical="center" wrapText="1"/>
    </xf>
    <xf numFmtId="0" fontId="21" fillId="0" borderId="26" xfId="49" applyFont="1" applyFill="1" applyBorder="1" applyAlignment="1">
      <alignment horizontal="left" vertical="center" wrapText="1"/>
    </xf>
    <xf numFmtId="0" fontId="21" fillId="0" borderId="27" xfId="49" applyFont="1" applyFill="1" applyBorder="1" applyAlignment="1">
      <alignment horizontal="left" vertical="center" wrapText="1"/>
    </xf>
    <xf numFmtId="0" fontId="18" fillId="0" borderId="28" xfId="49" applyFont="1" applyFill="1" applyBorder="1" applyAlignment="1">
      <alignment horizontal="left" vertical="center"/>
    </xf>
    <xf numFmtId="0" fontId="13" fillId="0" borderId="29" xfId="49" applyFont="1" applyFill="1" applyBorder="1" applyAlignment="1">
      <alignment horizontal="left" vertical="center"/>
    </xf>
    <xf numFmtId="0" fontId="16" fillId="0" borderId="29" xfId="49" applyFill="1" applyBorder="1" applyAlignment="1">
      <alignment horizontal="left" vertical="center"/>
    </xf>
    <xf numFmtId="0" fontId="16" fillId="0" borderId="30" xfId="49" applyFill="1" applyBorder="1" applyAlignment="1">
      <alignment horizontal="left" vertical="center"/>
    </xf>
    <xf numFmtId="0" fontId="18" fillId="0" borderId="37" xfId="49" applyFont="1" applyFill="1" applyBorder="1" applyAlignment="1">
      <alignment horizontal="center" vertical="center"/>
    </xf>
    <xf numFmtId="0" fontId="18" fillId="0" borderId="38" xfId="49" applyFont="1" applyFill="1" applyBorder="1" applyAlignment="1">
      <alignment horizontal="left" vertical="center"/>
    </xf>
    <xf numFmtId="0" fontId="13" fillId="0" borderId="35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13" fillId="0" borderId="34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2" fillId="0" borderId="18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vertical="center"/>
    </xf>
    <xf numFmtId="58" fontId="20" fillId="0" borderId="29" xfId="49" applyNumberFormat="1" applyFont="1" applyFill="1" applyBorder="1" applyAlignment="1">
      <alignment vertical="center"/>
    </xf>
    <xf numFmtId="0" fontId="18" fillId="0" borderId="29" xfId="49" applyFont="1" applyFill="1" applyBorder="1" applyAlignment="1">
      <alignment horizontal="center" vertical="center"/>
    </xf>
    <xf numFmtId="0" fontId="20" fillId="0" borderId="30" xfId="49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horizontal="left" vertical="center"/>
    </xf>
    <xf numFmtId="0" fontId="13" fillId="0" borderId="30" xfId="49" applyFont="1" applyFill="1" applyBorder="1" applyAlignment="1">
      <alignment horizontal="left" vertical="center"/>
    </xf>
    <xf numFmtId="0" fontId="25" fillId="3" borderId="0" xfId="50" applyFont="1" applyFill="1" applyBorder="1" applyAlignment="1">
      <alignment horizontal="center"/>
    </xf>
    <xf numFmtId="0" fontId="25" fillId="3" borderId="2" xfId="49" applyFont="1" applyFill="1" applyBorder="1" applyAlignment="1">
      <alignment horizontal="left" vertical="center"/>
    </xf>
    <xf numFmtId="49" fontId="25" fillId="3" borderId="2" xfId="49" applyNumberFormat="1" applyFont="1" applyFill="1" applyBorder="1" applyAlignment="1">
      <alignment horizontal="left" vertical="center"/>
    </xf>
    <xf numFmtId="0" fontId="25" fillId="3" borderId="2" xfId="50" applyFont="1" applyFill="1" applyBorder="1" applyAlignment="1" applyProtection="1">
      <alignment horizontal="center" vertical="center"/>
    </xf>
    <xf numFmtId="0" fontId="25" fillId="3" borderId="2" xfId="50" applyFont="1" applyFill="1" applyBorder="1" applyAlignment="1">
      <alignment horizontal="center" vertical="center"/>
    </xf>
    <xf numFmtId="0" fontId="26" fillId="0" borderId="8" xfId="54" applyFont="1" applyBorder="1" applyAlignment="1">
      <alignment horizontal="center"/>
    </xf>
    <xf numFmtId="49" fontId="27" fillId="3" borderId="2" xfId="51" applyNumberFormat="1" applyFont="1" applyFill="1" applyBorder="1" applyAlignment="1">
      <alignment horizontal="center" vertical="center"/>
    </xf>
    <xf numFmtId="0" fontId="26" fillId="0" borderId="2" xfId="54" applyFont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/>
    </xf>
    <xf numFmtId="0" fontId="25" fillId="3" borderId="0" xfId="50" applyFont="1" applyFill="1"/>
    <xf numFmtId="49" fontId="25" fillId="3" borderId="0" xfId="50" applyNumberFormat="1" applyFont="1" applyFill="1"/>
    <xf numFmtId="0" fontId="16" fillId="0" borderId="0" xfId="49" applyFont="1" applyAlignment="1">
      <alignment horizontal="left" vertical="center"/>
    </xf>
    <xf numFmtId="0" fontId="28" fillId="0" borderId="17" xfId="49" applyFont="1" applyBorder="1" applyAlignment="1">
      <alignment horizontal="center" vertical="top"/>
    </xf>
    <xf numFmtId="0" fontId="23" fillId="0" borderId="43" xfId="49" applyFont="1" applyBorder="1" applyAlignment="1">
      <alignment horizontal="left" vertical="center"/>
    </xf>
    <xf numFmtId="0" fontId="23" fillId="0" borderId="19" xfId="49" applyFont="1" applyBorder="1" applyAlignment="1">
      <alignment horizontal="center" vertical="center"/>
    </xf>
    <xf numFmtId="0" fontId="22" fillId="0" borderId="19" xfId="49" applyFont="1" applyBorder="1" applyAlignment="1">
      <alignment horizontal="left" vertical="center"/>
    </xf>
    <xf numFmtId="0" fontId="13" fillId="0" borderId="19" xfId="49" applyFont="1" applyBorder="1" applyAlignment="1">
      <alignment horizontal="center" vertical="center"/>
    </xf>
    <xf numFmtId="0" fontId="13" fillId="0" borderId="44" xfId="49" applyFont="1" applyBorder="1" applyAlignment="1">
      <alignment horizontal="center" vertical="center"/>
    </xf>
    <xf numFmtId="0" fontId="22" fillId="0" borderId="18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2" fillId="0" borderId="36" xfId="49" applyFont="1" applyBorder="1" applyAlignment="1">
      <alignment horizontal="center" vertical="center"/>
    </xf>
    <xf numFmtId="0" fontId="23" fillId="0" borderId="18" xfId="49" applyFont="1" applyBorder="1" applyAlignment="1">
      <alignment horizontal="center" vertical="center"/>
    </xf>
    <xf numFmtId="0" fontId="23" fillId="0" borderId="20" xfId="49" applyFont="1" applyBorder="1" applyAlignment="1">
      <alignment horizontal="center" vertical="center"/>
    </xf>
    <xf numFmtId="0" fontId="23" fillId="0" borderId="36" xfId="49" applyFont="1" applyBorder="1" applyAlignment="1">
      <alignment horizontal="center" vertical="center"/>
    </xf>
    <xf numFmtId="0" fontId="22" fillId="0" borderId="25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14" fontId="19" fillId="0" borderId="26" xfId="49" applyNumberFormat="1" applyFont="1" applyBorder="1" applyAlignment="1">
      <alignment horizontal="center" vertical="center"/>
    </xf>
    <xf numFmtId="14" fontId="19" fillId="0" borderId="27" xfId="49" applyNumberFormat="1" applyFont="1" applyBorder="1" applyAlignment="1">
      <alignment horizontal="center" vertical="center"/>
    </xf>
    <xf numFmtId="0" fontId="29" fillId="0" borderId="26" xfId="49" applyFont="1" applyBorder="1" applyAlignment="1">
      <alignment horizontal="left" vertical="center"/>
    </xf>
    <xf numFmtId="0" fontId="29" fillId="0" borderId="27" xfId="49" applyFont="1" applyBorder="1" applyAlignment="1">
      <alignment horizontal="left" vertical="center"/>
    </xf>
    <xf numFmtId="0" fontId="22" fillId="0" borderId="25" xfId="49" applyFont="1" applyBorder="1" applyAlignment="1">
      <alignment vertical="center"/>
    </xf>
    <xf numFmtId="9" fontId="19" fillId="0" borderId="26" xfId="49" applyNumberFormat="1" applyFont="1" applyBorder="1" applyAlignment="1">
      <alignment horizontal="center" vertical="center"/>
    </xf>
    <xf numFmtId="0" fontId="19" fillId="0" borderId="27" xfId="49" applyFont="1" applyBorder="1" applyAlignment="1">
      <alignment horizontal="center" vertical="center"/>
    </xf>
    <xf numFmtId="0" fontId="19" fillId="0" borderId="26" xfId="49" applyFont="1" applyBorder="1" applyAlignment="1">
      <alignment vertical="center"/>
    </xf>
    <xf numFmtId="0" fontId="19" fillId="0" borderId="27" xfId="49" applyFont="1" applyBorder="1" applyAlignment="1">
      <alignment vertical="center"/>
    </xf>
    <xf numFmtId="0" fontId="22" fillId="0" borderId="25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22" fillId="0" borderId="27" xfId="49" applyFont="1" applyBorder="1" applyAlignment="1">
      <alignment horizontal="center" vertical="center"/>
    </xf>
    <xf numFmtId="0" fontId="19" fillId="0" borderId="32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30" fillId="0" borderId="28" xfId="49" applyFont="1" applyBorder="1" applyAlignment="1">
      <alignment vertical="center"/>
    </xf>
    <xf numFmtId="0" fontId="19" fillId="0" borderId="29" xfId="49" applyFont="1" applyBorder="1" applyAlignment="1">
      <alignment horizontal="center" vertical="center"/>
    </xf>
    <xf numFmtId="0" fontId="19" fillId="0" borderId="30" xfId="49" applyFont="1" applyBorder="1" applyAlignment="1">
      <alignment horizontal="center" vertical="center"/>
    </xf>
    <xf numFmtId="0" fontId="22" fillId="0" borderId="28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14" fontId="19" fillId="0" borderId="29" xfId="49" applyNumberFormat="1" applyFont="1" applyBorder="1" applyAlignment="1">
      <alignment horizontal="center" vertical="center"/>
    </xf>
    <xf numFmtId="14" fontId="19" fillId="0" borderId="30" xfId="49" applyNumberFormat="1" applyFont="1" applyBorder="1" applyAlignment="1">
      <alignment horizontal="center" vertical="center"/>
    </xf>
    <xf numFmtId="0" fontId="22" fillId="0" borderId="30" xfId="49" applyFont="1" applyBorder="1" applyAlignment="1">
      <alignment horizontal="left" vertical="center"/>
    </xf>
    <xf numFmtId="0" fontId="23" fillId="0" borderId="0" xfId="49" applyFont="1" applyBorder="1" applyAlignment="1">
      <alignment horizontal="left" vertical="center"/>
    </xf>
    <xf numFmtId="0" fontId="22" fillId="0" borderId="18" xfId="49" applyFont="1" applyBorder="1" applyAlignment="1">
      <alignment vertical="center"/>
    </xf>
    <xf numFmtId="0" fontId="16" fillId="0" borderId="20" xfId="49" applyFont="1" applyBorder="1" applyAlignment="1">
      <alignment horizontal="left" vertical="center"/>
    </xf>
    <xf numFmtId="0" fontId="29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vertical="center"/>
    </xf>
    <xf numFmtId="0" fontId="22" fillId="0" borderId="20" xfId="49" applyFont="1" applyBorder="1" applyAlignment="1">
      <alignment vertical="center"/>
    </xf>
    <xf numFmtId="0" fontId="29" fillId="0" borderId="36" xfId="49" applyFont="1" applyBorder="1" applyAlignment="1">
      <alignment horizontal="left" vertical="center"/>
    </xf>
    <xf numFmtId="0" fontId="16" fillId="0" borderId="26" xfId="49" applyFont="1" applyBorder="1" applyAlignment="1">
      <alignment horizontal="left" vertical="center"/>
    </xf>
    <xf numFmtId="0" fontId="16" fillId="0" borderId="26" xfId="49" applyFont="1" applyBorder="1" applyAlignment="1">
      <alignment vertical="center"/>
    </xf>
    <xf numFmtId="0" fontId="22" fillId="0" borderId="26" xfId="49" applyFont="1" applyBorder="1" applyAlignment="1">
      <alignment vertical="center"/>
    </xf>
    <xf numFmtId="0" fontId="22" fillId="0" borderId="0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45" xfId="49" applyFont="1" applyBorder="1" applyAlignment="1">
      <alignment horizontal="left" vertical="center"/>
    </xf>
    <xf numFmtId="0" fontId="18" fillId="0" borderId="20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29" fillId="0" borderId="29" xfId="49" applyFont="1" applyBorder="1" applyAlignment="1">
      <alignment horizontal="left" vertical="center"/>
    </xf>
    <xf numFmtId="0" fontId="29" fillId="0" borderId="30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29" fillId="0" borderId="28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2" fillId="0" borderId="28" xfId="49" applyFont="1" applyBorder="1" applyAlignment="1">
      <alignment horizontal="center" vertical="center"/>
    </xf>
    <xf numFmtId="0" fontId="22" fillId="0" borderId="29" xfId="49" applyFont="1" applyBorder="1" applyAlignment="1">
      <alignment horizontal="center" vertical="center"/>
    </xf>
    <xf numFmtId="0" fontId="22" fillId="0" borderId="30" xfId="49" applyFont="1" applyBorder="1" applyAlignment="1">
      <alignment horizontal="center" vertical="center"/>
    </xf>
    <xf numFmtId="0" fontId="18" fillId="0" borderId="26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/>
    </xf>
    <xf numFmtId="0" fontId="29" fillId="0" borderId="31" xfId="49" applyFont="1" applyFill="1" applyBorder="1" applyAlignment="1">
      <alignment horizontal="left" vertical="center"/>
    </xf>
    <xf numFmtId="0" fontId="29" fillId="0" borderId="24" xfId="49" applyFont="1" applyFill="1" applyBorder="1" applyAlignment="1">
      <alignment horizontal="left" vertical="center"/>
    </xf>
    <xf numFmtId="0" fontId="29" fillId="0" borderId="35" xfId="49" applyFont="1" applyFill="1" applyBorder="1" applyAlignment="1">
      <alignment horizontal="left" vertical="center"/>
    </xf>
    <xf numFmtId="0" fontId="29" fillId="0" borderId="33" xfId="49" applyFont="1" applyFill="1" applyBorder="1" applyAlignment="1">
      <alignment horizontal="left" vertical="center"/>
    </xf>
    <xf numFmtId="0" fontId="29" fillId="0" borderId="34" xfId="49" applyFont="1" applyFill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3" fillId="0" borderId="46" xfId="49" applyFont="1" applyBorder="1" applyAlignment="1">
      <alignment vertical="center"/>
    </xf>
    <xf numFmtId="0" fontId="19" fillId="0" borderId="47" xfId="49" applyFont="1" applyBorder="1" applyAlignment="1">
      <alignment horizontal="center" vertical="center"/>
    </xf>
    <xf numFmtId="0" fontId="23" fillId="0" borderId="47" xfId="49" applyFont="1" applyBorder="1" applyAlignment="1">
      <alignment vertical="center"/>
    </xf>
    <xf numFmtId="0" fontId="19" fillId="0" borderId="47" xfId="49" applyFont="1" applyBorder="1" applyAlignment="1">
      <alignment vertical="center"/>
    </xf>
    <xf numFmtId="58" fontId="13" fillId="0" borderId="47" xfId="49" applyNumberFormat="1" applyFont="1" applyBorder="1" applyAlignment="1">
      <alignment vertical="center"/>
    </xf>
    <xf numFmtId="0" fontId="23" fillId="0" borderId="47" xfId="49" applyFont="1" applyBorder="1" applyAlignment="1">
      <alignment horizontal="center" vertical="center"/>
    </xf>
    <xf numFmtId="0" fontId="19" fillId="0" borderId="48" xfId="49" applyFont="1" applyBorder="1" applyAlignment="1">
      <alignment horizontal="center" vertical="center"/>
    </xf>
    <xf numFmtId="0" fontId="23" fillId="0" borderId="49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23" fillId="0" borderId="50" xfId="49" applyFont="1" applyFill="1" applyBorder="1" applyAlignment="1">
      <alignment horizontal="left" vertical="center"/>
    </xf>
    <xf numFmtId="0" fontId="27" fillId="0" borderId="51" xfId="49" applyFont="1" applyFill="1" applyBorder="1" applyAlignment="1">
      <alignment horizontal="left" vertical="center"/>
    </xf>
    <xf numFmtId="0" fontId="23" fillId="0" borderId="52" xfId="49" applyFont="1" applyFill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horizontal="center" vertical="center"/>
    </xf>
    <xf numFmtId="0" fontId="23" fillId="0" borderId="30" xfId="49" applyFont="1" applyFill="1" applyBorder="1" applyAlignment="1">
      <alignment horizontal="center" vertical="center"/>
    </xf>
    <xf numFmtId="0" fontId="29" fillId="0" borderId="47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16" fillId="0" borderId="48" xfId="49" applyFont="1" applyBorder="1" applyAlignment="1">
      <alignment horizontal="center" vertical="center"/>
    </xf>
    <xf numFmtId="0" fontId="13" fillId="3" borderId="5" xfId="49" applyFont="1" applyFill="1" applyBorder="1" applyAlignment="1">
      <alignment horizontal="center" vertical="center"/>
    </xf>
    <xf numFmtId="0" fontId="13" fillId="3" borderId="6" xfId="49" applyFont="1" applyFill="1" applyBorder="1" applyAlignment="1">
      <alignment horizontal="center" vertical="center"/>
    </xf>
    <xf numFmtId="0" fontId="13" fillId="3" borderId="7" xfId="49" applyFont="1" applyFill="1" applyBorder="1" applyAlignment="1">
      <alignment horizontal="center" vertical="center"/>
    </xf>
    <xf numFmtId="0" fontId="16" fillId="0" borderId="0" xfId="49" applyFont="1" applyBorder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2" fillId="0" borderId="54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22" fillId="0" borderId="55" xfId="49" applyFont="1" applyBorder="1" applyAlignment="1">
      <alignment horizontal="left" vertical="center"/>
    </xf>
    <xf numFmtId="0" fontId="23" fillId="0" borderId="49" xfId="49" applyFont="1" applyBorder="1" applyAlignment="1">
      <alignment horizontal="left" vertical="center"/>
    </xf>
    <xf numFmtId="0" fontId="23" fillId="0" borderId="47" xfId="49" applyFont="1" applyBorder="1" applyAlignment="1">
      <alignment horizontal="left" vertical="center"/>
    </xf>
    <xf numFmtId="0" fontId="23" fillId="0" borderId="50" xfId="49" applyFont="1" applyBorder="1" applyAlignment="1">
      <alignment horizontal="left" vertical="center"/>
    </xf>
    <xf numFmtId="0" fontId="22" fillId="0" borderId="51" xfId="49" applyFont="1" applyBorder="1" applyAlignment="1">
      <alignment vertical="center"/>
    </xf>
    <xf numFmtId="0" fontId="16" fillId="0" borderId="52" xfId="49" applyFont="1" applyBorder="1" applyAlignment="1">
      <alignment horizontal="left" vertical="center"/>
    </xf>
    <xf numFmtId="0" fontId="29" fillId="0" borderId="52" xfId="49" applyFont="1" applyBorder="1" applyAlignment="1">
      <alignment horizontal="left" vertical="center"/>
    </xf>
    <xf numFmtId="0" fontId="16" fillId="0" borderId="52" xfId="49" applyFont="1" applyBorder="1" applyAlignment="1">
      <alignment vertical="center"/>
    </xf>
    <xf numFmtId="0" fontId="22" fillId="0" borderId="52" xfId="49" applyFont="1" applyBorder="1" applyAlignment="1">
      <alignment vertical="center"/>
    </xf>
    <xf numFmtId="0" fontId="29" fillId="0" borderId="53" xfId="49" applyFont="1" applyBorder="1" applyAlignment="1">
      <alignment horizontal="left" vertical="center"/>
    </xf>
    <xf numFmtId="0" fontId="22" fillId="0" borderId="51" xfId="49" applyFont="1" applyBorder="1" applyAlignment="1">
      <alignment horizontal="center" vertical="center"/>
    </xf>
    <xf numFmtId="0" fontId="29" fillId="0" borderId="52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16" fillId="0" borderId="52" xfId="49" applyFont="1" applyBorder="1" applyAlignment="1">
      <alignment horizontal="center" vertical="center"/>
    </xf>
    <xf numFmtId="0" fontId="29" fillId="0" borderId="26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22" fillId="0" borderId="0" xfId="49" applyFont="1" applyBorder="1" applyAlignment="1">
      <alignment vertical="center"/>
    </xf>
    <xf numFmtId="0" fontId="22" fillId="0" borderId="39" xfId="49" applyFont="1" applyBorder="1" applyAlignment="1">
      <alignment horizontal="left" vertical="center" wrapText="1"/>
    </xf>
    <xf numFmtId="0" fontId="22" fillId="0" borderId="40" xfId="49" applyFont="1" applyBorder="1" applyAlignment="1">
      <alignment horizontal="left" vertical="center" wrapText="1"/>
    </xf>
    <xf numFmtId="0" fontId="22" fillId="0" borderId="41" xfId="49" applyFont="1" applyBorder="1" applyAlignment="1">
      <alignment horizontal="left" vertical="center" wrapText="1"/>
    </xf>
    <xf numFmtId="0" fontId="22" fillId="0" borderId="51" xfId="49" applyFont="1" applyBorder="1" applyAlignment="1">
      <alignment horizontal="left" vertical="center"/>
    </xf>
    <xf numFmtId="0" fontId="22" fillId="0" borderId="52" xfId="49" applyFont="1" applyBorder="1" applyAlignment="1">
      <alignment horizontal="left" vertical="center"/>
    </xf>
    <xf numFmtId="0" fontId="22" fillId="0" borderId="53" xfId="49" applyFont="1" applyBorder="1" applyAlignment="1">
      <alignment horizontal="left" vertical="center"/>
    </xf>
    <xf numFmtId="0" fontId="32" fillId="0" borderId="56" xfId="49" applyFont="1" applyBorder="1" applyAlignment="1">
      <alignment horizontal="left" vertical="center" wrapText="1"/>
    </xf>
    <xf numFmtId="0" fontId="33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19" fillId="0" borderId="42" xfId="49" applyNumberFormat="1" applyFont="1" applyBorder="1" applyAlignment="1">
      <alignment horizontal="center" vertical="center"/>
    </xf>
    <xf numFmtId="9" fontId="29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29" fillId="0" borderId="51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9" fillId="0" borderId="25" xfId="49" applyFont="1" applyBorder="1" applyAlignment="1">
      <alignment horizontal="left" vertical="center"/>
    </xf>
    <xf numFmtId="0" fontId="23" fillId="0" borderId="49" xfId="0" applyFont="1" applyBorder="1" applyAlignment="1">
      <alignment horizontal="left" vertical="center"/>
    </xf>
    <xf numFmtId="0" fontId="23" fillId="0" borderId="47" xfId="0" applyFont="1" applyBorder="1" applyAlignment="1">
      <alignment horizontal="left" vertical="center"/>
    </xf>
    <xf numFmtId="0" fontId="23" fillId="0" borderId="50" xfId="0" applyFont="1" applyBorder="1" applyAlignment="1">
      <alignment horizontal="left" vertical="center"/>
    </xf>
    <xf numFmtId="9" fontId="19" fillId="0" borderId="38" xfId="49" applyNumberFormat="1" applyFont="1" applyBorder="1" applyAlignment="1">
      <alignment horizontal="left" vertical="center"/>
    </xf>
    <xf numFmtId="9" fontId="29" fillId="0" borderId="31" xfId="49" applyNumberFormat="1" applyFont="1" applyBorder="1" applyAlignment="1">
      <alignment horizontal="left" vertical="center"/>
    </xf>
    <xf numFmtId="9" fontId="29" fillId="0" borderId="24" xfId="49" applyNumberFormat="1" applyFont="1" applyBorder="1" applyAlignment="1">
      <alignment horizontal="left" vertical="center"/>
    </xf>
    <xf numFmtId="9" fontId="29" fillId="0" borderId="39" xfId="49" applyNumberFormat="1" applyFont="1" applyBorder="1" applyAlignment="1">
      <alignment horizontal="left" vertical="center"/>
    </xf>
    <xf numFmtId="9" fontId="29" fillId="0" borderId="40" xfId="49" applyNumberFormat="1" applyFont="1" applyBorder="1" applyAlignment="1">
      <alignment horizontal="left" vertical="center"/>
    </xf>
    <xf numFmtId="9" fontId="29" fillId="0" borderId="41" xfId="49" applyNumberFormat="1" applyFont="1" applyBorder="1" applyAlignment="1">
      <alignment horizontal="left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18" fillId="0" borderId="57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left" vertical="center"/>
    </xf>
    <xf numFmtId="0" fontId="19" fillId="0" borderId="58" xfId="49" applyFont="1" applyFill="1" applyBorder="1" applyAlignment="1">
      <alignment horizontal="left" vertical="center"/>
    </xf>
    <xf numFmtId="0" fontId="19" fillId="0" borderId="59" xfId="49" applyFont="1" applyFill="1" applyBorder="1" applyAlignment="1">
      <alignment horizontal="left" vertical="center"/>
    </xf>
    <xf numFmtId="0" fontId="19" fillId="0" borderId="60" xfId="49" applyFont="1" applyFill="1" applyBorder="1" applyAlignment="1">
      <alignment horizontal="left" vertical="center"/>
    </xf>
    <xf numFmtId="0" fontId="29" fillId="0" borderId="59" xfId="49" applyFont="1" applyFill="1" applyBorder="1" applyAlignment="1">
      <alignment horizontal="left" vertical="center"/>
    </xf>
    <xf numFmtId="0" fontId="29" fillId="0" borderId="60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23" fillId="0" borderId="43" xfId="49" applyFont="1" applyBorder="1" applyAlignment="1">
      <alignment vertical="center"/>
    </xf>
    <xf numFmtId="0" fontId="23" fillId="0" borderId="19" xfId="49" applyFont="1" applyBorder="1" applyAlignment="1">
      <alignment vertical="center"/>
    </xf>
    <xf numFmtId="0" fontId="19" fillId="0" borderId="21" xfId="49" applyFont="1" applyBorder="1" applyAlignment="1">
      <alignment vertical="center"/>
    </xf>
    <xf numFmtId="0" fontId="23" fillId="0" borderId="21" xfId="49" applyFont="1" applyBorder="1" applyAlignment="1">
      <alignment vertical="center"/>
    </xf>
    <xf numFmtId="58" fontId="13" fillId="0" borderId="19" xfId="49" applyNumberFormat="1" applyFont="1" applyBorder="1" applyAlignment="1">
      <alignment vertical="center"/>
    </xf>
    <xf numFmtId="0" fontId="23" fillId="0" borderId="37" xfId="49" applyFont="1" applyBorder="1" applyAlignment="1">
      <alignment horizontal="center" vertical="center"/>
    </xf>
    <xf numFmtId="0" fontId="23" fillId="0" borderId="22" xfId="49" applyFont="1" applyBorder="1" applyAlignment="1">
      <alignment horizontal="center" vertical="center"/>
    </xf>
    <xf numFmtId="0" fontId="19" fillId="0" borderId="55" xfId="49" applyFont="1" applyBorder="1" applyAlignment="1">
      <alignment horizontal="center" vertical="center"/>
    </xf>
    <xf numFmtId="0" fontId="29" fillId="0" borderId="54" xfId="49" applyFont="1" applyFill="1" applyBorder="1" applyAlignment="1">
      <alignment horizontal="left" vertical="center"/>
    </xf>
    <xf numFmtId="0" fontId="29" fillId="0" borderId="37" xfId="49" applyFont="1" applyFill="1" applyBorder="1" applyAlignment="1">
      <alignment horizontal="left" vertical="center"/>
    </xf>
    <xf numFmtId="0" fontId="29" fillId="0" borderId="55" xfId="49" applyFont="1" applyFill="1" applyBorder="1" applyAlignment="1">
      <alignment horizontal="left" vertical="center"/>
    </xf>
    <xf numFmtId="0" fontId="34" fillId="0" borderId="47" xfId="49" applyFont="1" applyBorder="1" applyAlignment="1">
      <alignment horizontal="center" vertical="center"/>
    </xf>
    <xf numFmtId="0" fontId="16" fillId="0" borderId="21" xfId="49" applyFont="1" applyBorder="1" applyAlignment="1">
      <alignment vertical="center"/>
    </xf>
    <xf numFmtId="58" fontId="16" fillId="0" borderId="19" xfId="49" applyNumberFormat="1" applyFont="1" applyBorder="1" applyAlignment="1">
      <alignment vertical="center"/>
    </xf>
    <xf numFmtId="0" fontId="29" fillId="0" borderId="21" xfId="49" applyFont="1" applyBorder="1" applyAlignment="1">
      <alignment horizontal="center" vertical="center"/>
    </xf>
    <xf numFmtId="0" fontId="29" fillId="0" borderId="55" xfId="49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35" fillId="0" borderId="63" xfId="0" applyFont="1" applyBorder="1" applyAlignment="1">
      <alignment horizontal="center" vertical="center" wrapText="1"/>
    </xf>
    <xf numFmtId="0" fontId="36" fillId="0" borderId="64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0" borderId="65" xfId="0" applyFont="1" applyBorder="1" applyAlignment="1">
      <alignment horizontal="center" vertical="center"/>
    </xf>
    <xf numFmtId="0" fontId="36" fillId="4" borderId="2" xfId="0" applyFont="1" applyFill="1" applyBorder="1"/>
    <xf numFmtId="0" fontId="36" fillId="0" borderId="66" xfId="0" applyFont="1" applyBorder="1"/>
    <xf numFmtId="0" fontId="0" fillId="0" borderId="64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0" borderId="69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  <cellStyle name="常规 11" xfId="5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checked="Checked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checked="Checked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checked="Checked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checked="Checked" noThreeD="1" val="0"/>
</file>

<file path=xl/ctrlProps/ctrlProp281.xml><?xml version="1.0" encoding="utf-8"?>
<formControlPr xmlns="http://schemas.microsoft.com/office/spreadsheetml/2009/9/main" objectType="CheckBox" checked="Checked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checked="Checked" noThreeD="1" val="0"/>
</file>

<file path=xl/ctrlProps/ctrlProp291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34925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53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22225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85" name="Check Box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86" name="Check Box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87" name="Check Box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88" name="Check Box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89" name="Check Box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92075</xdr:rowOff>
        </xdr:to>
        <xdr:sp>
          <xdr:nvSpPr>
            <xdr:cNvPr id="4190" name="Check Box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7372350" y="8032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107950</xdr:rowOff>
        </xdr:to>
        <xdr:sp>
          <xdr:nvSpPr>
            <xdr:cNvPr id="4191" name="Check Box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>
            <a:xfrm>
              <a:off x="7359650" y="635000"/>
              <a:ext cx="393700" cy="111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92" name="Check Box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>
            <a:xfrm>
              <a:off x="8007350" y="59690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79375</xdr:rowOff>
        </xdr:to>
        <xdr:sp>
          <xdr:nvSpPr>
            <xdr:cNvPr id="4193" name="Check Box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>
            <a:xfrm>
              <a:off x="8020050" y="7905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94" name="Check Box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96" name="Check Box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98" name="Check Box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99" name="Check Box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200" name="Check Box 104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201" name="Check Box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202" name="Check Box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203" name="Check Box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204" name="Check Box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205" name="Check Box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206" name="Check Box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207" name="Check Box 111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208" name="Check Box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209" name="Check Box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210" name="Check Box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211" name="Check Box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212" name="Check Box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213" name="Check Box 117" hidden="1">
              <a:extLst>
                <a:ext uri="{63B3BB69-23CF-44E3-9099-C40C66FF867C}">
                  <a14:compatExt spid="_x0000_s4213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14" name="Check Box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215" name="Check Box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216" name="Check Box 120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217" name="Check Box 121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218" name="Check Box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219" name="Check Box 123" hidden="1">
              <a:extLst>
                <a:ext uri="{63B3BB69-23CF-44E3-9099-C40C66FF867C}">
                  <a14:compatExt spid="_x0000_s4219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220" name="Check Box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221" name="Check Box 125" hidden="1">
              <a:extLst>
                <a:ext uri="{63B3BB69-23CF-44E3-9099-C40C66FF867C}">
                  <a14:compatExt spid="_x0000_s4221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22" name="Check Box 126" hidden="1">
              <a:extLst>
                <a:ext uri="{63B3BB69-23CF-44E3-9099-C40C66FF867C}">
                  <a14:compatExt spid="_x0000_s4222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223" name="Check Box 127" hidden="1">
              <a:extLst>
                <a:ext uri="{63B3BB69-23CF-44E3-9099-C40C66FF867C}">
                  <a14:compatExt spid="_x0000_s4223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224" name="Check Box 128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0312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5232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7612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0312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0312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0312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05232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7612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0312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0312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0312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05232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7612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0312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0312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8453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6454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56.xml"/><Relationship Id="rId8" Type="http://schemas.openxmlformats.org/officeDocument/2006/relationships/ctrlProp" Target="../ctrlProps/ctrlProp255.xml"/><Relationship Id="rId7" Type="http://schemas.openxmlformats.org/officeDocument/2006/relationships/ctrlProp" Target="../ctrlProps/ctrlProp254.xml"/><Relationship Id="rId6" Type="http://schemas.openxmlformats.org/officeDocument/2006/relationships/ctrlProp" Target="../ctrlProps/ctrlProp253.xml"/><Relationship Id="rId5" Type="http://schemas.openxmlformats.org/officeDocument/2006/relationships/ctrlProp" Target="../ctrlProps/ctrlProp252.xml"/><Relationship Id="rId44" Type="http://schemas.openxmlformats.org/officeDocument/2006/relationships/ctrlProp" Target="../ctrlProps/ctrlProp291.xml"/><Relationship Id="rId43" Type="http://schemas.openxmlformats.org/officeDocument/2006/relationships/ctrlProp" Target="../ctrlProps/ctrlProp290.xml"/><Relationship Id="rId42" Type="http://schemas.openxmlformats.org/officeDocument/2006/relationships/ctrlProp" Target="../ctrlProps/ctrlProp289.xml"/><Relationship Id="rId41" Type="http://schemas.openxmlformats.org/officeDocument/2006/relationships/ctrlProp" Target="../ctrlProps/ctrlProp288.xml"/><Relationship Id="rId40" Type="http://schemas.openxmlformats.org/officeDocument/2006/relationships/ctrlProp" Target="../ctrlProps/ctrlProp287.xml"/><Relationship Id="rId4" Type="http://schemas.openxmlformats.org/officeDocument/2006/relationships/ctrlProp" Target="../ctrlProps/ctrlProp251.xml"/><Relationship Id="rId39" Type="http://schemas.openxmlformats.org/officeDocument/2006/relationships/ctrlProp" Target="../ctrlProps/ctrlProp286.xml"/><Relationship Id="rId38" Type="http://schemas.openxmlformats.org/officeDocument/2006/relationships/ctrlProp" Target="../ctrlProps/ctrlProp285.xml"/><Relationship Id="rId37" Type="http://schemas.openxmlformats.org/officeDocument/2006/relationships/ctrlProp" Target="../ctrlProps/ctrlProp284.xml"/><Relationship Id="rId36" Type="http://schemas.openxmlformats.org/officeDocument/2006/relationships/ctrlProp" Target="../ctrlProps/ctrlProp283.xml"/><Relationship Id="rId35" Type="http://schemas.openxmlformats.org/officeDocument/2006/relationships/ctrlProp" Target="../ctrlProps/ctrlProp282.xml"/><Relationship Id="rId34" Type="http://schemas.openxmlformats.org/officeDocument/2006/relationships/ctrlProp" Target="../ctrlProps/ctrlProp281.xml"/><Relationship Id="rId33" Type="http://schemas.openxmlformats.org/officeDocument/2006/relationships/ctrlProp" Target="../ctrlProps/ctrlProp280.xml"/><Relationship Id="rId32" Type="http://schemas.openxmlformats.org/officeDocument/2006/relationships/ctrlProp" Target="../ctrlProps/ctrlProp279.xml"/><Relationship Id="rId31" Type="http://schemas.openxmlformats.org/officeDocument/2006/relationships/ctrlProp" Target="../ctrlProps/ctrlProp278.xml"/><Relationship Id="rId30" Type="http://schemas.openxmlformats.org/officeDocument/2006/relationships/ctrlProp" Target="../ctrlProps/ctrlProp277.xml"/><Relationship Id="rId3" Type="http://schemas.openxmlformats.org/officeDocument/2006/relationships/ctrlProp" Target="../ctrlProps/ctrlProp250.xml"/><Relationship Id="rId29" Type="http://schemas.openxmlformats.org/officeDocument/2006/relationships/ctrlProp" Target="../ctrlProps/ctrlProp276.xml"/><Relationship Id="rId28" Type="http://schemas.openxmlformats.org/officeDocument/2006/relationships/ctrlProp" Target="../ctrlProps/ctrlProp275.xml"/><Relationship Id="rId27" Type="http://schemas.openxmlformats.org/officeDocument/2006/relationships/ctrlProp" Target="../ctrlProps/ctrlProp274.xml"/><Relationship Id="rId26" Type="http://schemas.openxmlformats.org/officeDocument/2006/relationships/ctrlProp" Target="../ctrlProps/ctrlProp273.xml"/><Relationship Id="rId25" Type="http://schemas.openxmlformats.org/officeDocument/2006/relationships/ctrlProp" Target="../ctrlProps/ctrlProp272.xml"/><Relationship Id="rId24" Type="http://schemas.openxmlformats.org/officeDocument/2006/relationships/ctrlProp" Target="../ctrlProps/ctrlProp271.xml"/><Relationship Id="rId23" Type="http://schemas.openxmlformats.org/officeDocument/2006/relationships/ctrlProp" Target="../ctrlProps/ctrlProp270.xml"/><Relationship Id="rId22" Type="http://schemas.openxmlformats.org/officeDocument/2006/relationships/ctrlProp" Target="../ctrlProps/ctrlProp269.xml"/><Relationship Id="rId21" Type="http://schemas.openxmlformats.org/officeDocument/2006/relationships/ctrlProp" Target="../ctrlProps/ctrlProp268.xml"/><Relationship Id="rId20" Type="http://schemas.openxmlformats.org/officeDocument/2006/relationships/ctrlProp" Target="../ctrlProps/ctrlProp26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66.xml"/><Relationship Id="rId18" Type="http://schemas.openxmlformats.org/officeDocument/2006/relationships/ctrlProp" Target="../ctrlProps/ctrlProp265.xml"/><Relationship Id="rId17" Type="http://schemas.openxmlformats.org/officeDocument/2006/relationships/ctrlProp" Target="../ctrlProps/ctrlProp264.xml"/><Relationship Id="rId16" Type="http://schemas.openxmlformats.org/officeDocument/2006/relationships/ctrlProp" Target="../ctrlProps/ctrlProp263.xml"/><Relationship Id="rId15" Type="http://schemas.openxmlformats.org/officeDocument/2006/relationships/ctrlProp" Target="../ctrlProps/ctrlProp262.xml"/><Relationship Id="rId14" Type="http://schemas.openxmlformats.org/officeDocument/2006/relationships/ctrlProp" Target="../ctrlProps/ctrlProp261.xml"/><Relationship Id="rId13" Type="http://schemas.openxmlformats.org/officeDocument/2006/relationships/ctrlProp" Target="../ctrlProps/ctrlProp260.xml"/><Relationship Id="rId12" Type="http://schemas.openxmlformats.org/officeDocument/2006/relationships/ctrlProp" Target="../ctrlProps/ctrlProp259.xml"/><Relationship Id="rId11" Type="http://schemas.openxmlformats.org/officeDocument/2006/relationships/ctrlProp" Target="../ctrlProps/ctrlProp258.xml"/><Relationship Id="rId10" Type="http://schemas.openxmlformats.org/officeDocument/2006/relationships/ctrlProp" Target="../ctrlProps/ctrlProp257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5.xml"/><Relationship Id="rId8" Type="http://schemas.openxmlformats.org/officeDocument/2006/relationships/ctrlProp" Target="../ctrlProps/ctrlProp134.xml"/><Relationship Id="rId7" Type="http://schemas.openxmlformats.org/officeDocument/2006/relationships/ctrlProp" Target="../ctrlProps/ctrlProp133.xml"/><Relationship Id="rId6" Type="http://schemas.openxmlformats.org/officeDocument/2006/relationships/ctrlProp" Target="../ctrlProps/ctrlProp132.xml"/><Relationship Id="rId5" Type="http://schemas.openxmlformats.org/officeDocument/2006/relationships/ctrlProp" Target="../ctrlProps/ctrlProp131.xml"/><Relationship Id="rId4" Type="http://schemas.openxmlformats.org/officeDocument/2006/relationships/ctrlProp" Target="../ctrlProps/ctrlProp130.xml"/><Relationship Id="rId39" Type="http://schemas.openxmlformats.org/officeDocument/2006/relationships/ctrlProp" Target="../ctrlProps/ctrlProp165.xml"/><Relationship Id="rId38" Type="http://schemas.openxmlformats.org/officeDocument/2006/relationships/ctrlProp" Target="../ctrlProps/ctrlProp164.xml"/><Relationship Id="rId37" Type="http://schemas.openxmlformats.org/officeDocument/2006/relationships/ctrlProp" Target="../ctrlProps/ctrlProp163.xml"/><Relationship Id="rId36" Type="http://schemas.openxmlformats.org/officeDocument/2006/relationships/ctrlProp" Target="../ctrlProps/ctrlProp162.xml"/><Relationship Id="rId35" Type="http://schemas.openxmlformats.org/officeDocument/2006/relationships/ctrlProp" Target="../ctrlProps/ctrlProp161.xml"/><Relationship Id="rId34" Type="http://schemas.openxmlformats.org/officeDocument/2006/relationships/ctrlProp" Target="../ctrlProps/ctrlProp160.xml"/><Relationship Id="rId33" Type="http://schemas.openxmlformats.org/officeDocument/2006/relationships/ctrlProp" Target="../ctrlProps/ctrlProp159.xml"/><Relationship Id="rId32" Type="http://schemas.openxmlformats.org/officeDocument/2006/relationships/ctrlProp" Target="../ctrlProps/ctrlProp158.xml"/><Relationship Id="rId31" Type="http://schemas.openxmlformats.org/officeDocument/2006/relationships/ctrlProp" Target="../ctrlProps/ctrlProp157.xml"/><Relationship Id="rId30" Type="http://schemas.openxmlformats.org/officeDocument/2006/relationships/ctrlProp" Target="../ctrlProps/ctrlProp156.xml"/><Relationship Id="rId3" Type="http://schemas.openxmlformats.org/officeDocument/2006/relationships/ctrlProp" Target="../ctrlProps/ctrlProp129.xml"/><Relationship Id="rId29" Type="http://schemas.openxmlformats.org/officeDocument/2006/relationships/ctrlProp" Target="../ctrlProps/ctrlProp155.xml"/><Relationship Id="rId28" Type="http://schemas.openxmlformats.org/officeDocument/2006/relationships/ctrlProp" Target="../ctrlProps/ctrlProp154.xml"/><Relationship Id="rId27" Type="http://schemas.openxmlformats.org/officeDocument/2006/relationships/ctrlProp" Target="../ctrlProps/ctrlProp153.xml"/><Relationship Id="rId26" Type="http://schemas.openxmlformats.org/officeDocument/2006/relationships/ctrlProp" Target="../ctrlProps/ctrlProp152.xml"/><Relationship Id="rId25" Type="http://schemas.openxmlformats.org/officeDocument/2006/relationships/ctrlProp" Target="../ctrlProps/ctrlProp151.xml"/><Relationship Id="rId24" Type="http://schemas.openxmlformats.org/officeDocument/2006/relationships/ctrlProp" Target="../ctrlProps/ctrlProp150.xml"/><Relationship Id="rId23" Type="http://schemas.openxmlformats.org/officeDocument/2006/relationships/ctrlProp" Target="../ctrlProps/ctrlProp149.xml"/><Relationship Id="rId22" Type="http://schemas.openxmlformats.org/officeDocument/2006/relationships/ctrlProp" Target="../ctrlProps/ctrlProp148.xml"/><Relationship Id="rId21" Type="http://schemas.openxmlformats.org/officeDocument/2006/relationships/ctrlProp" Target="../ctrlProps/ctrlProp147.xml"/><Relationship Id="rId20" Type="http://schemas.openxmlformats.org/officeDocument/2006/relationships/ctrlProp" Target="../ctrlProps/ctrlProp14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45.xml"/><Relationship Id="rId18" Type="http://schemas.openxmlformats.org/officeDocument/2006/relationships/ctrlProp" Target="../ctrlProps/ctrlProp144.xml"/><Relationship Id="rId17" Type="http://schemas.openxmlformats.org/officeDocument/2006/relationships/ctrlProp" Target="../ctrlProps/ctrlProp143.xml"/><Relationship Id="rId16" Type="http://schemas.openxmlformats.org/officeDocument/2006/relationships/ctrlProp" Target="../ctrlProps/ctrlProp142.xml"/><Relationship Id="rId15" Type="http://schemas.openxmlformats.org/officeDocument/2006/relationships/ctrlProp" Target="../ctrlProps/ctrlProp141.xml"/><Relationship Id="rId14" Type="http://schemas.openxmlformats.org/officeDocument/2006/relationships/ctrlProp" Target="../ctrlProps/ctrlProp140.xml"/><Relationship Id="rId13" Type="http://schemas.openxmlformats.org/officeDocument/2006/relationships/ctrlProp" Target="../ctrlProps/ctrlProp139.xml"/><Relationship Id="rId12" Type="http://schemas.openxmlformats.org/officeDocument/2006/relationships/ctrlProp" Target="../ctrlProps/ctrlProp138.xml"/><Relationship Id="rId11" Type="http://schemas.openxmlformats.org/officeDocument/2006/relationships/ctrlProp" Target="../ctrlProps/ctrlProp137.xml"/><Relationship Id="rId10" Type="http://schemas.openxmlformats.org/officeDocument/2006/relationships/ctrlProp" Target="../ctrlProps/ctrlProp13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2.xml"/><Relationship Id="rId8" Type="http://schemas.openxmlformats.org/officeDocument/2006/relationships/ctrlProp" Target="../ctrlProps/ctrlProp171.xml"/><Relationship Id="rId7" Type="http://schemas.openxmlformats.org/officeDocument/2006/relationships/ctrlProp" Target="../ctrlProps/ctrlProp170.xml"/><Relationship Id="rId6" Type="http://schemas.openxmlformats.org/officeDocument/2006/relationships/ctrlProp" Target="../ctrlProps/ctrlProp169.xml"/><Relationship Id="rId5" Type="http://schemas.openxmlformats.org/officeDocument/2006/relationships/ctrlProp" Target="../ctrlProps/ctrlProp168.xml"/><Relationship Id="rId44" Type="http://schemas.openxmlformats.org/officeDocument/2006/relationships/ctrlProp" Target="../ctrlProps/ctrlProp207.xml"/><Relationship Id="rId43" Type="http://schemas.openxmlformats.org/officeDocument/2006/relationships/ctrlProp" Target="../ctrlProps/ctrlProp206.xml"/><Relationship Id="rId42" Type="http://schemas.openxmlformats.org/officeDocument/2006/relationships/ctrlProp" Target="../ctrlProps/ctrlProp205.xml"/><Relationship Id="rId41" Type="http://schemas.openxmlformats.org/officeDocument/2006/relationships/ctrlProp" Target="../ctrlProps/ctrlProp204.xml"/><Relationship Id="rId40" Type="http://schemas.openxmlformats.org/officeDocument/2006/relationships/ctrlProp" Target="../ctrlProps/ctrlProp203.xml"/><Relationship Id="rId4" Type="http://schemas.openxmlformats.org/officeDocument/2006/relationships/ctrlProp" Target="../ctrlProps/ctrlProp167.xml"/><Relationship Id="rId39" Type="http://schemas.openxmlformats.org/officeDocument/2006/relationships/ctrlProp" Target="../ctrlProps/ctrlProp202.xml"/><Relationship Id="rId38" Type="http://schemas.openxmlformats.org/officeDocument/2006/relationships/ctrlProp" Target="../ctrlProps/ctrlProp201.xml"/><Relationship Id="rId37" Type="http://schemas.openxmlformats.org/officeDocument/2006/relationships/ctrlProp" Target="../ctrlProps/ctrlProp200.xml"/><Relationship Id="rId36" Type="http://schemas.openxmlformats.org/officeDocument/2006/relationships/ctrlProp" Target="../ctrlProps/ctrlProp199.xml"/><Relationship Id="rId35" Type="http://schemas.openxmlformats.org/officeDocument/2006/relationships/ctrlProp" Target="../ctrlProps/ctrlProp198.xml"/><Relationship Id="rId34" Type="http://schemas.openxmlformats.org/officeDocument/2006/relationships/ctrlProp" Target="../ctrlProps/ctrlProp197.xml"/><Relationship Id="rId33" Type="http://schemas.openxmlformats.org/officeDocument/2006/relationships/ctrlProp" Target="../ctrlProps/ctrlProp196.xml"/><Relationship Id="rId32" Type="http://schemas.openxmlformats.org/officeDocument/2006/relationships/ctrlProp" Target="../ctrlProps/ctrlProp195.xml"/><Relationship Id="rId31" Type="http://schemas.openxmlformats.org/officeDocument/2006/relationships/ctrlProp" Target="../ctrlProps/ctrlProp194.xml"/><Relationship Id="rId30" Type="http://schemas.openxmlformats.org/officeDocument/2006/relationships/ctrlProp" Target="../ctrlProps/ctrlProp193.xml"/><Relationship Id="rId3" Type="http://schemas.openxmlformats.org/officeDocument/2006/relationships/ctrlProp" Target="../ctrlProps/ctrlProp166.xml"/><Relationship Id="rId29" Type="http://schemas.openxmlformats.org/officeDocument/2006/relationships/ctrlProp" Target="../ctrlProps/ctrlProp192.xml"/><Relationship Id="rId28" Type="http://schemas.openxmlformats.org/officeDocument/2006/relationships/ctrlProp" Target="../ctrlProps/ctrlProp191.xml"/><Relationship Id="rId27" Type="http://schemas.openxmlformats.org/officeDocument/2006/relationships/ctrlProp" Target="../ctrlProps/ctrlProp190.xml"/><Relationship Id="rId26" Type="http://schemas.openxmlformats.org/officeDocument/2006/relationships/ctrlProp" Target="../ctrlProps/ctrlProp189.xml"/><Relationship Id="rId25" Type="http://schemas.openxmlformats.org/officeDocument/2006/relationships/ctrlProp" Target="../ctrlProps/ctrlProp188.xml"/><Relationship Id="rId24" Type="http://schemas.openxmlformats.org/officeDocument/2006/relationships/ctrlProp" Target="../ctrlProps/ctrlProp187.xml"/><Relationship Id="rId23" Type="http://schemas.openxmlformats.org/officeDocument/2006/relationships/ctrlProp" Target="../ctrlProps/ctrlProp186.xml"/><Relationship Id="rId22" Type="http://schemas.openxmlformats.org/officeDocument/2006/relationships/ctrlProp" Target="../ctrlProps/ctrlProp185.xml"/><Relationship Id="rId21" Type="http://schemas.openxmlformats.org/officeDocument/2006/relationships/ctrlProp" Target="../ctrlProps/ctrlProp184.xml"/><Relationship Id="rId20" Type="http://schemas.openxmlformats.org/officeDocument/2006/relationships/ctrlProp" Target="../ctrlProps/ctrlProp18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2.xml"/><Relationship Id="rId18" Type="http://schemas.openxmlformats.org/officeDocument/2006/relationships/ctrlProp" Target="../ctrlProps/ctrlProp181.xml"/><Relationship Id="rId17" Type="http://schemas.openxmlformats.org/officeDocument/2006/relationships/ctrlProp" Target="../ctrlProps/ctrlProp180.xml"/><Relationship Id="rId16" Type="http://schemas.openxmlformats.org/officeDocument/2006/relationships/ctrlProp" Target="../ctrlProps/ctrlProp179.xml"/><Relationship Id="rId15" Type="http://schemas.openxmlformats.org/officeDocument/2006/relationships/ctrlProp" Target="../ctrlProps/ctrlProp178.xml"/><Relationship Id="rId14" Type="http://schemas.openxmlformats.org/officeDocument/2006/relationships/ctrlProp" Target="../ctrlProps/ctrlProp177.xml"/><Relationship Id="rId13" Type="http://schemas.openxmlformats.org/officeDocument/2006/relationships/ctrlProp" Target="../ctrlProps/ctrlProp176.xml"/><Relationship Id="rId12" Type="http://schemas.openxmlformats.org/officeDocument/2006/relationships/ctrlProp" Target="../ctrlProps/ctrlProp175.xml"/><Relationship Id="rId11" Type="http://schemas.openxmlformats.org/officeDocument/2006/relationships/ctrlProp" Target="../ctrlProps/ctrlProp174.xml"/><Relationship Id="rId10" Type="http://schemas.openxmlformats.org/officeDocument/2006/relationships/ctrlProp" Target="../ctrlProps/ctrlProp173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14.xml"/><Relationship Id="rId8" Type="http://schemas.openxmlformats.org/officeDocument/2006/relationships/ctrlProp" Target="../ctrlProps/ctrlProp213.xml"/><Relationship Id="rId7" Type="http://schemas.openxmlformats.org/officeDocument/2006/relationships/ctrlProp" Target="../ctrlProps/ctrlProp212.xml"/><Relationship Id="rId6" Type="http://schemas.openxmlformats.org/officeDocument/2006/relationships/ctrlProp" Target="../ctrlProps/ctrlProp211.xml"/><Relationship Id="rId5" Type="http://schemas.openxmlformats.org/officeDocument/2006/relationships/ctrlProp" Target="../ctrlProps/ctrlProp210.xml"/><Relationship Id="rId44" Type="http://schemas.openxmlformats.org/officeDocument/2006/relationships/ctrlProp" Target="../ctrlProps/ctrlProp249.xml"/><Relationship Id="rId43" Type="http://schemas.openxmlformats.org/officeDocument/2006/relationships/ctrlProp" Target="../ctrlProps/ctrlProp248.xml"/><Relationship Id="rId42" Type="http://schemas.openxmlformats.org/officeDocument/2006/relationships/ctrlProp" Target="../ctrlProps/ctrlProp247.xml"/><Relationship Id="rId41" Type="http://schemas.openxmlformats.org/officeDocument/2006/relationships/ctrlProp" Target="../ctrlProps/ctrlProp246.xml"/><Relationship Id="rId40" Type="http://schemas.openxmlformats.org/officeDocument/2006/relationships/ctrlProp" Target="../ctrlProps/ctrlProp245.xml"/><Relationship Id="rId4" Type="http://schemas.openxmlformats.org/officeDocument/2006/relationships/ctrlProp" Target="../ctrlProps/ctrlProp209.xml"/><Relationship Id="rId39" Type="http://schemas.openxmlformats.org/officeDocument/2006/relationships/ctrlProp" Target="../ctrlProps/ctrlProp244.xml"/><Relationship Id="rId38" Type="http://schemas.openxmlformats.org/officeDocument/2006/relationships/ctrlProp" Target="../ctrlProps/ctrlProp243.xml"/><Relationship Id="rId37" Type="http://schemas.openxmlformats.org/officeDocument/2006/relationships/ctrlProp" Target="../ctrlProps/ctrlProp242.xml"/><Relationship Id="rId36" Type="http://schemas.openxmlformats.org/officeDocument/2006/relationships/ctrlProp" Target="../ctrlProps/ctrlProp241.xml"/><Relationship Id="rId35" Type="http://schemas.openxmlformats.org/officeDocument/2006/relationships/ctrlProp" Target="../ctrlProps/ctrlProp240.xml"/><Relationship Id="rId34" Type="http://schemas.openxmlformats.org/officeDocument/2006/relationships/ctrlProp" Target="../ctrlProps/ctrlProp239.xml"/><Relationship Id="rId33" Type="http://schemas.openxmlformats.org/officeDocument/2006/relationships/ctrlProp" Target="../ctrlProps/ctrlProp238.xml"/><Relationship Id="rId32" Type="http://schemas.openxmlformats.org/officeDocument/2006/relationships/ctrlProp" Target="../ctrlProps/ctrlProp237.xml"/><Relationship Id="rId31" Type="http://schemas.openxmlformats.org/officeDocument/2006/relationships/ctrlProp" Target="../ctrlProps/ctrlProp236.xml"/><Relationship Id="rId30" Type="http://schemas.openxmlformats.org/officeDocument/2006/relationships/ctrlProp" Target="../ctrlProps/ctrlProp235.xml"/><Relationship Id="rId3" Type="http://schemas.openxmlformats.org/officeDocument/2006/relationships/ctrlProp" Target="../ctrlProps/ctrlProp208.xml"/><Relationship Id="rId29" Type="http://schemas.openxmlformats.org/officeDocument/2006/relationships/ctrlProp" Target="../ctrlProps/ctrlProp234.xml"/><Relationship Id="rId28" Type="http://schemas.openxmlformats.org/officeDocument/2006/relationships/ctrlProp" Target="../ctrlProps/ctrlProp233.xml"/><Relationship Id="rId27" Type="http://schemas.openxmlformats.org/officeDocument/2006/relationships/ctrlProp" Target="../ctrlProps/ctrlProp232.xml"/><Relationship Id="rId26" Type="http://schemas.openxmlformats.org/officeDocument/2006/relationships/ctrlProp" Target="../ctrlProps/ctrlProp231.xml"/><Relationship Id="rId25" Type="http://schemas.openxmlformats.org/officeDocument/2006/relationships/ctrlProp" Target="../ctrlProps/ctrlProp230.xml"/><Relationship Id="rId24" Type="http://schemas.openxmlformats.org/officeDocument/2006/relationships/ctrlProp" Target="../ctrlProps/ctrlProp229.xml"/><Relationship Id="rId23" Type="http://schemas.openxmlformats.org/officeDocument/2006/relationships/ctrlProp" Target="../ctrlProps/ctrlProp228.xml"/><Relationship Id="rId22" Type="http://schemas.openxmlformats.org/officeDocument/2006/relationships/ctrlProp" Target="../ctrlProps/ctrlProp227.xml"/><Relationship Id="rId21" Type="http://schemas.openxmlformats.org/officeDocument/2006/relationships/ctrlProp" Target="../ctrlProps/ctrlProp226.xml"/><Relationship Id="rId20" Type="http://schemas.openxmlformats.org/officeDocument/2006/relationships/ctrlProp" Target="../ctrlProps/ctrlProp225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24.xml"/><Relationship Id="rId18" Type="http://schemas.openxmlformats.org/officeDocument/2006/relationships/ctrlProp" Target="../ctrlProps/ctrlProp223.xml"/><Relationship Id="rId17" Type="http://schemas.openxmlformats.org/officeDocument/2006/relationships/ctrlProp" Target="../ctrlProps/ctrlProp222.xml"/><Relationship Id="rId16" Type="http://schemas.openxmlformats.org/officeDocument/2006/relationships/ctrlProp" Target="../ctrlProps/ctrlProp221.xml"/><Relationship Id="rId15" Type="http://schemas.openxmlformats.org/officeDocument/2006/relationships/ctrlProp" Target="../ctrlProps/ctrlProp220.xml"/><Relationship Id="rId14" Type="http://schemas.openxmlformats.org/officeDocument/2006/relationships/ctrlProp" Target="../ctrlProps/ctrlProp219.xml"/><Relationship Id="rId13" Type="http://schemas.openxmlformats.org/officeDocument/2006/relationships/ctrlProp" Target="../ctrlProps/ctrlProp218.xml"/><Relationship Id="rId12" Type="http://schemas.openxmlformats.org/officeDocument/2006/relationships/ctrlProp" Target="../ctrlProps/ctrlProp217.xml"/><Relationship Id="rId11" Type="http://schemas.openxmlformats.org/officeDocument/2006/relationships/ctrlProp" Target="../ctrlProps/ctrlProp216.xml"/><Relationship Id="rId10" Type="http://schemas.openxmlformats.org/officeDocument/2006/relationships/ctrlProp" Target="../ctrlProps/ctrlProp215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14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99" customWidth="1"/>
    <col min="3" max="3" width="10.1666666666667" customWidth="1"/>
  </cols>
  <sheetData>
    <row r="1" ht="21" customHeight="1" spans="1:2">
      <c r="A1" s="400"/>
      <c r="B1" s="401" t="s">
        <v>0</v>
      </c>
    </row>
    <row r="2" spans="1:2">
      <c r="A2" s="11">
        <v>1</v>
      </c>
      <c r="B2" s="402" t="s">
        <v>1</v>
      </c>
    </row>
    <row r="3" spans="1:2">
      <c r="A3" s="11">
        <v>2</v>
      </c>
      <c r="B3" s="402" t="s">
        <v>2</v>
      </c>
    </row>
    <row r="4" spans="1:2">
      <c r="A4" s="11">
        <v>3</v>
      </c>
      <c r="B4" s="402" t="s">
        <v>3</v>
      </c>
    </row>
    <row r="5" spans="1:2">
      <c r="A5" s="11">
        <v>4</v>
      </c>
      <c r="B5" s="402" t="s">
        <v>4</v>
      </c>
    </row>
    <row r="6" spans="1:2">
      <c r="A6" s="11">
        <v>5</v>
      </c>
      <c r="B6" s="402" t="s">
        <v>5</v>
      </c>
    </row>
    <row r="7" spans="1:2">
      <c r="A7" s="11">
        <v>6</v>
      </c>
      <c r="B7" s="402" t="s">
        <v>6</v>
      </c>
    </row>
    <row r="8" s="398" customFormat="1" ht="15" customHeight="1" spans="1:2">
      <c r="A8" s="403">
        <v>7</v>
      </c>
      <c r="B8" s="404" t="s">
        <v>7</v>
      </c>
    </row>
    <row r="9" ht="19" customHeight="1" spans="1:2">
      <c r="A9" s="400"/>
      <c r="B9" s="405" t="s">
        <v>8</v>
      </c>
    </row>
    <row r="10" ht="16" customHeight="1" spans="1:2">
      <c r="A10" s="11">
        <v>1</v>
      </c>
      <c r="B10" s="406" t="s">
        <v>9</v>
      </c>
    </row>
    <row r="11" spans="1:2">
      <c r="A11" s="11">
        <v>2</v>
      </c>
      <c r="B11" s="402" t="s">
        <v>10</v>
      </c>
    </row>
    <row r="12" spans="1:2">
      <c r="A12" s="11">
        <v>3</v>
      </c>
      <c r="B12" s="404" t="s">
        <v>11</v>
      </c>
    </row>
    <row r="13" spans="1:2">
      <c r="A13" s="11">
        <v>4</v>
      </c>
      <c r="B13" s="402" t="s">
        <v>12</v>
      </c>
    </row>
    <row r="14" spans="1:2">
      <c r="A14" s="11">
        <v>5</v>
      </c>
      <c r="B14" s="402" t="s">
        <v>13</v>
      </c>
    </row>
    <row r="15" spans="1:2">
      <c r="A15" s="11">
        <v>6</v>
      </c>
      <c r="B15" s="402" t="s">
        <v>14</v>
      </c>
    </row>
    <row r="16" spans="1:2">
      <c r="A16" s="11">
        <v>7</v>
      </c>
      <c r="B16" s="402" t="s">
        <v>15</v>
      </c>
    </row>
    <row r="17" spans="1:2">
      <c r="A17" s="11">
        <v>8</v>
      </c>
      <c r="B17" s="402" t="s">
        <v>16</v>
      </c>
    </row>
    <row r="18" spans="1:2">
      <c r="A18" s="11">
        <v>9</v>
      </c>
      <c r="B18" s="402" t="s">
        <v>17</v>
      </c>
    </row>
    <row r="19" spans="1:2">
      <c r="A19" s="11"/>
      <c r="B19" s="402"/>
    </row>
    <row r="20" ht="20.25" spans="1:2">
      <c r="A20" s="400"/>
      <c r="B20" s="401" t="s">
        <v>18</v>
      </c>
    </row>
    <row r="21" spans="1:2">
      <c r="A21" s="11">
        <v>1</v>
      </c>
      <c r="B21" s="407" t="s">
        <v>19</v>
      </c>
    </row>
    <row r="22" spans="1:2">
      <c r="A22" s="11">
        <v>2</v>
      </c>
      <c r="B22" s="402" t="s">
        <v>20</v>
      </c>
    </row>
    <row r="23" spans="1:2">
      <c r="A23" s="11">
        <v>3</v>
      </c>
      <c r="B23" s="402" t="s">
        <v>21</v>
      </c>
    </row>
    <row r="24" spans="1:2">
      <c r="A24" s="11">
        <v>4</v>
      </c>
      <c r="B24" s="402" t="s">
        <v>22</v>
      </c>
    </row>
    <row r="25" spans="1:2">
      <c r="A25" s="11">
        <v>5</v>
      </c>
      <c r="B25" s="402" t="s">
        <v>23</v>
      </c>
    </row>
    <row r="26" spans="1:2">
      <c r="A26" s="11">
        <v>6</v>
      </c>
      <c r="B26" s="402" t="s">
        <v>24</v>
      </c>
    </row>
    <row r="27" spans="1:2">
      <c r="A27" s="11">
        <v>7</v>
      </c>
      <c r="B27" s="402" t="s">
        <v>25</v>
      </c>
    </row>
    <row r="28" spans="1:2">
      <c r="A28" s="11"/>
      <c r="B28" s="402"/>
    </row>
    <row r="29" ht="20.25" spans="1:2">
      <c r="A29" s="400"/>
      <c r="B29" s="401" t="s">
        <v>26</v>
      </c>
    </row>
    <row r="30" spans="1:2">
      <c r="A30" s="11">
        <v>1</v>
      </c>
      <c r="B30" s="407" t="s">
        <v>27</v>
      </c>
    </row>
    <row r="31" spans="1:2">
      <c r="A31" s="11">
        <v>2</v>
      </c>
      <c r="B31" s="402" t="s">
        <v>28</v>
      </c>
    </row>
    <row r="32" spans="1:2">
      <c r="A32" s="11">
        <v>3</v>
      </c>
      <c r="B32" s="402" t="s">
        <v>29</v>
      </c>
    </row>
    <row r="33" ht="28.5" spans="1:2">
      <c r="A33" s="11">
        <v>4</v>
      </c>
      <c r="B33" s="402" t="s">
        <v>30</v>
      </c>
    </row>
    <row r="34" spans="1:2">
      <c r="A34" s="11">
        <v>5</v>
      </c>
      <c r="B34" s="402" t="s">
        <v>31</v>
      </c>
    </row>
    <row r="35" spans="1:2">
      <c r="A35" s="11">
        <v>6</v>
      </c>
      <c r="B35" s="402" t="s">
        <v>32</v>
      </c>
    </row>
    <row r="36" spans="1:2">
      <c r="A36" s="11">
        <v>7</v>
      </c>
      <c r="B36" s="402" t="s">
        <v>33</v>
      </c>
    </row>
    <row r="37" spans="1:2">
      <c r="A37" s="11"/>
      <c r="B37" s="402"/>
    </row>
    <row r="39" spans="1:2">
      <c r="A39" s="408" t="s">
        <v>34</v>
      </c>
      <c r="B39" s="40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21"/>
  <sheetViews>
    <sheetView tabSelected="1" zoomScale="90" zoomScaleNormal="90" workbookViewId="0">
      <selection activeCell="N11" sqref="N11"/>
    </sheetView>
  </sheetViews>
  <sheetFormatPr defaultColWidth="9" defaultRowHeight="26" customHeight="1"/>
  <cols>
    <col min="1" max="1" width="11.9333333333333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4" width="18.5" style="63" customWidth="1"/>
    <col min="15" max="15" width="16.6666666666667" style="63" customWidth="1"/>
    <col min="16" max="16384" width="9" style="63"/>
  </cols>
  <sheetData>
    <row r="1" s="63" customFormat="1" ht="19.5" customHeight="1" spans="1:15">
      <c r="A1" s="65" t="s">
        <v>147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3" customFormat="1" ht="19.5" customHeight="1" spans="1:15">
      <c r="A2" s="66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69"/>
      <c r="J2" s="70" t="s">
        <v>57</v>
      </c>
      <c r="K2" s="67" t="s">
        <v>56</v>
      </c>
      <c r="L2" s="67"/>
      <c r="M2" s="67"/>
      <c r="N2" s="67"/>
      <c r="O2" s="67"/>
    </row>
    <row r="3" s="63" customFormat="1" ht="19.5" customHeight="1" spans="1:15">
      <c r="A3" s="71" t="s">
        <v>148</v>
      </c>
      <c r="B3" s="72" t="s">
        <v>149</v>
      </c>
      <c r="C3" s="72"/>
      <c r="D3" s="72"/>
      <c r="E3" s="72"/>
      <c r="F3" s="72"/>
      <c r="G3" s="72"/>
      <c r="H3" s="72"/>
      <c r="I3" s="69"/>
      <c r="J3" s="71" t="s">
        <v>150</v>
      </c>
      <c r="K3" s="71"/>
      <c r="L3" s="71"/>
      <c r="M3" s="71"/>
      <c r="N3" s="71"/>
      <c r="O3" s="71"/>
    </row>
    <row r="4" s="63" customFormat="1" ht="19.5" customHeight="1" spans="1:15">
      <c r="A4" s="71"/>
      <c r="B4" s="73" t="s">
        <v>151</v>
      </c>
      <c r="C4" s="73" t="s">
        <v>152</v>
      </c>
      <c r="D4" s="73" t="s">
        <v>153</v>
      </c>
      <c r="E4" s="73" t="s">
        <v>154</v>
      </c>
      <c r="F4" s="73" t="s">
        <v>155</v>
      </c>
      <c r="G4" s="73" t="s">
        <v>156</v>
      </c>
      <c r="H4" s="73" t="s">
        <v>157</v>
      </c>
      <c r="I4" s="69"/>
      <c r="J4" s="71" t="s">
        <v>152</v>
      </c>
      <c r="K4" s="71" t="s">
        <v>153</v>
      </c>
      <c r="L4" s="71" t="s">
        <v>154</v>
      </c>
      <c r="M4" s="71" t="s">
        <v>155</v>
      </c>
      <c r="N4" s="71" t="s">
        <v>156</v>
      </c>
      <c r="O4" s="71" t="s">
        <v>157</v>
      </c>
    </row>
    <row r="5" s="63" customFormat="1" ht="19.5" customHeight="1" spans="1:15">
      <c r="A5" s="71"/>
      <c r="B5" s="74" t="s">
        <v>162</v>
      </c>
      <c r="C5" s="74" t="s">
        <v>163</v>
      </c>
      <c r="D5" s="74" t="s">
        <v>164</v>
      </c>
      <c r="E5" s="74" t="s">
        <v>165</v>
      </c>
      <c r="F5" s="74" t="s">
        <v>166</v>
      </c>
      <c r="G5" s="74" t="s">
        <v>167</v>
      </c>
      <c r="H5" s="74" t="s">
        <v>168</v>
      </c>
      <c r="I5" s="69"/>
      <c r="J5" s="75" t="s">
        <v>328</v>
      </c>
      <c r="K5" s="75" t="s">
        <v>328</v>
      </c>
      <c r="L5" s="75" t="s">
        <v>328</v>
      </c>
      <c r="M5" s="75" t="s">
        <v>328</v>
      </c>
      <c r="N5" s="75" t="s">
        <v>328</v>
      </c>
      <c r="O5" s="75" t="s">
        <v>328</v>
      </c>
    </row>
    <row r="6" s="63" customFormat="1" ht="19.5" customHeight="1" spans="1:15">
      <c r="A6" s="76" t="s">
        <v>170</v>
      </c>
      <c r="B6" s="77">
        <f>C6-1</f>
        <v>55</v>
      </c>
      <c r="C6" s="77">
        <f>D6-2</f>
        <v>56</v>
      </c>
      <c r="D6" s="77">
        <v>58</v>
      </c>
      <c r="E6" s="77">
        <f>D6+2</f>
        <v>60</v>
      </c>
      <c r="F6" s="77">
        <f>E6+2</f>
        <v>62</v>
      </c>
      <c r="G6" s="77">
        <f>F6+1</f>
        <v>63</v>
      </c>
      <c r="H6" s="77">
        <f>G6+1</f>
        <v>64</v>
      </c>
      <c r="I6" s="69"/>
      <c r="J6" s="78" t="s">
        <v>173</v>
      </c>
      <c r="K6" s="78" t="s">
        <v>238</v>
      </c>
      <c r="L6" s="78" t="s">
        <v>173</v>
      </c>
      <c r="M6" s="78" t="s">
        <v>329</v>
      </c>
      <c r="N6" s="78" t="s">
        <v>177</v>
      </c>
      <c r="O6" s="78" t="s">
        <v>174</v>
      </c>
    </row>
    <row r="7" s="63" customFormat="1" ht="19.5" customHeight="1" spans="1:15">
      <c r="A7" s="79" t="s">
        <v>176</v>
      </c>
      <c r="B7" s="77">
        <f t="shared" ref="B7:B9" si="0">C7-4</f>
        <v>84</v>
      </c>
      <c r="C7" s="77">
        <f t="shared" ref="C7:C9" si="1">D7-4</f>
        <v>88</v>
      </c>
      <c r="D7" s="77">
        <v>92</v>
      </c>
      <c r="E7" s="77">
        <f t="shared" ref="E7:E9" si="2">D7+4</f>
        <v>96</v>
      </c>
      <c r="F7" s="77">
        <f>E7+4</f>
        <v>100</v>
      </c>
      <c r="G7" s="77">
        <f t="shared" ref="G7:G9" si="3">F7+6</f>
        <v>106</v>
      </c>
      <c r="H7" s="77">
        <f>G7+6</f>
        <v>112</v>
      </c>
      <c r="I7" s="69"/>
      <c r="J7" s="78" t="s">
        <v>178</v>
      </c>
      <c r="K7" s="78" t="s">
        <v>183</v>
      </c>
      <c r="L7" s="78" t="s">
        <v>178</v>
      </c>
      <c r="M7" s="78" t="s">
        <v>177</v>
      </c>
      <c r="N7" s="78" t="s">
        <v>330</v>
      </c>
      <c r="O7" s="78" t="s">
        <v>181</v>
      </c>
    </row>
    <row r="8" s="63" customFormat="1" ht="19.5" customHeight="1" spans="1:15">
      <c r="A8" s="79" t="s">
        <v>180</v>
      </c>
      <c r="B8" s="77">
        <f t="shared" si="0"/>
        <v>80</v>
      </c>
      <c r="C8" s="77">
        <f t="shared" si="1"/>
        <v>84</v>
      </c>
      <c r="D8" s="77">
        <v>88</v>
      </c>
      <c r="E8" s="77">
        <f t="shared" si="2"/>
        <v>92</v>
      </c>
      <c r="F8" s="77">
        <f>E8+5</f>
        <v>97</v>
      </c>
      <c r="G8" s="77">
        <f t="shared" si="3"/>
        <v>103</v>
      </c>
      <c r="H8" s="77">
        <f>G8+7</f>
        <v>110</v>
      </c>
      <c r="I8" s="69"/>
      <c r="J8" s="78" t="s">
        <v>177</v>
      </c>
      <c r="K8" s="78" t="s">
        <v>181</v>
      </c>
      <c r="L8" s="78" t="s">
        <v>177</v>
      </c>
      <c r="M8" s="78" t="s">
        <v>330</v>
      </c>
      <c r="N8" s="78" t="s">
        <v>330</v>
      </c>
      <c r="O8" s="78" t="s">
        <v>181</v>
      </c>
    </row>
    <row r="9" s="63" customFormat="1" ht="19.5" customHeight="1" spans="1:15">
      <c r="A9" s="79" t="s">
        <v>184</v>
      </c>
      <c r="B9" s="77">
        <f t="shared" si="0"/>
        <v>86</v>
      </c>
      <c r="C9" s="77">
        <f t="shared" si="1"/>
        <v>90</v>
      </c>
      <c r="D9" s="77" t="s">
        <v>185</v>
      </c>
      <c r="E9" s="77">
        <f t="shared" si="2"/>
        <v>98</v>
      </c>
      <c r="F9" s="77">
        <f>E9+5</f>
        <v>103</v>
      </c>
      <c r="G9" s="77">
        <f t="shared" si="3"/>
        <v>109</v>
      </c>
      <c r="H9" s="77">
        <f>G9+7</f>
        <v>116</v>
      </c>
      <c r="I9" s="69"/>
      <c r="J9" s="78" t="s">
        <v>330</v>
      </c>
      <c r="K9" s="78" t="s">
        <v>177</v>
      </c>
      <c r="L9" s="78" t="s">
        <v>330</v>
      </c>
      <c r="M9" s="78" t="s">
        <v>183</v>
      </c>
      <c r="N9" s="78" t="s">
        <v>331</v>
      </c>
      <c r="O9" s="78" t="s">
        <v>330</v>
      </c>
    </row>
    <row r="10" s="63" customFormat="1" ht="19.5" customHeight="1" spans="1:15">
      <c r="A10" s="79" t="s">
        <v>187</v>
      </c>
      <c r="B10" s="77">
        <f>C10-1.2</f>
        <v>35.1</v>
      </c>
      <c r="C10" s="77">
        <f>D10-1.2</f>
        <v>36.3</v>
      </c>
      <c r="D10" s="77" t="s">
        <v>188</v>
      </c>
      <c r="E10" s="77">
        <f>D10+1.2</f>
        <v>38.7</v>
      </c>
      <c r="F10" s="77">
        <f>E10+1.2</f>
        <v>39.9</v>
      </c>
      <c r="G10" s="77">
        <f>F10+1.4</f>
        <v>41.3</v>
      </c>
      <c r="H10" s="77">
        <f>G10+1.4</f>
        <v>42.7</v>
      </c>
      <c r="I10" s="69"/>
      <c r="J10" s="78" t="s">
        <v>195</v>
      </c>
      <c r="K10" s="78" t="s">
        <v>183</v>
      </c>
      <c r="L10" s="78" t="s">
        <v>195</v>
      </c>
      <c r="M10" s="78" t="s">
        <v>332</v>
      </c>
      <c r="N10" s="78" t="s">
        <v>333</v>
      </c>
      <c r="O10" s="78" t="s">
        <v>332</v>
      </c>
    </row>
    <row r="11" s="63" customFormat="1" ht="19.5" customHeight="1" spans="1:15">
      <c r="A11" s="79" t="s">
        <v>191</v>
      </c>
      <c r="B11" s="80">
        <f>C11-0.5</f>
        <v>16.5</v>
      </c>
      <c r="C11" s="80">
        <f>D11-0.5</f>
        <v>17</v>
      </c>
      <c r="D11" s="80">
        <v>17.5</v>
      </c>
      <c r="E11" s="80">
        <f t="shared" ref="E11:H11" si="4">D11+0.5</f>
        <v>18</v>
      </c>
      <c r="F11" s="80">
        <f t="shared" si="4"/>
        <v>18.5</v>
      </c>
      <c r="G11" s="80">
        <f t="shared" si="4"/>
        <v>19</v>
      </c>
      <c r="H11" s="80">
        <f t="shared" si="4"/>
        <v>19.5</v>
      </c>
      <c r="I11" s="69"/>
      <c r="J11" s="78" t="s">
        <v>183</v>
      </c>
      <c r="K11" s="78" t="s">
        <v>172</v>
      </c>
      <c r="L11" s="78" t="s">
        <v>183</v>
      </c>
      <c r="M11" s="78" t="s">
        <v>201</v>
      </c>
      <c r="N11" s="78" t="s">
        <v>183</v>
      </c>
      <c r="O11" s="78" t="s">
        <v>332</v>
      </c>
    </row>
    <row r="12" s="63" customFormat="1" ht="19.5" customHeight="1" spans="1:15">
      <c r="A12" s="79" t="s">
        <v>193</v>
      </c>
      <c r="B12" s="77">
        <f>C12-0.7</f>
        <v>15.1</v>
      </c>
      <c r="C12" s="77">
        <f>D12-0.7</f>
        <v>15.8</v>
      </c>
      <c r="D12" s="77" t="s">
        <v>194</v>
      </c>
      <c r="E12" s="77">
        <f>D12+0.7</f>
        <v>17.2</v>
      </c>
      <c r="F12" s="77">
        <f>E12+0.7</f>
        <v>17.9</v>
      </c>
      <c r="G12" s="77">
        <f>F12+0.95</f>
        <v>18.85</v>
      </c>
      <c r="H12" s="77">
        <f>G12+0.95</f>
        <v>19.8</v>
      </c>
      <c r="I12" s="69"/>
      <c r="J12" s="78" t="s">
        <v>334</v>
      </c>
      <c r="K12" s="78" t="s">
        <v>335</v>
      </c>
      <c r="L12" s="78" t="s">
        <v>334</v>
      </c>
      <c r="M12" s="78" t="s">
        <v>253</v>
      </c>
      <c r="N12" s="78" t="s">
        <v>183</v>
      </c>
      <c r="O12" s="78" t="s">
        <v>333</v>
      </c>
    </row>
    <row r="13" s="63" customFormat="1" ht="19.5" customHeight="1" spans="1:15">
      <c r="A13" s="81" t="s">
        <v>200</v>
      </c>
      <c r="B13" s="81">
        <f>C13-0.4</f>
        <v>14.2</v>
      </c>
      <c r="C13" s="81">
        <f>D13-0.4</f>
        <v>14.6</v>
      </c>
      <c r="D13" s="81">
        <v>15</v>
      </c>
      <c r="E13" s="81">
        <f>D13+0.4</f>
        <v>15.4</v>
      </c>
      <c r="F13" s="81">
        <f>E13+0.4</f>
        <v>15.8</v>
      </c>
      <c r="G13" s="81">
        <f>F13+0.6</f>
        <v>16.4</v>
      </c>
      <c r="H13" s="81">
        <f>G13+0.6</f>
        <v>17</v>
      </c>
      <c r="I13" s="69"/>
      <c r="J13" s="78" t="s">
        <v>183</v>
      </c>
      <c r="K13" s="78" t="s">
        <v>183</v>
      </c>
      <c r="L13" s="78" t="s">
        <v>183</v>
      </c>
      <c r="M13" s="78" t="s">
        <v>183</v>
      </c>
      <c r="N13" s="78" t="s">
        <v>183</v>
      </c>
      <c r="O13" s="78" t="s">
        <v>183</v>
      </c>
    </row>
    <row r="14" s="63" customFormat="1" ht="19.5" customHeight="1" spans="1:15">
      <c r="A14" s="79" t="s">
        <v>203</v>
      </c>
      <c r="B14" s="82">
        <f>C14-1</f>
        <v>37</v>
      </c>
      <c r="C14" s="82">
        <f>D14-1</f>
        <v>38</v>
      </c>
      <c r="D14" s="82">
        <v>39</v>
      </c>
      <c r="E14" s="82">
        <f>D14+1</f>
        <v>40</v>
      </c>
      <c r="F14" s="82">
        <f>E14+1</f>
        <v>41</v>
      </c>
      <c r="G14" s="82">
        <f>F14+1.5</f>
        <v>42.5</v>
      </c>
      <c r="H14" s="82">
        <f>G14+1.5</f>
        <v>44</v>
      </c>
      <c r="I14" s="69"/>
      <c r="J14" s="78" t="s">
        <v>183</v>
      </c>
      <c r="K14" s="78" t="s">
        <v>183</v>
      </c>
      <c r="L14" s="78" t="s">
        <v>183</v>
      </c>
      <c r="M14" s="78" t="s">
        <v>183</v>
      </c>
      <c r="N14" s="78" t="s">
        <v>183</v>
      </c>
      <c r="O14" s="78" t="s">
        <v>183</v>
      </c>
    </row>
    <row r="15" s="63" customFormat="1" ht="19.5" customHeight="1" spans="1:15">
      <c r="A15" s="79" t="s">
        <v>204</v>
      </c>
      <c r="B15" s="82">
        <f t="shared" ref="B15:B18" si="5">C15</f>
        <v>4.5</v>
      </c>
      <c r="C15" s="82">
        <f t="shared" ref="C15:C18" si="6">D15</f>
        <v>4.5</v>
      </c>
      <c r="D15" s="82">
        <v>4.5</v>
      </c>
      <c r="E15" s="82">
        <f t="shared" ref="E15:H15" si="7">D15</f>
        <v>4.5</v>
      </c>
      <c r="F15" s="82">
        <f t="shared" si="7"/>
        <v>4.5</v>
      </c>
      <c r="G15" s="82">
        <f t="shared" si="7"/>
        <v>4.5</v>
      </c>
      <c r="H15" s="82">
        <f t="shared" si="7"/>
        <v>4.5</v>
      </c>
      <c r="I15" s="69"/>
      <c r="J15" s="78" t="s">
        <v>183</v>
      </c>
      <c r="K15" s="78" t="s">
        <v>183</v>
      </c>
      <c r="L15" s="78" t="s">
        <v>183</v>
      </c>
      <c r="M15" s="78" t="s">
        <v>183</v>
      </c>
      <c r="N15" s="78" t="s">
        <v>183</v>
      </c>
      <c r="O15" s="78" t="s">
        <v>183</v>
      </c>
    </row>
    <row r="16" s="63" customFormat="1" ht="19.5" customHeight="1" spans="1:15">
      <c r="A16" s="79" t="s">
        <v>206</v>
      </c>
      <c r="B16" s="82">
        <f t="shared" si="5"/>
        <v>2.2</v>
      </c>
      <c r="C16" s="82">
        <f t="shared" si="6"/>
        <v>2.2</v>
      </c>
      <c r="D16" s="82">
        <v>2.2</v>
      </c>
      <c r="E16" s="82">
        <f t="shared" ref="E16:H16" si="8">D16</f>
        <v>2.2</v>
      </c>
      <c r="F16" s="82">
        <f t="shared" si="8"/>
        <v>2.2</v>
      </c>
      <c r="G16" s="82">
        <f t="shared" si="8"/>
        <v>2.2</v>
      </c>
      <c r="H16" s="82">
        <f t="shared" si="8"/>
        <v>2.2</v>
      </c>
      <c r="I16" s="69"/>
      <c r="J16" s="78" t="s">
        <v>183</v>
      </c>
      <c r="K16" s="78" t="s">
        <v>183</v>
      </c>
      <c r="L16" s="78" t="s">
        <v>183</v>
      </c>
      <c r="M16" s="78" t="s">
        <v>183</v>
      </c>
      <c r="N16" s="78" t="s">
        <v>183</v>
      </c>
      <c r="O16" s="78" t="s">
        <v>183</v>
      </c>
    </row>
    <row r="17" s="63" customFormat="1" ht="19.5" customHeight="1" spans="1:15">
      <c r="A17" s="82" t="s">
        <v>207</v>
      </c>
      <c r="B17" s="82">
        <f t="shared" si="5"/>
        <v>11.5</v>
      </c>
      <c r="C17" s="82">
        <f>D17-1.5</f>
        <v>11.5</v>
      </c>
      <c r="D17" s="82">
        <v>13</v>
      </c>
      <c r="E17" s="82">
        <f t="shared" ref="E17:H17" si="9">D17</f>
        <v>13</v>
      </c>
      <c r="F17" s="82">
        <f>E17+2</f>
        <v>15</v>
      </c>
      <c r="G17" s="82">
        <f t="shared" si="9"/>
        <v>15</v>
      </c>
      <c r="H17" s="82">
        <f t="shared" si="9"/>
        <v>15</v>
      </c>
      <c r="I17" s="69"/>
      <c r="J17" s="78" t="s">
        <v>183</v>
      </c>
      <c r="K17" s="78" t="s">
        <v>183</v>
      </c>
      <c r="L17" s="78" t="s">
        <v>183</v>
      </c>
      <c r="M17" s="78" t="s">
        <v>183</v>
      </c>
      <c r="N17" s="78" t="s">
        <v>183</v>
      </c>
      <c r="O17" s="78" t="s">
        <v>183</v>
      </c>
    </row>
    <row r="18" s="63" customFormat="1" ht="19.5" customHeight="1" spans="1:15">
      <c r="A18" s="79" t="s">
        <v>208</v>
      </c>
      <c r="B18" s="82">
        <f t="shared" si="5"/>
        <v>2.5</v>
      </c>
      <c r="C18" s="82">
        <f t="shared" si="6"/>
        <v>2.5</v>
      </c>
      <c r="D18" s="82">
        <v>2.5</v>
      </c>
      <c r="E18" s="82">
        <f t="shared" ref="E18:H18" si="10">D18</f>
        <v>2.5</v>
      </c>
      <c r="F18" s="82">
        <f t="shared" si="10"/>
        <v>2.5</v>
      </c>
      <c r="G18" s="82">
        <f t="shared" si="10"/>
        <v>2.5</v>
      </c>
      <c r="H18" s="82">
        <f t="shared" si="10"/>
        <v>2.5</v>
      </c>
      <c r="I18" s="69"/>
      <c r="J18" s="78" t="s">
        <v>183</v>
      </c>
      <c r="K18" s="78" t="s">
        <v>183</v>
      </c>
      <c r="L18" s="78" t="s">
        <v>183</v>
      </c>
      <c r="M18" s="78" t="s">
        <v>183</v>
      </c>
      <c r="N18" s="78" t="s">
        <v>183</v>
      </c>
      <c r="O18" s="78" t="s">
        <v>183</v>
      </c>
    </row>
    <row r="19" s="63" customFormat="1" ht="14.25" spans="1:15">
      <c r="A19" s="63" t="s">
        <v>209</v>
      </c>
      <c r="D19" s="83"/>
      <c r="E19" s="83"/>
      <c r="F19" s="83"/>
      <c r="G19" s="83"/>
      <c r="H19" s="83"/>
      <c r="I19" s="83"/>
      <c r="J19" s="84"/>
      <c r="K19" s="84"/>
      <c r="L19" s="83"/>
      <c r="M19" s="83"/>
      <c r="N19" s="83"/>
      <c r="O19" s="83"/>
    </row>
    <row r="20" s="63" customFormat="1" ht="14.25" spans="1:15">
      <c r="A20" s="63" t="s">
        <v>210</v>
      </c>
      <c r="D20" s="83"/>
      <c r="E20" s="83"/>
      <c r="F20" s="83"/>
      <c r="G20" s="83"/>
      <c r="H20" s="83"/>
      <c r="I20" s="83"/>
      <c r="J20" s="84"/>
      <c r="K20" s="84"/>
      <c r="L20" s="83"/>
      <c r="M20" s="83"/>
      <c r="N20" s="83"/>
      <c r="O20" s="83"/>
    </row>
    <row r="21" s="63" customFormat="1" ht="14.25" spans="1:15">
      <c r="A21" s="83"/>
      <c r="B21" s="83"/>
      <c r="C21" s="83"/>
      <c r="D21" s="83"/>
      <c r="E21" s="83"/>
      <c r="F21" s="83"/>
      <c r="G21" s="83"/>
      <c r="H21" s="83"/>
      <c r="I21" s="83"/>
      <c r="J21" s="64" t="s">
        <v>336</v>
      </c>
      <c r="K21" s="64"/>
      <c r="L21" s="63" t="s">
        <v>212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8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15" workbookViewId="0">
      <selection activeCell="A32" sqref="A32:K32"/>
    </sheetView>
  </sheetViews>
  <sheetFormatPr defaultColWidth="10.1666666666667" defaultRowHeight="14.25"/>
  <cols>
    <col min="1" max="1" width="9.66666666666667" style="87" customWidth="1"/>
    <col min="2" max="2" width="11.1666666666667" style="87" customWidth="1"/>
    <col min="3" max="3" width="9.16666666666667" style="87" customWidth="1"/>
    <col min="4" max="4" width="9.5" style="87" customWidth="1"/>
    <col min="5" max="5" width="10.1666666666667" style="87" customWidth="1"/>
    <col min="6" max="6" width="10.3333333333333" style="87" customWidth="1"/>
    <col min="7" max="7" width="9.5" style="87" customWidth="1"/>
    <col min="8" max="8" width="9.16666666666667" style="87" customWidth="1"/>
    <col min="9" max="9" width="8.16666666666667" style="87" customWidth="1"/>
    <col min="10" max="10" width="10.5" style="87" customWidth="1"/>
    <col min="11" max="11" width="12.1666666666667" style="87" customWidth="1"/>
    <col min="12" max="16384" width="10.1666666666667" style="87"/>
  </cols>
  <sheetData>
    <row r="1" ht="26.25" spans="1:11">
      <c r="A1" s="88" t="s">
        <v>259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ht="15" spans="1:11">
      <c r="A2" s="89" t="s">
        <v>53</v>
      </c>
      <c r="B2" s="90" t="s">
        <v>54</v>
      </c>
      <c r="C2" s="90"/>
      <c r="D2" s="91" t="s">
        <v>61</v>
      </c>
      <c r="E2" s="92" t="s">
        <v>62</v>
      </c>
      <c r="F2" s="93" t="s">
        <v>260</v>
      </c>
      <c r="G2" s="94" t="s">
        <v>68</v>
      </c>
      <c r="H2" s="95"/>
      <c r="I2" s="96" t="s">
        <v>57</v>
      </c>
      <c r="J2" s="97" t="s">
        <v>56</v>
      </c>
      <c r="K2" s="98"/>
    </row>
    <row r="3" spans="1:11">
      <c r="A3" s="99" t="s">
        <v>74</v>
      </c>
      <c r="B3" s="100">
        <v>10006</v>
      </c>
      <c r="C3" s="100"/>
      <c r="D3" s="101" t="s">
        <v>261</v>
      </c>
      <c r="E3" s="102">
        <v>45762</v>
      </c>
      <c r="F3" s="103"/>
      <c r="G3" s="103"/>
      <c r="H3" s="104" t="s">
        <v>262</v>
      </c>
      <c r="I3" s="104"/>
      <c r="J3" s="104"/>
      <c r="K3" s="105"/>
    </row>
    <row r="4" spans="1:11">
      <c r="A4" s="106" t="s">
        <v>71</v>
      </c>
      <c r="B4" s="107">
        <v>3</v>
      </c>
      <c r="C4" s="107">
        <v>6</v>
      </c>
      <c r="D4" s="108" t="s">
        <v>263</v>
      </c>
      <c r="E4" s="103" t="s">
        <v>264</v>
      </c>
      <c r="F4" s="103"/>
      <c r="G4" s="103"/>
      <c r="H4" s="108" t="s">
        <v>265</v>
      </c>
      <c r="I4" s="108"/>
      <c r="J4" s="109" t="s">
        <v>65</v>
      </c>
      <c r="K4" s="110" t="s">
        <v>66</v>
      </c>
    </row>
    <row r="5" spans="1:11">
      <c r="A5" s="106" t="s">
        <v>266</v>
      </c>
      <c r="B5" s="100" t="s">
        <v>267</v>
      </c>
      <c r="C5" s="100"/>
      <c r="D5" s="101" t="s">
        <v>268</v>
      </c>
      <c r="E5" s="101" t="s">
        <v>269</v>
      </c>
      <c r="F5" s="101" t="s">
        <v>270</v>
      </c>
      <c r="G5" s="101" t="s">
        <v>264</v>
      </c>
      <c r="H5" s="108" t="s">
        <v>271</v>
      </c>
      <c r="I5" s="108"/>
      <c r="J5" s="109" t="s">
        <v>65</v>
      </c>
      <c r="K5" s="110" t="s">
        <v>66</v>
      </c>
    </row>
    <row r="6" ht="15" spans="1:11">
      <c r="A6" s="111" t="s">
        <v>272</v>
      </c>
      <c r="B6" s="112" t="s">
        <v>337</v>
      </c>
      <c r="C6" s="112"/>
      <c r="D6" s="113" t="s">
        <v>274</v>
      </c>
      <c r="E6" s="114"/>
      <c r="F6" s="115">
        <v>900</v>
      </c>
      <c r="G6" s="113"/>
      <c r="H6" s="116" t="s">
        <v>275</v>
      </c>
      <c r="I6" s="116"/>
      <c r="J6" s="117" t="s">
        <v>65</v>
      </c>
      <c r="K6" s="118" t="s">
        <v>66</v>
      </c>
    </row>
    <row r="7" ht="1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276</v>
      </c>
      <c r="B8" s="93" t="s">
        <v>277</v>
      </c>
      <c r="C8" s="93" t="s">
        <v>278</v>
      </c>
      <c r="D8" s="93" t="s">
        <v>279</v>
      </c>
      <c r="E8" s="93" t="s">
        <v>280</v>
      </c>
      <c r="F8" s="93" t="s">
        <v>281</v>
      </c>
      <c r="G8" s="123" t="s">
        <v>282</v>
      </c>
      <c r="H8" s="124"/>
      <c r="I8" s="124"/>
      <c r="J8" s="124"/>
      <c r="K8" s="125"/>
    </row>
    <row r="9" spans="1:11">
      <c r="A9" s="106" t="s">
        <v>283</v>
      </c>
      <c r="B9" s="108"/>
      <c r="C9" s="109" t="s">
        <v>65</v>
      </c>
      <c r="D9" s="109" t="s">
        <v>66</v>
      </c>
      <c r="E9" s="101" t="s">
        <v>284</v>
      </c>
      <c r="F9" s="126" t="s">
        <v>285</v>
      </c>
      <c r="G9" s="127" t="s">
        <v>286</v>
      </c>
      <c r="H9" s="128"/>
      <c r="I9" s="128"/>
      <c r="J9" s="128"/>
      <c r="K9" s="129"/>
    </row>
    <row r="10" spans="1:11">
      <c r="A10" s="106" t="s">
        <v>287</v>
      </c>
      <c r="B10" s="108"/>
      <c r="C10" s="109" t="s">
        <v>65</v>
      </c>
      <c r="D10" s="109" t="s">
        <v>66</v>
      </c>
      <c r="E10" s="101" t="s">
        <v>288</v>
      </c>
      <c r="F10" s="126" t="s">
        <v>286</v>
      </c>
      <c r="G10" s="127" t="s">
        <v>289</v>
      </c>
      <c r="H10" s="128"/>
      <c r="I10" s="128"/>
      <c r="J10" s="128"/>
      <c r="K10" s="129"/>
    </row>
    <row r="11" spans="1:11">
      <c r="A11" s="130" t="s">
        <v>221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2"/>
    </row>
    <row r="12" spans="1:11">
      <c r="A12" s="99" t="s">
        <v>89</v>
      </c>
      <c r="B12" s="109" t="s">
        <v>85</v>
      </c>
      <c r="C12" s="109" t="s">
        <v>86</v>
      </c>
      <c r="D12" s="126"/>
      <c r="E12" s="101" t="s">
        <v>87</v>
      </c>
      <c r="F12" s="109" t="s">
        <v>85</v>
      </c>
      <c r="G12" s="109" t="s">
        <v>86</v>
      </c>
      <c r="H12" s="109"/>
      <c r="I12" s="101" t="s">
        <v>290</v>
      </c>
      <c r="J12" s="109" t="s">
        <v>85</v>
      </c>
      <c r="K12" s="110" t="s">
        <v>86</v>
      </c>
    </row>
    <row r="13" spans="1:11">
      <c r="A13" s="99" t="s">
        <v>92</v>
      </c>
      <c r="B13" s="109" t="s">
        <v>85</v>
      </c>
      <c r="C13" s="109" t="s">
        <v>86</v>
      </c>
      <c r="D13" s="126"/>
      <c r="E13" s="101" t="s">
        <v>97</v>
      </c>
      <c r="F13" s="109" t="s">
        <v>85</v>
      </c>
      <c r="G13" s="109" t="s">
        <v>86</v>
      </c>
      <c r="H13" s="109"/>
      <c r="I13" s="101" t="s">
        <v>291</v>
      </c>
      <c r="J13" s="109" t="s">
        <v>85</v>
      </c>
      <c r="K13" s="110" t="s">
        <v>86</v>
      </c>
    </row>
    <row r="14" ht="15" spans="1:11">
      <c r="A14" s="111" t="s">
        <v>292</v>
      </c>
      <c r="B14" s="117" t="s">
        <v>85</v>
      </c>
      <c r="C14" s="117" t="s">
        <v>86</v>
      </c>
      <c r="D14" s="114"/>
      <c r="E14" s="113" t="s">
        <v>293</v>
      </c>
      <c r="F14" s="117" t="s">
        <v>85</v>
      </c>
      <c r="G14" s="117" t="s">
        <v>86</v>
      </c>
      <c r="H14" s="117"/>
      <c r="I14" s="113" t="s">
        <v>294</v>
      </c>
      <c r="J14" s="117" t="s">
        <v>85</v>
      </c>
      <c r="K14" s="118" t="s">
        <v>86</v>
      </c>
    </row>
    <row r="15" ht="15" spans="1:11">
      <c r="A15" s="119" t="s">
        <v>209</v>
      </c>
      <c r="B15" s="133" t="s">
        <v>286</v>
      </c>
      <c r="C15" s="134"/>
      <c r="D15" s="120"/>
      <c r="E15" s="119"/>
      <c r="F15" s="134"/>
      <c r="G15" s="134"/>
      <c r="H15" s="134"/>
      <c r="I15" s="119"/>
      <c r="J15" s="134"/>
      <c r="K15" s="134"/>
    </row>
    <row r="16" s="85" customFormat="1" spans="1:11">
      <c r="A16" s="89" t="s">
        <v>295</v>
      </c>
      <c r="B16" s="96"/>
      <c r="C16" s="96"/>
      <c r="D16" s="96"/>
      <c r="E16" s="96"/>
      <c r="F16" s="96"/>
      <c r="G16" s="96"/>
      <c r="H16" s="96"/>
      <c r="I16" s="96"/>
      <c r="J16" s="96"/>
      <c r="K16" s="135"/>
    </row>
    <row r="17" spans="1:11">
      <c r="A17" s="106" t="s">
        <v>296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36"/>
    </row>
    <row r="18" spans="1:11">
      <c r="A18" s="106" t="s">
        <v>297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36"/>
    </row>
    <row r="19" spans="1:11">
      <c r="A19" s="137" t="s">
        <v>338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9"/>
    </row>
    <row r="20" spans="1:11">
      <c r="A20" s="140"/>
      <c r="B20" s="141"/>
      <c r="C20" s="141"/>
      <c r="D20" s="141"/>
      <c r="E20" s="141"/>
      <c r="F20" s="141"/>
      <c r="G20" s="141"/>
      <c r="H20" s="141"/>
      <c r="I20" s="141"/>
      <c r="J20" s="141"/>
      <c r="K20" s="142"/>
    </row>
    <row r="21" spans="1:11">
      <c r="A21" s="143"/>
      <c r="B21" s="128"/>
      <c r="C21" s="128"/>
      <c r="D21" s="128"/>
      <c r="E21" s="128"/>
      <c r="F21" s="128"/>
      <c r="G21" s="128"/>
      <c r="H21" s="128"/>
      <c r="I21" s="128"/>
      <c r="J21" s="128"/>
      <c r="K21" s="129"/>
    </row>
    <row r="22" spans="1:11">
      <c r="A22" s="143"/>
      <c r="B22" s="128"/>
      <c r="C22" s="128"/>
      <c r="D22" s="128"/>
      <c r="E22" s="128"/>
      <c r="F22" s="128"/>
      <c r="G22" s="128"/>
      <c r="H22" s="128"/>
      <c r="I22" s="128"/>
      <c r="J22" s="128"/>
      <c r="K22" s="129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6"/>
    </row>
    <row r="24" spans="1:11">
      <c r="A24" s="106" t="s">
        <v>123</v>
      </c>
      <c r="B24" s="108"/>
      <c r="C24" s="109" t="s">
        <v>65</v>
      </c>
      <c r="D24" s="109" t="s">
        <v>66</v>
      </c>
      <c r="E24" s="104"/>
      <c r="F24" s="104"/>
      <c r="G24" s="104"/>
      <c r="H24" s="104"/>
      <c r="I24" s="104"/>
      <c r="J24" s="104"/>
      <c r="K24" s="105"/>
    </row>
    <row r="25" ht="15" spans="1:11">
      <c r="A25" s="147" t="s">
        <v>299</v>
      </c>
      <c r="B25" s="148" t="s">
        <v>286</v>
      </c>
      <c r="C25" s="149"/>
      <c r="D25" s="149"/>
      <c r="E25" s="149"/>
      <c r="F25" s="149"/>
      <c r="G25" s="149"/>
      <c r="H25" s="149"/>
      <c r="I25" s="149"/>
      <c r="J25" s="149"/>
      <c r="K25" s="150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300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5"/>
    </row>
    <row r="28" spans="1:11">
      <c r="A28" s="153" t="s">
        <v>339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5"/>
    </row>
    <row r="29" spans="1:11">
      <c r="A29" s="156" t="s">
        <v>340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8"/>
    </row>
    <row r="30" spans="1:11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58"/>
    </row>
    <row r="3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58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58"/>
    </row>
    <row r="33" ht="23" customHeight="1" spans="1:13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58"/>
    </row>
    <row r="34" ht="23" customHeight="1" spans="1:13">
      <c r="A34" s="143"/>
      <c r="B34" s="128"/>
      <c r="C34" s="128"/>
      <c r="D34" s="128"/>
      <c r="E34" s="128"/>
      <c r="F34" s="128"/>
      <c r="G34" s="128"/>
      <c r="H34" s="128"/>
      <c r="I34" s="128"/>
      <c r="J34" s="128"/>
      <c r="K34" s="129"/>
    </row>
    <row r="35" ht="23" customHeight="1" spans="1:13">
      <c r="A35" s="159"/>
      <c r="B35" s="128"/>
      <c r="C35" s="128"/>
      <c r="D35" s="128"/>
      <c r="E35" s="128"/>
      <c r="F35" s="128"/>
      <c r="G35" s="128"/>
      <c r="H35" s="128"/>
      <c r="I35" s="128"/>
      <c r="J35" s="128"/>
      <c r="K35" s="129"/>
    </row>
    <row r="36" ht="23" customHeight="1" spans="1:13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62"/>
    </row>
    <row r="37" ht="18.75" customHeight="1" spans="1:13">
      <c r="A37" s="163" t="s">
        <v>303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5"/>
    </row>
    <row r="38" s="86" customFormat="1" ht="18.75" customHeight="1" spans="1:13">
      <c r="A38" s="106" t="s">
        <v>304</v>
      </c>
      <c r="B38" s="108"/>
      <c r="C38" s="108"/>
      <c r="D38" s="104" t="s">
        <v>305</v>
      </c>
      <c r="E38" s="104"/>
      <c r="F38" s="166" t="s">
        <v>306</v>
      </c>
      <c r="G38" s="167"/>
      <c r="H38" s="108" t="s">
        <v>307</v>
      </c>
      <c r="I38" s="108"/>
      <c r="J38" s="108" t="s">
        <v>308</v>
      </c>
      <c r="K38" s="136"/>
    </row>
    <row r="39" ht="18.75" customHeight="1" spans="1:13">
      <c r="A39" s="106" t="s">
        <v>209</v>
      </c>
      <c r="B39" s="168" t="s">
        <v>309</v>
      </c>
      <c r="C39" s="168"/>
      <c r="D39" s="168"/>
      <c r="E39" s="168"/>
      <c r="F39" s="168"/>
      <c r="G39" s="168"/>
      <c r="H39" s="168"/>
      <c r="I39" s="168"/>
      <c r="J39" s="168"/>
      <c r="K39" s="169"/>
      <c r="M39" s="86"/>
    </row>
    <row r="40" ht="31" customHeight="1" spans="1:13">
      <c r="A40" s="106"/>
      <c r="B40" s="108"/>
      <c r="C40" s="108"/>
      <c r="D40" s="108"/>
      <c r="E40" s="108"/>
      <c r="F40" s="108"/>
      <c r="G40" s="108"/>
      <c r="H40" s="108"/>
      <c r="I40" s="108"/>
      <c r="J40" s="108"/>
      <c r="K40" s="136"/>
    </row>
    <row r="41" ht="18.75" customHeight="1" spans="1:13">
      <c r="A41" s="106"/>
      <c r="B41" s="108"/>
      <c r="C41" s="108"/>
      <c r="D41" s="108"/>
      <c r="E41" s="108"/>
      <c r="F41" s="108"/>
      <c r="G41" s="108"/>
      <c r="H41" s="108"/>
      <c r="I41" s="108"/>
      <c r="J41" s="108"/>
      <c r="K41" s="136"/>
    </row>
    <row r="42" ht="32" customHeight="1" spans="1:13">
      <c r="A42" s="111" t="s">
        <v>138</v>
      </c>
      <c r="B42" s="115" t="s">
        <v>310</v>
      </c>
      <c r="C42" s="115"/>
      <c r="D42" s="113" t="s">
        <v>311</v>
      </c>
      <c r="E42" s="170" t="s">
        <v>312</v>
      </c>
      <c r="F42" s="113" t="s">
        <v>142</v>
      </c>
      <c r="G42" s="171">
        <v>46058</v>
      </c>
      <c r="H42" s="172" t="s">
        <v>143</v>
      </c>
      <c r="I42" s="172"/>
      <c r="J42" s="115" t="s">
        <v>144</v>
      </c>
      <c r="K42" s="17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80" zoomScaleNormal="80" workbookViewId="0">
      <selection activeCell="L24" sqref="L24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4" width="18.5" style="63" customWidth="1"/>
    <col min="15" max="15" width="16.6666666666667" style="63" customWidth="1"/>
    <col min="16" max="16384" width="9" style="63"/>
  </cols>
  <sheetData>
    <row r="1" s="63" customFormat="1" ht="19.5" customHeight="1" spans="1:15">
      <c r="A1" s="65" t="s">
        <v>147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3" customFormat="1" ht="19.5" customHeight="1" spans="1:15">
      <c r="A2" s="66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69"/>
      <c r="J2" s="70" t="s">
        <v>57</v>
      </c>
      <c r="K2" s="67" t="s">
        <v>56</v>
      </c>
      <c r="L2" s="67"/>
      <c r="M2" s="67"/>
      <c r="N2" s="67"/>
      <c r="O2" s="67"/>
    </row>
    <row r="3" s="63" customFormat="1" ht="19.5" customHeight="1" spans="1:15">
      <c r="A3" s="71" t="s">
        <v>148</v>
      </c>
      <c r="B3" s="72" t="s">
        <v>149</v>
      </c>
      <c r="C3" s="72"/>
      <c r="D3" s="72"/>
      <c r="E3" s="72"/>
      <c r="F3" s="72"/>
      <c r="G3" s="72"/>
      <c r="H3" s="72"/>
      <c r="I3" s="69"/>
      <c r="J3" s="71" t="s">
        <v>150</v>
      </c>
      <c r="K3" s="71"/>
      <c r="L3" s="71"/>
      <c r="M3" s="71"/>
      <c r="N3" s="71"/>
      <c r="O3" s="71"/>
    </row>
    <row r="4" s="63" customFormat="1" ht="19.5" customHeight="1" spans="1:15">
      <c r="A4" s="71"/>
      <c r="B4" s="73" t="s">
        <v>151</v>
      </c>
      <c r="C4" s="73" t="s">
        <v>152</v>
      </c>
      <c r="D4" s="73" t="s">
        <v>153</v>
      </c>
      <c r="E4" s="73" t="s">
        <v>154</v>
      </c>
      <c r="F4" s="73" t="s">
        <v>155</v>
      </c>
      <c r="G4" s="73" t="s">
        <v>156</v>
      </c>
      <c r="H4" s="73" t="s">
        <v>157</v>
      </c>
      <c r="I4" s="69"/>
      <c r="J4" s="71" t="s">
        <v>152</v>
      </c>
      <c r="K4" s="71" t="s">
        <v>153</v>
      </c>
      <c r="L4" s="71" t="s">
        <v>154</v>
      </c>
      <c r="M4" s="71" t="s">
        <v>155</v>
      </c>
      <c r="N4" s="71" t="s">
        <v>156</v>
      </c>
      <c r="O4" s="71" t="s">
        <v>157</v>
      </c>
    </row>
    <row r="5" s="63" customFormat="1" ht="19.5" customHeight="1" spans="1:15">
      <c r="A5" s="71"/>
      <c r="B5" s="74" t="s">
        <v>162</v>
      </c>
      <c r="C5" s="74" t="s">
        <v>163</v>
      </c>
      <c r="D5" s="74" t="s">
        <v>164</v>
      </c>
      <c r="E5" s="74" t="s">
        <v>165</v>
      </c>
      <c r="F5" s="74" t="s">
        <v>166</v>
      </c>
      <c r="G5" s="74" t="s">
        <v>167</v>
      </c>
      <c r="H5" s="74" t="s">
        <v>168</v>
      </c>
      <c r="I5" s="69"/>
      <c r="J5" s="75" t="s">
        <v>341</v>
      </c>
      <c r="K5" s="75" t="s">
        <v>342</v>
      </c>
      <c r="L5" s="75" t="s">
        <v>342</v>
      </c>
      <c r="M5" s="75" t="s">
        <v>341</v>
      </c>
      <c r="N5" s="75" t="s">
        <v>243</v>
      </c>
      <c r="O5" s="75" t="s">
        <v>342</v>
      </c>
    </row>
    <row r="6" s="63" customFormat="1" ht="19.5" customHeight="1" spans="1:15">
      <c r="A6" s="76" t="s">
        <v>170</v>
      </c>
      <c r="B6" s="77">
        <f>C6-1</f>
        <v>55</v>
      </c>
      <c r="C6" s="77">
        <f>D6-2</f>
        <v>56</v>
      </c>
      <c r="D6" s="77">
        <v>58</v>
      </c>
      <c r="E6" s="77">
        <f>D6+2</f>
        <v>60</v>
      </c>
      <c r="F6" s="77">
        <f>E6+2</f>
        <v>62</v>
      </c>
      <c r="G6" s="77">
        <f>F6+1</f>
        <v>63</v>
      </c>
      <c r="H6" s="77">
        <f>G6+1</f>
        <v>64</v>
      </c>
      <c r="I6" s="69"/>
      <c r="J6" s="78" t="s">
        <v>245</v>
      </c>
      <c r="K6" s="78" t="s">
        <v>343</v>
      </c>
      <c r="L6" s="78" t="s">
        <v>173</v>
      </c>
      <c r="M6" s="78" t="s">
        <v>173</v>
      </c>
      <c r="N6" s="78" t="s">
        <v>172</v>
      </c>
      <c r="O6" s="78" t="s">
        <v>174</v>
      </c>
    </row>
    <row r="7" s="63" customFormat="1" ht="19.5" customHeight="1" spans="1:15">
      <c r="A7" s="79" t="s">
        <v>176</v>
      </c>
      <c r="B7" s="77">
        <f t="shared" ref="B7:B9" si="0">C7-4</f>
        <v>84</v>
      </c>
      <c r="C7" s="77">
        <f t="shared" ref="C7:C9" si="1">D7-4</f>
        <v>88</v>
      </c>
      <c r="D7" s="77">
        <v>92</v>
      </c>
      <c r="E7" s="77">
        <f t="shared" ref="E7:E9" si="2">D7+4</f>
        <v>96</v>
      </c>
      <c r="F7" s="77">
        <f>E7+4</f>
        <v>100</v>
      </c>
      <c r="G7" s="77">
        <f t="shared" ref="G7:G9" si="3">F7+6</f>
        <v>106</v>
      </c>
      <c r="H7" s="77">
        <f>G7+6</f>
        <v>112</v>
      </c>
      <c r="I7" s="69"/>
      <c r="J7" s="78" t="s">
        <v>247</v>
      </c>
      <c r="K7" s="78" t="s">
        <v>173</v>
      </c>
      <c r="L7" s="78" t="s">
        <v>344</v>
      </c>
      <c r="M7" s="78" t="s">
        <v>345</v>
      </c>
      <c r="N7" s="78" t="s">
        <v>344</v>
      </c>
      <c r="O7" s="78" t="s">
        <v>183</v>
      </c>
    </row>
    <row r="8" s="63" customFormat="1" ht="19.5" customHeight="1" spans="1:15">
      <c r="A8" s="79" t="s">
        <v>180</v>
      </c>
      <c r="B8" s="77">
        <f t="shared" si="0"/>
        <v>80</v>
      </c>
      <c r="C8" s="77">
        <f t="shared" si="1"/>
        <v>84</v>
      </c>
      <c r="D8" s="77">
        <v>88</v>
      </c>
      <c r="E8" s="77">
        <f t="shared" si="2"/>
        <v>92</v>
      </c>
      <c r="F8" s="77">
        <f>E8+5</f>
        <v>97</v>
      </c>
      <c r="G8" s="77">
        <f t="shared" si="3"/>
        <v>103</v>
      </c>
      <c r="H8" s="77">
        <f>G8+7</f>
        <v>110</v>
      </c>
      <c r="I8" s="69"/>
      <c r="J8" s="78" t="s">
        <v>183</v>
      </c>
      <c r="K8" s="78" t="s">
        <v>173</v>
      </c>
      <c r="L8" s="78" t="s">
        <v>173</v>
      </c>
      <c r="M8" s="78" t="s">
        <v>344</v>
      </c>
      <c r="N8" s="78" t="s">
        <v>346</v>
      </c>
      <c r="O8" s="78" t="s">
        <v>177</v>
      </c>
    </row>
    <row r="9" s="63" customFormat="1" ht="19.5" customHeight="1" spans="1:15">
      <c r="A9" s="79" t="s">
        <v>184</v>
      </c>
      <c r="B9" s="77">
        <f t="shared" si="0"/>
        <v>86</v>
      </c>
      <c r="C9" s="77">
        <f t="shared" si="1"/>
        <v>90</v>
      </c>
      <c r="D9" s="77" t="s">
        <v>185</v>
      </c>
      <c r="E9" s="77">
        <f t="shared" si="2"/>
        <v>98</v>
      </c>
      <c r="F9" s="77">
        <f>E9+5</f>
        <v>103</v>
      </c>
      <c r="G9" s="77">
        <f t="shared" si="3"/>
        <v>109</v>
      </c>
      <c r="H9" s="77">
        <f>G9+7</f>
        <v>116</v>
      </c>
      <c r="I9" s="69"/>
      <c r="J9" s="78" t="s">
        <v>246</v>
      </c>
      <c r="K9" s="78" t="s">
        <v>347</v>
      </c>
      <c r="L9" s="78" t="s">
        <v>348</v>
      </c>
      <c r="M9" s="78" t="s">
        <v>178</v>
      </c>
      <c r="N9" s="78" t="s">
        <v>349</v>
      </c>
      <c r="O9" s="78" t="s">
        <v>177</v>
      </c>
    </row>
    <row r="10" s="63" customFormat="1" ht="19.5" customHeight="1" spans="1:15">
      <c r="A10" s="79" t="s">
        <v>187</v>
      </c>
      <c r="B10" s="77">
        <f>C10-1.2</f>
        <v>35.1</v>
      </c>
      <c r="C10" s="77">
        <f>D10-1.2</f>
        <v>36.3</v>
      </c>
      <c r="D10" s="77" t="s">
        <v>188</v>
      </c>
      <c r="E10" s="77">
        <f>D10+1.2</f>
        <v>38.7</v>
      </c>
      <c r="F10" s="77">
        <f>E10+1.2</f>
        <v>39.9</v>
      </c>
      <c r="G10" s="77">
        <f>F10+1.4</f>
        <v>41.3</v>
      </c>
      <c r="H10" s="77">
        <f>G10+1.4</f>
        <v>42.7</v>
      </c>
      <c r="I10" s="69"/>
      <c r="J10" s="78" t="s">
        <v>333</v>
      </c>
      <c r="K10" s="78" t="s">
        <v>350</v>
      </c>
      <c r="L10" s="78" t="s">
        <v>331</v>
      </c>
      <c r="M10" s="78" t="s">
        <v>195</v>
      </c>
      <c r="N10" s="78" t="s">
        <v>331</v>
      </c>
      <c r="O10" s="78" t="s">
        <v>334</v>
      </c>
    </row>
    <row r="11" s="63" customFormat="1" ht="19.5" customHeight="1" spans="1:15">
      <c r="A11" s="79" t="s">
        <v>191</v>
      </c>
      <c r="B11" s="80">
        <f>C11-0.5</f>
        <v>16.5</v>
      </c>
      <c r="C11" s="80">
        <f>D11-0.5</f>
        <v>17</v>
      </c>
      <c r="D11" s="80">
        <v>17.5</v>
      </c>
      <c r="E11" s="80">
        <f t="shared" ref="E11:H11" si="4">D11+0.5</f>
        <v>18</v>
      </c>
      <c r="F11" s="80">
        <f t="shared" si="4"/>
        <v>18.5</v>
      </c>
      <c r="G11" s="80">
        <f t="shared" si="4"/>
        <v>19</v>
      </c>
      <c r="H11" s="80">
        <f t="shared" si="4"/>
        <v>19.5</v>
      </c>
      <c r="I11" s="69"/>
      <c r="J11" s="78" t="s">
        <v>350</v>
      </c>
      <c r="K11" s="78" t="s">
        <v>183</v>
      </c>
      <c r="L11" s="78" t="s">
        <v>333</v>
      </c>
      <c r="M11" s="78" t="s">
        <v>331</v>
      </c>
      <c r="N11" s="78" t="s">
        <v>351</v>
      </c>
      <c r="O11" s="78" t="s">
        <v>350</v>
      </c>
    </row>
    <row r="12" s="63" customFormat="1" ht="19.5" customHeight="1" spans="1:15">
      <c r="A12" s="79" t="s">
        <v>193</v>
      </c>
      <c r="B12" s="77">
        <f>C12-0.7</f>
        <v>15.1</v>
      </c>
      <c r="C12" s="77">
        <f>D12-0.7</f>
        <v>15.8</v>
      </c>
      <c r="D12" s="77" t="s">
        <v>194</v>
      </c>
      <c r="E12" s="77">
        <f>D12+0.7</f>
        <v>17.2</v>
      </c>
      <c r="F12" s="77">
        <f>E12+0.7</f>
        <v>17.9</v>
      </c>
      <c r="G12" s="77">
        <f>F12+0.95</f>
        <v>18.85</v>
      </c>
      <c r="H12" s="77">
        <f>G12+0.95</f>
        <v>19.8</v>
      </c>
      <c r="I12" s="69"/>
      <c r="J12" s="78" t="s">
        <v>244</v>
      </c>
      <c r="K12" s="78" t="s">
        <v>331</v>
      </c>
      <c r="L12" s="78" t="s">
        <v>183</v>
      </c>
      <c r="M12" s="78" t="s">
        <v>331</v>
      </c>
      <c r="N12" s="78" t="s">
        <v>183</v>
      </c>
      <c r="O12" s="78" t="s">
        <v>333</v>
      </c>
    </row>
    <row r="13" s="63" customFormat="1" ht="19.5" customHeight="1" spans="1:15">
      <c r="A13" s="81" t="s">
        <v>200</v>
      </c>
      <c r="B13" s="81">
        <f>C13-0.4</f>
        <v>14.2</v>
      </c>
      <c r="C13" s="81">
        <f>D13-0.4</f>
        <v>14.6</v>
      </c>
      <c r="D13" s="81">
        <v>15</v>
      </c>
      <c r="E13" s="81">
        <f>D13+0.4</f>
        <v>15.4</v>
      </c>
      <c r="F13" s="81">
        <f>E13+0.4</f>
        <v>15.8</v>
      </c>
      <c r="G13" s="81">
        <f>F13+0.6</f>
        <v>16.4</v>
      </c>
      <c r="H13" s="81">
        <f>G13+0.6</f>
        <v>17</v>
      </c>
      <c r="I13" s="69"/>
      <c r="J13" s="78" t="s">
        <v>183</v>
      </c>
      <c r="K13" s="78" t="s">
        <v>352</v>
      </c>
      <c r="L13" s="78" t="s">
        <v>183</v>
      </c>
      <c r="M13" s="78" t="s">
        <v>183</v>
      </c>
      <c r="N13" s="78" t="s">
        <v>334</v>
      </c>
      <c r="O13" s="78" t="s">
        <v>183</v>
      </c>
    </row>
    <row r="14" s="63" customFormat="1" ht="19.5" customHeight="1" spans="1:15">
      <c r="A14" s="79" t="s">
        <v>203</v>
      </c>
      <c r="B14" s="82">
        <f>C14-1</f>
        <v>37</v>
      </c>
      <c r="C14" s="82">
        <f>D14-1</f>
        <v>38</v>
      </c>
      <c r="D14" s="82">
        <v>39</v>
      </c>
      <c r="E14" s="82">
        <f>D14+1</f>
        <v>40</v>
      </c>
      <c r="F14" s="82">
        <f>E14+1</f>
        <v>41</v>
      </c>
      <c r="G14" s="82">
        <f>F14+1.5</f>
        <v>42.5</v>
      </c>
      <c r="H14" s="82">
        <f>G14+1.5</f>
        <v>44</v>
      </c>
      <c r="I14" s="69"/>
      <c r="J14" s="78" t="s">
        <v>183</v>
      </c>
      <c r="K14" s="78" t="s">
        <v>183</v>
      </c>
      <c r="L14" s="78" t="s">
        <v>183</v>
      </c>
      <c r="M14" s="78" t="s">
        <v>183</v>
      </c>
      <c r="N14" s="78" t="s">
        <v>183</v>
      </c>
      <c r="O14" s="78" t="s">
        <v>183</v>
      </c>
    </row>
    <row r="15" s="63" customFormat="1" ht="19.5" customHeight="1" spans="1:15">
      <c r="A15" s="79" t="s">
        <v>204</v>
      </c>
      <c r="B15" s="82">
        <f t="shared" ref="B15:B18" si="5">C15</f>
        <v>4.5</v>
      </c>
      <c r="C15" s="82">
        <f t="shared" ref="C15:C18" si="6">D15</f>
        <v>4.5</v>
      </c>
      <c r="D15" s="82">
        <v>4.5</v>
      </c>
      <c r="E15" s="82">
        <f t="shared" ref="E15:H15" si="7">D15</f>
        <v>4.5</v>
      </c>
      <c r="F15" s="82">
        <f t="shared" si="7"/>
        <v>4.5</v>
      </c>
      <c r="G15" s="82">
        <f t="shared" si="7"/>
        <v>4.5</v>
      </c>
      <c r="H15" s="82">
        <f t="shared" si="7"/>
        <v>4.5</v>
      </c>
      <c r="I15" s="69"/>
      <c r="J15" s="78" t="s">
        <v>183</v>
      </c>
      <c r="K15" s="78" t="s">
        <v>183</v>
      </c>
      <c r="L15" s="78" t="s">
        <v>183</v>
      </c>
      <c r="M15" s="78" t="s">
        <v>183</v>
      </c>
      <c r="N15" s="78" t="s">
        <v>183</v>
      </c>
      <c r="O15" s="78" t="s">
        <v>183</v>
      </c>
    </row>
    <row r="16" s="63" customFormat="1" ht="19.5" customHeight="1" spans="1:15">
      <c r="A16" s="79" t="s">
        <v>206</v>
      </c>
      <c r="B16" s="82">
        <f t="shared" si="5"/>
        <v>2.2</v>
      </c>
      <c r="C16" s="82">
        <f t="shared" si="6"/>
        <v>2.2</v>
      </c>
      <c r="D16" s="82">
        <v>2.2</v>
      </c>
      <c r="E16" s="82">
        <f t="shared" ref="E16:H16" si="8">D16</f>
        <v>2.2</v>
      </c>
      <c r="F16" s="82">
        <f t="shared" si="8"/>
        <v>2.2</v>
      </c>
      <c r="G16" s="82">
        <f t="shared" si="8"/>
        <v>2.2</v>
      </c>
      <c r="H16" s="82">
        <f t="shared" si="8"/>
        <v>2.2</v>
      </c>
      <c r="I16" s="69"/>
      <c r="J16" s="78" t="s">
        <v>183</v>
      </c>
      <c r="K16" s="78" t="s">
        <v>183</v>
      </c>
      <c r="L16" s="78" t="s">
        <v>183</v>
      </c>
      <c r="M16" s="78" t="s">
        <v>183</v>
      </c>
      <c r="N16" s="78" t="s">
        <v>183</v>
      </c>
      <c r="O16" s="78" t="s">
        <v>183</v>
      </c>
    </row>
    <row r="17" s="63" customFormat="1" ht="19.5" customHeight="1" spans="1:15">
      <c r="A17" s="82" t="s">
        <v>207</v>
      </c>
      <c r="B17" s="82">
        <f t="shared" si="5"/>
        <v>11.5</v>
      </c>
      <c r="C17" s="82">
        <f>D17-1.5</f>
        <v>11.5</v>
      </c>
      <c r="D17" s="82">
        <v>13</v>
      </c>
      <c r="E17" s="82">
        <f t="shared" ref="E17:H17" si="9">D17</f>
        <v>13</v>
      </c>
      <c r="F17" s="82">
        <f>E17+2</f>
        <v>15</v>
      </c>
      <c r="G17" s="82">
        <f t="shared" si="9"/>
        <v>15</v>
      </c>
      <c r="H17" s="82">
        <f t="shared" si="9"/>
        <v>15</v>
      </c>
      <c r="I17" s="69"/>
      <c r="J17" s="78" t="s">
        <v>183</v>
      </c>
      <c r="K17" s="78" t="s">
        <v>183</v>
      </c>
      <c r="L17" s="78" t="s">
        <v>183</v>
      </c>
      <c r="M17" s="78" t="s">
        <v>183</v>
      </c>
      <c r="N17" s="78" t="s">
        <v>183</v>
      </c>
      <c r="O17" s="78" t="s">
        <v>183</v>
      </c>
    </row>
    <row r="18" s="63" customFormat="1" ht="19.5" customHeight="1" spans="1:15">
      <c r="A18" s="79" t="s">
        <v>208</v>
      </c>
      <c r="B18" s="82">
        <f t="shared" si="5"/>
        <v>2.5</v>
      </c>
      <c r="C18" s="82">
        <f t="shared" si="6"/>
        <v>2.5</v>
      </c>
      <c r="D18" s="82">
        <v>2.5</v>
      </c>
      <c r="E18" s="82">
        <f t="shared" ref="E18:H18" si="10">D18</f>
        <v>2.5</v>
      </c>
      <c r="F18" s="82">
        <f t="shared" si="10"/>
        <v>2.5</v>
      </c>
      <c r="G18" s="82">
        <f t="shared" si="10"/>
        <v>2.5</v>
      </c>
      <c r="H18" s="82">
        <f t="shared" si="10"/>
        <v>2.5</v>
      </c>
      <c r="I18" s="69"/>
      <c r="J18" s="78" t="s">
        <v>183</v>
      </c>
      <c r="K18" s="78" t="s">
        <v>183</v>
      </c>
      <c r="L18" s="78" t="s">
        <v>183</v>
      </c>
      <c r="M18" s="78" t="s">
        <v>183</v>
      </c>
      <c r="N18" s="78" t="s">
        <v>183</v>
      </c>
      <c r="O18" s="78" t="s">
        <v>183</v>
      </c>
    </row>
    <row r="19" s="63" customFormat="1" ht="14.25" spans="1:15">
      <c r="A19" s="63" t="s">
        <v>209</v>
      </c>
      <c r="D19" s="83"/>
      <c r="E19" s="83"/>
      <c r="F19" s="83"/>
      <c r="G19" s="83"/>
      <c r="H19" s="83"/>
      <c r="I19" s="83"/>
      <c r="J19" s="84"/>
      <c r="K19" s="84"/>
      <c r="L19" s="83"/>
      <c r="M19" s="83"/>
      <c r="N19" s="83"/>
      <c r="O19" s="83"/>
    </row>
    <row r="20" s="63" customFormat="1" ht="14.25" spans="1:15">
      <c r="A20" s="63" t="s">
        <v>210</v>
      </c>
      <c r="D20" s="83"/>
      <c r="E20" s="83"/>
      <c r="F20" s="83"/>
      <c r="G20" s="83"/>
      <c r="H20" s="83"/>
      <c r="I20" s="83"/>
      <c r="J20" s="84"/>
      <c r="K20" s="84"/>
      <c r="L20" s="83"/>
      <c r="M20" s="83"/>
      <c r="N20" s="83"/>
      <c r="O20" s="83"/>
    </row>
    <row r="21" s="63" customFormat="1" ht="14.25" spans="1:15">
      <c r="A21" s="83"/>
      <c r="B21" s="83"/>
      <c r="C21" s="83"/>
      <c r="D21" s="83"/>
      <c r="E21" s="83"/>
      <c r="F21" s="83"/>
      <c r="G21" s="83"/>
      <c r="H21" s="83"/>
      <c r="I21" s="83"/>
      <c r="J21" s="64" t="s">
        <v>353</v>
      </c>
      <c r="K21" s="64"/>
      <c r="L21" s="63" t="s">
        <v>212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8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B4" sqref="B4:E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355</v>
      </c>
      <c r="B2" s="5" t="s">
        <v>356</v>
      </c>
      <c r="C2" s="5" t="s">
        <v>357</v>
      </c>
      <c r="D2" s="5" t="s">
        <v>358</v>
      </c>
      <c r="E2" s="5" t="s">
        <v>359</v>
      </c>
      <c r="F2" s="5" t="s">
        <v>360</v>
      </c>
      <c r="G2" s="5" t="s">
        <v>361</v>
      </c>
      <c r="H2" s="5" t="s">
        <v>362</v>
      </c>
      <c r="I2" s="4" t="s">
        <v>363</v>
      </c>
      <c r="J2" s="4" t="s">
        <v>364</v>
      </c>
      <c r="K2" s="4" t="s">
        <v>365</v>
      </c>
      <c r="L2" s="4" t="s">
        <v>366</v>
      </c>
      <c r="M2" s="4" t="s">
        <v>367</v>
      </c>
      <c r="N2" s="57" t="s">
        <v>368</v>
      </c>
      <c r="O2" s="5" t="s">
        <v>369</v>
      </c>
    </row>
    <row r="3" s="1" customFormat="1" ht="16.5" spans="1:16">
      <c r="A3" s="4"/>
      <c r="B3" s="23"/>
      <c r="C3" s="23"/>
      <c r="D3" s="23"/>
      <c r="E3" s="23"/>
      <c r="F3" s="23"/>
      <c r="G3" s="23"/>
      <c r="H3" s="23"/>
      <c r="I3" s="4" t="s">
        <v>370</v>
      </c>
      <c r="J3" s="4" t="s">
        <v>370</v>
      </c>
      <c r="K3" s="4" t="s">
        <v>370</v>
      </c>
      <c r="L3" s="4" t="s">
        <v>370</v>
      </c>
      <c r="M3" s="4" t="s">
        <v>370</v>
      </c>
      <c r="N3" s="58"/>
      <c r="O3" s="23"/>
    </row>
    <row r="4" s="55" customFormat="1" spans="1:16">
      <c r="A4" s="7">
        <v>1</v>
      </c>
      <c r="B4" s="8" t="s">
        <v>371</v>
      </c>
      <c r="C4" s="7" t="s">
        <v>372</v>
      </c>
      <c r="D4" s="7" t="s">
        <v>373</v>
      </c>
      <c r="E4" s="7" t="s">
        <v>62</v>
      </c>
      <c r="F4" s="7" t="s">
        <v>374</v>
      </c>
      <c r="G4" s="7" t="s">
        <v>375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376</v>
      </c>
      <c r="P4" s="60"/>
    </row>
    <row r="5" s="55" customFormat="1" spans="1:16">
      <c r="A5" s="7"/>
      <c r="B5" s="8"/>
      <c r="C5" s="7"/>
      <c r="D5" s="7"/>
      <c r="E5" s="7"/>
      <c r="F5" s="7"/>
      <c r="G5" s="7"/>
      <c r="H5" s="9"/>
      <c r="I5" s="9"/>
      <c r="J5" s="9"/>
      <c r="K5" s="9"/>
      <c r="L5" s="9"/>
      <c r="M5" s="9"/>
      <c r="N5" s="59"/>
      <c r="O5" s="7"/>
      <c r="P5" s="60"/>
    </row>
    <row r="6" s="5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59"/>
      <c r="O6" s="7"/>
      <c r="P6" s="60"/>
    </row>
    <row r="7" s="55" customFormat="1" spans="1:16">
      <c r="A7" s="7"/>
      <c r="B7" s="12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59"/>
      <c r="O7" s="7"/>
      <c r="P7" s="60"/>
    </row>
    <row r="8" spans="1:1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61"/>
      <c r="O8" s="11"/>
    </row>
    <row r="9" spans="1:1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61"/>
      <c r="O9" s="11"/>
    </row>
    <row r="10" spans="1:1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61"/>
      <c r="O10" s="11"/>
    </row>
    <row r="11" spans="1:1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1"/>
      <c r="O11" s="11"/>
    </row>
    <row r="12" s="2" customFormat="1" ht="18.75" spans="1:16">
      <c r="A12" s="13" t="s">
        <v>377</v>
      </c>
      <c r="B12" s="14"/>
      <c r="C12" s="14"/>
      <c r="D12" s="15"/>
      <c r="E12" s="16"/>
      <c r="F12" s="31"/>
      <c r="G12" s="31"/>
      <c r="H12" s="31"/>
      <c r="I12" s="17"/>
      <c r="J12" s="13" t="s">
        <v>378</v>
      </c>
      <c r="K12" s="14"/>
      <c r="L12" s="14"/>
      <c r="M12" s="15"/>
      <c r="N12" s="62"/>
      <c r="O12" s="18"/>
    </row>
    <row r="13" ht="33" customHeight="1" spans="1:16">
      <c r="A13" s="19" t="s">
        <v>379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D22" sqref="D22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355</v>
      </c>
      <c r="B2" s="5" t="s">
        <v>360</v>
      </c>
      <c r="C2" s="5" t="s">
        <v>356</v>
      </c>
      <c r="D2" s="5" t="s">
        <v>357</v>
      </c>
      <c r="E2" s="5" t="s">
        <v>358</v>
      </c>
      <c r="F2" s="5" t="s">
        <v>359</v>
      </c>
      <c r="G2" s="4" t="s">
        <v>381</v>
      </c>
      <c r="H2" s="4"/>
      <c r="I2" s="4" t="s">
        <v>382</v>
      </c>
      <c r="J2" s="4"/>
      <c r="K2" s="21" t="s">
        <v>383</v>
      </c>
      <c r="L2" s="51" t="s">
        <v>384</v>
      </c>
      <c r="M2" s="22" t="s">
        <v>385</v>
      </c>
    </row>
    <row r="3" s="1" customFormat="1" ht="16.5" spans="1:13">
      <c r="A3" s="4"/>
      <c r="B3" s="23"/>
      <c r="C3" s="23"/>
      <c r="D3" s="23"/>
      <c r="E3" s="23"/>
      <c r="F3" s="23"/>
      <c r="G3" s="4" t="s">
        <v>386</v>
      </c>
      <c r="H3" s="4" t="s">
        <v>387</v>
      </c>
      <c r="I3" s="4" t="s">
        <v>386</v>
      </c>
      <c r="J3" s="4" t="s">
        <v>387</v>
      </c>
      <c r="K3" s="24"/>
      <c r="L3" s="52"/>
      <c r="M3" s="25"/>
    </row>
    <row r="4" spans="1:13">
      <c r="A4" s="6">
        <v>1</v>
      </c>
      <c r="B4" s="7"/>
      <c r="C4" s="8" t="s">
        <v>371</v>
      </c>
      <c r="D4" s="7" t="s">
        <v>372</v>
      </c>
      <c r="E4" s="7" t="s">
        <v>373</v>
      </c>
      <c r="F4" s="7" t="s">
        <v>62</v>
      </c>
      <c r="G4" s="7">
        <v>0</v>
      </c>
      <c r="H4" s="53">
        <v>0.5</v>
      </c>
      <c r="I4" s="53">
        <v>0</v>
      </c>
      <c r="J4" s="53">
        <v>2</v>
      </c>
      <c r="K4" s="9" t="s">
        <v>388</v>
      </c>
      <c r="L4" s="9" t="s">
        <v>376</v>
      </c>
      <c r="M4" s="9" t="s">
        <v>376</v>
      </c>
    </row>
    <row r="5" spans="1:13">
      <c r="A5" s="6"/>
      <c r="B5" s="7"/>
      <c r="C5" s="8"/>
      <c r="D5" s="7"/>
      <c r="E5" s="7"/>
      <c r="F5" s="7"/>
      <c r="G5" s="7"/>
      <c r="H5" s="53"/>
      <c r="I5" s="53"/>
      <c r="J5" s="53"/>
      <c r="K5" s="9"/>
      <c r="L5" s="9"/>
      <c r="M5" s="9"/>
    </row>
    <row r="6" spans="1:13">
      <c r="A6" s="6"/>
      <c r="B6" s="7"/>
      <c r="C6" s="8"/>
      <c r="D6" s="7"/>
      <c r="E6" s="7"/>
      <c r="F6" s="7"/>
      <c r="G6" s="53"/>
      <c r="H6" s="53"/>
      <c r="I6" s="53"/>
      <c r="J6" s="53"/>
      <c r="K6" s="9"/>
      <c r="L6" s="9"/>
      <c r="M6" s="9"/>
    </row>
    <row r="7" spans="1:13">
      <c r="A7" s="6"/>
      <c r="B7" s="7"/>
      <c r="C7" s="12"/>
      <c r="D7" s="7"/>
      <c r="E7" s="7"/>
      <c r="F7" s="7"/>
      <c r="G7" s="53"/>
      <c r="H7" s="53"/>
      <c r="I7" s="53"/>
      <c r="J7" s="53"/>
      <c r="K7" s="9"/>
      <c r="L7" s="9"/>
      <c r="M7" s="9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3" t="s">
        <v>377</v>
      </c>
      <c r="B12" s="14"/>
      <c r="C12" s="14"/>
      <c r="D12" s="14"/>
      <c r="E12" s="15"/>
      <c r="F12" s="16"/>
      <c r="G12" s="17"/>
      <c r="H12" s="13" t="s">
        <v>378</v>
      </c>
      <c r="I12" s="14"/>
      <c r="J12" s="14"/>
      <c r="K12" s="15"/>
      <c r="L12" s="54"/>
      <c r="M12" s="18"/>
    </row>
    <row r="13" ht="32" customHeight="1" spans="1:13">
      <c r="A13" s="19" t="s">
        <v>389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L4:M7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I21" sqref="I21:I22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391</v>
      </c>
      <c r="B2" s="5" t="s">
        <v>360</v>
      </c>
      <c r="C2" s="5" t="s">
        <v>356</v>
      </c>
      <c r="D2" s="5" t="s">
        <v>357</v>
      </c>
      <c r="E2" s="5" t="s">
        <v>358</v>
      </c>
      <c r="F2" s="5" t="s">
        <v>359</v>
      </c>
      <c r="G2" s="32" t="s">
        <v>392</v>
      </c>
      <c r="H2" s="33"/>
      <c r="I2" s="34"/>
      <c r="J2" s="32" t="s">
        <v>393</v>
      </c>
      <c r="K2" s="33"/>
      <c r="L2" s="34"/>
      <c r="M2" s="32" t="s">
        <v>394</v>
      </c>
      <c r="N2" s="33"/>
      <c r="O2" s="34"/>
      <c r="P2" s="32" t="s">
        <v>395</v>
      </c>
      <c r="Q2" s="33"/>
      <c r="R2" s="34"/>
      <c r="S2" s="33" t="s">
        <v>396</v>
      </c>
      <c r="T2" s="33"/>
      <c r="U2" s="34"/>
      <c r="V2" s="27" t="s">
        <v>397</v>
      </c>
      <c r="W2" s="27" t="s">
        <v>369</v>
      </c>
    </row>
    <row r="3" s="1" customFormat="1" ht="16.5" spans="1:23">
      <c r="A3" s="23"/>
      <c r="B3" s="35"/>
      <c r="C3" s="35"/>
      <c r="D3" s="35"/>
      <c r="E3" s="35"/>
      <c r="F3" s="35"/>
      <c r="G3" s="4" t="s">
        <v>398</v>
      </c>
      <c r="H3" s="4" t="s">
        <v>67</v>
      </c>
      <c r="I3" s="4" t="s">
        <v>360</v>
      </c>
      <c r="J3" s="4" t="s">
        <v>398</v>
      </c>
      <c r="K3" s="4" t="s">
        <v>67</v>
      </c>
      <c r="L3" s="4" t="s">
        <v>360</v>
      </c>
      <c r="M3" s="4" t="s">
        <v>398</v>
      </c>
      <c r="N3" s="4" t="s">
        <v>67</v>
      </c>
      <c r="O3" s="4" t="s">
        <v>360</v>
      </c>
      <c r="P3" s="4" t="s">
        <v>398</v>
      </c>
      <c r="Q3" s="4" t="s">
        <v>67</v>
      </c>
      <c r="R3" s="4" t="s">
        <v>360</v>
      </c>
      <c r="S3" s="4" t="s">
        <v>398</v>
      </c>
      <c r="T3" s="4" t="s">
        <v>67</v>
      </c>
      <c r="U3" s="4" t="s">
        <v>360</v>
      </c>
      <c r="V3" s="36"/>
      <c r="W3" s="36"/>
    </row>
    <row r="4" spans="1:23">
      <c r="A4" s="37" t="s">
        <v>399</v>
      </c>
      <c r="B4" s="38" t="s">
        <v>400</v>
      </c>
      <c r="C4" s="39"/>
      <c r="D4" s="39"/>
      <c r="E4" s="39"/>
      <c r="F4" s="4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1"/>
      <c r="B5" s="42"/>
      <c r="C5" s="43"/>
      <c r="D5" s="43"/>
      <c r="E5" s="43"/>
      <c r="F5" s="44"/>
      <c r="G5" s="32" t="s">
        <v>401</v>
      </c>
      <c r="H5" s="33"/>
      <c r="I5" s="34"/>
      <c r="J5" s="32" t="s">
        <v>402</v>
      </c>
      <c r="K5" s="33"/>
      <c r="L5" s="34"/>
      <c r="M5" s="32" t="s">
        <v>403</v>
      </c>
      <c r="N5" s="33"/>
      <c r="O5" s="34"/>
      <c r="P5" s="32" t="s">
        <v>404</v>
      </c>
      <c r="Q5" s="33"/>
      <c r="R5" s="34"/>
      <c r="S5" s="33" t="s">
        <v>405</v>
      </c>
      <c r="T5" s="33"/>
      <c r="U5" s="34"/>
      <c r="V5" s="10"/>
      <c r="W5" s="10"/>
    </row>
    <row r="6" ht="16.5" spans="1:23">
      <c r="A6" s="41"/>
      <c r="B6" s="42"/>
      <c r="C6" s="43"/>
      <c r="D6" s="43"/>
      <c r="E6" s="43"/>
      <c r="F6" s="44"/>
      <c r="G6" s="4" t="s">
        <v>398</v>
      </c>
      <c r="H6" s="4" t="s">
        <v>67</v>
      </c>
      <c r="I6" s="4" t="s">
        <v>360</v>
      </c>
      <c r="J6" s="4" t="s">
        <v>398</v>
      </c>
      <c r="K6" s="4" t="s">
        <v>67</v>
      </c>
      <c r="L6" s="4" t="s">
        <v>360</v>
      </c>
      <c r="M6" s="4" t="s">
        <v>398</v>
      </c>
      <c r="N6" s="4" t="s">
        <v>67</v>
      </c>
      <c r="O6" s="4" t="s">
        <v>360</v>
      </c>
      <c r="P6" s="4" t="s">
        <v>398</v>
      </c>
      <c r="Q6" s="4" t="s">
        <v>67</v>
      </c>
      <c r="R6" s="4" t="s">
        <v>360</v>
      </c>
      <c r="S6" s="4" t="s">
        <v>398</v>
      </c>
      <c r="T6" s="4" t="s">
        <v>67</v>
      </c>
      <c r="U6" s="4" t="s">
        <v>360</v>
      </c>
      <c r="V6" s="10"/>
      <c r="W6" s="10"/>
    </row>
    <row r="7" spans="1:23">
      <c r="A7" s="45"/>
      <c r="B7" s="46"/>
      <c r="C7" s="47"/>
      <c r="D7" s="47"/>
      <c r="E7" s="47"/>
      <c r="F7" s="4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9"/>
      <c r="B8" s="49"/>
      <c r="C8" s="49"/>
      <c r="D8" s="49"/>
      <c r="E8" s="49"/>
      <c r="F8" s="49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50"/>
      <c r="B9" s="50"/>
      <c r="C9" s="50"/>
      <c r="D9" s="50"/>
      <c r="E9" s="50"/>
      <c r="F9" s="5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="2" customFormat="1" ht="18.75" spans="1:23">
      <c r="A11" s="13" t="s">
        <v>406</v>
      </c>
      <c r="B11" s="14"/>
      <c r="C11" s="14"/>
      <c r="D11" s="14"/>
      <c r="E11" s="15"/>
      <c r="F11" s="16"/>
      <c r="G11" s="17"/>
      <c r="H11" s="31"/>
      <c r="I11" s="31"/>
      <c r="J11" s="13" t="s">
        <v>407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18"/>
    </row>
    <row r="12" ht="49" customHeight="1" spans="1:23">
      <c r="A12" s="19" t="s">
        <v>408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410</v>
      </c>
      <c r="B2" s="27" t="s">
        <v>356</v>
      </c>
      <c r="C2" s="27" t="s">
        <v>357</v>
      </c>
      <c r="D2" s="27" t="s">
        <v>358</v>
      </c>
      <c r="E2" s="27" t="s">
        <v>359</v>
      </c>
      <c r="F2" s="27" t="s">
        <v>360</v>
      </c>
      <c r="G2" s="26" t="s">
        <v>411</v>
      </c>
      <c r="H2" s="26" t="s">
        <v>412</v>
      </c>
      <c r="I2" s="26" t="s">
        <v>413</v>
      </c>
      <c r="J2" s="26" t="s">
        <v>412</v>
      </c>
      <c r="K2" s="26" t="s">
        <v>414</v>
      </c>
      <c r="L2" s="26" t="s">
        <v>412</v>
      </c>
      <c r="M2" s="27" t="s">
        <v>397</v>
      </c>
      <c r="N2" s="27" t="s">
        <v>369</v>
      </c>
    </row>
    <row r="3" spans="1:14">
      <c r="A3" s="1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410</v>
      </c>
      <c r="B4" s="29" t="s">
        <v>415</v>
      </c>
      <c r="C4" s="29" t="s">
        <v>398</v>
      </c>
      <c r="D4" s="29" t="s">
        <v>358</v>
      </c>
      <c r="E4" s="27" t="s">
        <v>359</v>
      </c>
      <c r="F4" s="27" t="s">
        <v>360</v>
      </c>
      <c r="G4" s="26" t="s">
        <v>411</v>
      </c>
      <c r="H4" s="26" t="s">
        <v>412</v>
      </c>
      <c r="I4" s="26" t="s">
        <v>413</v>
      </c>
      <c r="J4" s="26" t="s">
        <v>412</v>
      </c>
      <c r="K4" s="26" t="s">
        <v>414</v>
      </c>
      <c r="L4" s="26" t="s">
        <v>412</v>
      </c>
      <c r="M4" s="27" t="s">
        <v>397</v>
      </c>
      <c r="N4" s="27" t="s">
        <v>369</v>
      </c>
    </row>
    <row r="5" spans="1:14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1"/>
      <c r="B6" s="10"/>
      <c r="C6" s="30" t="s">
        <v>416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3" t="s">
        <v>406</v>
      </c>
      <c r="B11" s="14"/>
      <c r="C11" s="14"/>
      <c r="D11" s="15"/>
      <c r="E11" s="16"/>
      <c r="F11" s="31"/>
      <c r="G11" s="17"/>
      <c r="H11" s="31"/>
      <c r="I11" s="13" t="s">
        <v>417</v>
      </c>
      <c r="J11" s="14"/>
      <c r="K11" s="14"/>
      <c r="L11" s="14"/>
      <c r="M11" s="14"/>
      <c r="N11" s="18"/>
    </row>
    <row r="12" ht="48" customHeight="1" spans="1:14">
      <c r="A12" s="19" t="s">
        <v>418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D6" sqref="D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419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355</v>
      </c>
      <c r="B2" s="5" t="s">
        <v>360</v>
      </c>
      <c r="C2" s="5" t="s">
        <v>398</v>
      </c>
      <c r="D2" s="5" t="s">
        <v>358</v>
      </c>
      <c r="E2" s="5" t="s">
        <v>359</v>
      </c>
      <c r="F2" s="4" t="s">
        <v>420</v>
      </c>
      <c r="G2" s="4" t="s">
        <v>382</v>
      </c>
      <c r="H2" s="21" t="s">
        <v>383</v>
      </c>
      <c r="I2" s="22" t="s">
        <v>385</v>
      </c>
    </row>
    <row r="3" s="1" customFormat="1" ht="16.5" spans="1:9">
      <c r="A3" s="4"/>
      <c r="B3" s="23"/>
      <c r="C3" s="23"/>
      <c r="D3" s="23"/>
      <c r="E3" s="23"/>
      <c r="F3" s="4" t="s">
        <v>421</v>
      </c>
      <c r="G3" s="4" t="s">
        <v>386</v>
      </c>
      <c r="H3" s="24"/>
      <c r="I3" s="25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/>
      <c r="D5" s="7" t="s">
        <v>422</v>
      </c>
      <c r="E5" s="7"/>
      <c r="F5" s="9"/>
      <c r="G5" s="9"/>
      <c r="H5" s="9"/>
      <c r="I5" s="9"/>
    </row>
    <row r="6" spans="1:9">
      <c r="A6" s="11"/>
      <c r="B6" s="11"/>
      <c r="C6" s="10"/>
      <c r="D6" s="10"/>
      <c r="E6" s="10"/>
      <c r="F6" s="10"/>
      <c r="G6" s="10"/>
      <c r="H6" s="10"/>
      <c r="I6" s="10"/>
    </row>
    <row r="7" spans="1:9">
      <c r="A7" s="11"/>
      <c r="B7" s="11"/>
      <c r="C7" s="10"/>
      <c r="D7" s="10"/>
      <c r="E7" s="10"/>
      <c r="F7" s="10"/>
      <c r="G7" s="10"/>
      <c r="H7" s="10"/>
      <c r="I7" s="10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3" t="s">
        <v>423</v>
      </c>
      <c r="B12" s="14"/>
      <c r="C12" s="14"/>
      <c r="D12" s="15"/>
      <c r="E12" s="16"/>
      <c r="F12" s="13" t="s">
        <v>424</v>
      </c>
      <c r="G12" s="14"/>
      <c r="H12" s="15"/>
      <c r="I12" s="18"/>
    </row>
    <row r="13" ht="32" customHeight="1" spans="1:9">
      <c r="A13" s="19" t="s">
        <v>425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J10" sqref="J10:K10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391</v>
      </c>
      <c r="B2" s="5" t="s">
        <v>360</v>
      </c>
      <c r="C2" s="5" t="s">
        <v>356</v>
      </c>
      <c r="D2" s="5" t="s">
        <v>357</v>
      </c>
      <c r="E2" s="5" t="s">
        <v>358</v>
      </c>
      <c r="F2" s="5" t="s">
        <v>359</v>
      </c>
      <c r="G2" s="4" t="s">
        <v>427</v>
      </c>
      <c r="H2" s="4" t="s">
        <v>428</v>
      </c>
      <c r="I2" s="4" t="s">
        <v>429</v>
      </c>
      <c r="J2" s="4" t="s">
        <v>430</v>
      </c>
      <c r="K2" s="5" t="s">
        <v>397</v>
      </c>
      <c r="L2" s="5" t="s">
        <v>369</v>
      </c>
    </row>
    <row r="3" spans="1:12">
      <c r="A3" s="6" t="s">
        <v>399</v>
      </c>
      <c r="B3" s="7" t="s">
        <v>374</v>
      </c>
      <c r="C3" s="8" t="s">
        <v>371</v>
      </c>
      <c r="D3" s="7" t="s">
        <v>372</v>
      </c>
      <c r="E3" s="7" t="s">
        <v>373</v>
      </c>
      <c r="F3" s="7" t="s">
        <v>62</v>
      </c>
      <c r="G3" s="9" t="s">
        <v>431</v>
      </c>
      <c r="H3" s="9" t="s">
        <v>432</v>
      </c>
      <c r="I3" s="10"/>
      <c r="J3" s="10"/>
      <c r="K3" s="9" t="s">
        <v>375</v>
      </c>
      <c r="L3" s="9" t="s">
        <v>376</v>
      </c>
    </row>
    <row r="4" spans="1:12">
      <c r="A4" s="6" t="s">
        <v>433</v>
      </c>
      <c r="B4" s="7" t="s">
        <v>374</v>
      </c>
      <c r="C4" s="8" t="s">
        <v>371</v>
      </c>
      <c r="D4" s="7" t="s">
        <v>372</v>
      </c>
      <c r="E4" s="7" t="s">
        <v>373</v>
      </c>
      <c r="F4" s="7" t="s">
        <v>62</v>
      </c>
      <c r="G4" s="9" t="s">
        <v>434</v>
      </c>
      <c r="H4" s="9" t="s">
        <v>435</v>
      </c>
      <c r="I4" s="11"/>
      <c r="J4" s="11"/>
      <c r="K4" s="9" t="s">
        <v>375</v>
      </c>
      <c r="L4" s="9" t="s">
        <v>376</v>
      </c>
    </row>
    <row r="5" spans="1:12">
      <c r="A5" s="6"/>
      <c r="B5" s="7"/>
      <c r="C5" s="12"/>
      <c r="D5" s="7"/>
      <c r="E5" s="7"/>
      <c r="F5" s="7"/>
      <c r="G5" s="9"/>
      <c r="H5" s="9"/>
      <c r="I5" s="10"/>
      <c r="J5" s="10"/>
      <c r="K5" s="9"/>
      <c r="L5" s="9"/>
    </row>
    <row r="6" spans="1:12">
      <c r="A6" s="6"/>
      <c r="B6" s="7"/>
      <c r="C6" s="8"/>
      <c r="D6" s="7"/>
      <c r="E6" s="7"/>
      <c r="F6" s="7"/>
      <c r="G6" s="9"/>
      <c r="H6" s="9"/>
      <c r="I6" s="10"/>
      <c r="J6" s="10"/>
      <c r="K6" s="9"/>
      <c r="L6" s="9"/>
    </row>
    <row r="7" spans="1:12">
      <c r="A7" s="6"/>
      <c r="B7" s="7"/>
      <c r="C7" s="8"/>
      <c r="D7" s="7"/>
      <c r="E7" s="7"/>
      <c r="F7" s="7"/>
      <c r="G7" s="9"/>
      <c r="H7" s="9"/>
      <c r="I7" s="11"/>
      <c r="J7" s="11"/>
      <c r="K7" s="9"/>
      <c r="L7" s="9"/>
    </row>
    <row r="8" spans="1:12">
      <c r="A8" s="6"/>
      <c r="B8" s="7"/>
      <c r="C8" s="12"/>
      <c r="D8" s="7"/>
      <c r="E8" s="7"/>
      <c r="F8" s="7"/>
      <c r="G8" s="9"/>
      <c r="H8" s="9"/>
      <c r="I8" s="11"/>
      <c r="J8" s="11"/>
      <c r="K8" s="9"/>
      <c r="L8" s="9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3" t="s">
        <v>436</v>
      </c>
      <c r="B11" s="14"/>
      <c r="C11" s="14"/>
      <c r="D11" s="14"/>
      <c r="E11" s="15"/>
      <c r="F11" s="16"/>
      <c r="G11" s="17"/>
      <c r="H11" s="13" t="s">
        <v>437</v>
      </c>
      <c r="I11" s="14"/>
      <c r="J11" s="14"/>
      <c r="K11" s="14"/>
      <c r="L11" s="18"/>
    </row>
    <row r="12" ht="67" customHeight="1" spans="1:12">
      <c r="A12" s="19" t="s">
        <v>438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B9" sqref="B9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8" t="s">
        <v>35</v>
      </c>
      <c r="C2" s="379"/>
      <c r="D2" s="379"/>
      <c r="E2" s="379"/>
      <c r="F2" s="379"/>
      <c r="G2" s="379"/>
      <c r="H2" s="379"/>
      <c r="I2" s="380"/>
    </row>
    <row r="3" ht="28" customHeight="1" spans="2:9">
      <c r="B3" s="381"/>
      <c r="C3" s="382"/>
      <c r="D3" s="383" t="s">
        <v>36</v>
      </c>
      <c r="E3" s="384"/>
      <c r="F3" s="385" t="s">
        <v>37</v>
      </c>
      <c r="G3" s="386"/>
      <c r="H3" s="383" t="s">
        <v>38</v>
      </c>
      <c r="I3" s="387"/>
    </row>
    <row r="4" ht="28" customHeight="1" spans="2:9">
      <c r="B4" s="381" t="s">
        <v>39</v>
      </c>
      <c r="C4" s="382" t="s">
        <v>40</v>
      </c>
      <c r="D4" s="382" t="s">
        <v>41</v>
      </c>
      <c r="E4" s="382" t="s">
        <v>42</v>
      </c>
      <c r="F4" s="388" t="s">
        <v>41</v>
      </c>
      <c r="G4" s="388" t="s">
        <v>42</v>
      </c>
      <c r="H4" s="382" t="s">
        <v>41</v>
      </c>
      <c r="I4" s="389" t="s">
        <v>42</v>
      </c>
    </row>
    <row r="5" ht="28" customHeight="1" spans="2:9">
      <c r="B5" s="390" t="s">
        <v>43</v>
      </c>
      <c r="C5" s="11">
        <v>13</v>
      </c>
      <c r="D5" s="11">
        <v>0</v>
      </c>
      <c r="E5" s="11">
        <v>1</v>
      </c>
      <c r="F5" s="391">
        <v>0</v>
      </c>
      <c r="G5" s="391">
        <v>1</v>
      </c>
      <c r="H5" s="11">
        <v>1</v>
      </c>
      <c r="I5" s="392">
        <v>2</v>
      </c>
    </row>
    <row r="6" ht="28" customHeight="1" spans="2:9">
      <c r="B6" s="390" t="s">
        <v>44</v>
      </c>
      <c r="C6" s="11">
        <v>20</v>
      </c>
      <c r="D6" s="11">
        <v>0</v>
      </c>
      <c r="E6" s="11">
        <v>1</v>
      </c>
      <c r="F6" s="391">
        <v>1</v>
      </c>
      <c r="G6" s="391">
        <v>2</v>
      </c>
      <c r="H6" s="11">
        <v>2</v>
      </c>
      <c r="I6" s="392">
        <v>3</v>
      </c>
    </row>
    <row r="7" ht="28" customHeight="1" spans="2:9">
      <c r="B7" s="390" t="s">
        <v>45</v>
      </c>
      <c r="C7" s="11">
        <v>32</v>
      </c>
      <c r="D7" s="11">
        <v>0</v>
      </c>
      <c r="E7" s="11">
        <v>1</v>
      </c>
      <c r="F7" s="391">
        <v>2</v>
      </c>
      <c r="G7" s="391">
        <v>3</v>
      </c>
      <c r="H7" s="11">
        <v>3</v>
      </c>
      <c r="I7" s="392">
        <v>4</v>
      </c>
    </row>
    <row r="8" ht="28" customHeight="1" spans="2:9">
      <c r="B8" s="390" t="s">
        <v>46</v>
      </c>
      <c r="C8" s="11">
        <v>50</v>
      </c>
      <c r="D8" s="11">
        <v>1</v>
      </c>
      <c r="E8" s="11">
        <v>2</v>
      </c>
      <c r="F8" s="391">
        <v>3</v>
      </c>
      <c r="G8" s="391">
        <v>4</v>
      </c>
      <c r="H8" s="11">
        <v>5</v>
      </c>
      <c r="I8" s="392">
        <v>6</v>
      </c>
    </row>
    <row r="9" ht="28" customHeight="1" spans="2:9">
      <c r="B9" s="390" t="s">
        <v>47</v>
      </c>
      <c r="C9" s="11">
        <v>80</v>
      </c>
      <c r="D9" s="11">
        <v>2</v>
      </c>
      <c r="E9" s="11">
        <v>3</v>
      </c>
      <c r="F9" s="391">
        <v>5</v>
      </c>
      <c r="G9" s="391">
        <v>6</v>
      </c>
      <c r="H9" s="11">
        <v>7</v>
      </c>
      <c r="I9" s="392">
        <v>8</v>
      </c>
    </row>
    <row r="10" ht="28" customHeight="1" spans="2:9">
      <c r="B10" s="390" t="s">
        <v>48</v>
      </c>
      <c r="C10" s="11">
        <v>125</v>
      </c>
      <c r="D10" s="11">
        <v>3</v>
      </c>
      <c r="E10" s="11">
        <v>4</v>
      </c>
      <c r="F10" s="391">
        <v>7</v>
      </c>
      <c r="G10" s="391">
        <v>8</v>
      </c>
      <c r="H10" s="11">
        <v>10</v>
      </c>
      <c r="I10" s="392">
        <v>11</v>
      </c>
    </row>
    <row r="11" ht="28" customHeight="1" spans="2:9">
      <c r="B11" s="390" t="s">
        <v>49</v>
      </c>
      <c r="C11" s="11">
        <v>200</v>
      </c>
      <c r="D11" s="11">
        <v>5</v>
      </c>
      <c r="E11" s="11">
        <v>6</v>
      </c>
      <c r="F11" s="391">
        <v>10</v>
      </c>
      <c r="G11" s="391">
        <v>11</v>
      </c>
      <c r="H11" s="11">
        <v>14</v>
      </c>
      <c r="I11" s="392">
        <v>15</v>
      </c>
    </row>
    <row r="12" ht="28" customHeight="1" spans="2:9">
      <c r="B12" s="393" t="s">
        <v>50</v>
      </c>
      <c r="C12" s="394">
        <v>315</v>
      </c>
      <c r="D12" s="394">
        <v>7</v>
      </c>
      <c r="E12" s="394">
        <v>8</v>
      </c>
      <c r="F12" s="395">
        <v>14</v>
      </c>
      <c r="G12" s="395">
        <v>15</v>
      </c>
      <c r="H12" s="394">
        <v>21</v>
      </c>
      <c r="I12" s="396">
        <v>22</v>
      </c>
    </row>
    <row r="14" spans="2:9">
      <c r="B14" s="397" t="s">
        <v>51</v>
      </c>
      <c r="C14" s="397"/>
      <c r="D14" s="39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topLeftCell="A3" workbookViewId="0">
      <selection activeCell="B7" sqref="B7:C7"/>
    </sheetView>
  </sheetViews>
  <sheetFormatPr defaultColWidth="10.3333333333333" defaultRowHeight="16.5" customHeight="1"/>
  <cols>
    <col min="1" max="1" width="11.0833333333333" style="189" customWidth="1"/>
    <col min="2" max="9" width="10.3333333333333" style="189"/>
    <col min="10" max="10" width="8.83333333333333" style="189" customWidth="1"/>
    <col min="11" max="11" width="12" style="189" customWidth="1"/>
    <col min="12" max="16384" width="10.3333333333333" style="189"/>
  </cols>
  <sheetData>
    <row r="1" s="189" customFormat="1" ht="21" spans="1:11">
      <c r="A1" s="305" t="s">
        <v>52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s="189" customFormat="1" ht="15" spans="1:11">
      <c r="A2" s="191" t="s">
        <v>53</v>
      </c>
      <c r="B2" s="90" t="s">
        <v>54</v>
      </c>
      <c r="C2" s="90"/>
      <c r="D2" s="192" t="s">
        <v>55</v>
      </c>
      <c r="E2" s="192"/>
      <c r="F2" s="90" t="s">
        <v>56</v>
      </c>
      <c r="G2" s="90"/>
      <c r="H2" s="193" t="s">
        <v>57</v>
      </c>
      <c r="I2" s="194" t="s">
        <v>56</v>
      </c>
      <c r="J2" s="194"/>
      <c r="K2" s="195"/>
    </row>
    <row r="3" s="189" customFormat="1" ht="14.25" spans="1:11">
      <c r="A3" s="196" t="s">
        <v>58</v>
      </c>
      <c r="B3" s="197"/>
      <c r="C3" s="198"/>
      <c r="D3" s="199" t="s">
        <v>59</v>
      </c>
      <c r="E3" s="200"/>
      <c r="F3" s="200"/>
      <c r="G3" s="201"/>
      <c r="H3" s="199" t="s">
        <v>60</v>
      </c>
      <c r="I3" s="200"/>
      <c r="J3" s="200"/>
      <c r="K3" s="201"/>
    </row>
    <row r="4" s="189" customFormat="1" ht="14.25" spans="1:11">
      <c r="A4" s="202" t="s">
        <v>61</v>
      </c>
      <c r="B4" s="203" t="s">
        <v>62</v>
      </c>
      <c r="C4" s="204"/>
      <c r="D4" s="202" t="s">
        <v>63</v>
      </c>
      <c r="E4" s="205"/>
      <c r="F4" s="206">
        <v>46147</v>
      </c>
      <c r="G4" s="207"/>
      <c r="H4" s="202" t="s">
        <v>64</v>
      </c>
      <c r="I4" s="205"/>
      <c r="J4" s="208" t="s">
        <v>65</v>
      </c>
      <c r="K4" s="209" t="s">
        <v>66</v>
      </c>
    </row>
    <row r="5" s="189" customFormat="1" ht="14.25" spans="1:11">
      <c r="A5" s="210" t="s">
        <v>67</v>
      </c>
      <c r="B5" s="203" t="s">
        <v>68</v>
      </c>
      <c r="C5" s="204"/>
      <c r="D5" s="202" t="s">
        <v>69</v>
      </c>
      <c r="E5" s="205"/>
      <c r="F5" s="206">
        <v>46124</v>
      </c>
      <c r="G5" s="207"/>
      <c r="H5" s="202" t="s">
        <v>70</v>
      </c>
      <c r="I5" s="205"/>
      <c r="J5" s="208" t="s">
        <v>65</v>
      </c>
      <c r="K5" s="209" t="s">
        <v>66</v>
      </c>
    </row>
    <row r="6" s="189" customFormat="1" ht="14.25" spans="1:11">
      <c r="A6" s="202" t="s">
        <v>71</v>
      </c>
      <c r="B6" s="213">
        <v>1</v>
      </c>
      <c r="C6" s="214">
        <v>6</v>
      </c>
      <c r="D6" s="210" t="s">
        <v>72</v>
      </c>
      <c r="E6" s="238"/>
      <c r="F6" s="206">
        <v>46129</v>
      </c>
      <c r="G6" s="207"/>
      <c r="H6" s="202" t="s">
        <v>73</v>
      </c>
      <c r="I6" s="205"/>
      <c r="J6" s="208" t="s">
        <v>65</v>
      </c>
      <c r="K6" s="209" t="s">
        <v>66</v>
      </c>
    </row>
    <row r="7" s="189" customFormat="1" ht="14.25" spans="1:11">
      <c r="A7" s="202" t="s">
        <v>74</v>
      </c>
      <c r="B7" s="218" t="s">
        <v>75</v>
      </c>
      <c r="C7" s="219"/>
      <c r="D7" s="210" t="s">
        <v>76</v>
      </c>
      <c r="E7" s="237"/>
      <c r="F7" s="206">
        <v>46132</v>
      </c>
      <c r="G7" s="207"/>
      <c r="H7" s="202" t="s">
        <v>77</v>
      </c>
      <c r="I7" s="205"/>
      <c r="J7" s="208" t="s">
        <v>65</v>
      </c>
      <c r="K7" s="209" t="s">
        <v>66</v>
      </c>
    </row>
    <row r="8" s="189" customFormat="1" ht="15" spans="1:11">
      <c r="A8" s="221" t="s">
        <v>78</v>
      </c>
      <c r="B8" s="222" t="s">
        <v>79</v>
      </c>
      <c r="C8" s="223"/>
      <c r="D8" s="224" t="s">
        <v>80</v>
      </c>
      <c r="E8" s="225"/>
      <c r="F8" s="226">
        <v>46132</v>
      </c>
      <c r="G8" s="227"/>
      <c r="H8" s="224" t="s">
        <v>81</v>
      </c>
      <c r="I8" s="225"/>
      <c r="J8" s="248" t="s">
        <v>65</v>
      </c>
      <c r="K8" s="249" t="s">
        <v>66</v>
      </c>
    </row>
    <row r="9" s="189" customFormat="1" ht="15" spans="1:11">
      <c r="A9" s="306" t="s">
        <v>82</v>
      </c>
      <c r="B9" s="307"/>
      <c r="C9" s="307"/>
      <c r="D9" s="307"/>
      <c r="E9" s="307"/>
      <c r="F9" s="307"/>
      <c r="G9" s="307"/>
      <c r="H9" s="307"/>
      <c r="I9" s="307"/>
      <c r="J9" s="307"/>
      <c r="K9" s="308"/>
    </row>
    <row r="10" s="189" customFormat="1" ht="15" spans="1:11">
      <c r="A10" s="309" t="s">
        <v>83</v>
      </c>
      <c r="B10" s="310"/>
      <c r="C10" s="310"/>
      <c r="D10" s="310"/>
      <c r="E10" s="310"/>
      <c r="F10" s="310"/>
      <c r="G10" s="310"/>
      <c r="H10" s="310"/>
      <c r="I10" s="310"/>
      <c r="J10" s="310"/>
      <c r="K10" s="311"/>
    </row>
    <row r="11" s="189" customFormat="1" ht="14.25" spans="1:11">
      <c r="A11" s="312" t="s">
        <v>84</v>
      </c>
      <c r="B11" s="313" t="s">
        <v>85</v>
      </c>
      <c r="C11" s="314" t="s">
        <v>86</v>
      </c>
      <c r="D11" s="315"/>
      <c r="E11" s="316" t="s">
        <v>87</v>
      </c>
      <c r="F11" s="313" t="s">
        <v>85</v>
      </c>
      <c r="G11" s="314" t="s">
        <v>86</v>
      </c>
      <c r="H11" s="314" t="s">
        <v>88</v>
      </c>
      <c r="I11" s="316" t="s">
        <v>89</v>
      </c>
      <c r="J11" s="313" t="s">
        <v>85</v>
      </c>
      <c r="K11" s="317" t="s">
        <v>86</v>
      </c>
    </row>
    <row r="12" s="189" customFormat="1" ht="14.25" spans="1:11">
      <c r="A12" s="210" t="s">
        <v>90</v>
      </c>
      <c r="B12" s="236" t="s">
        <v>85</v>
      </c>
      <c r="C12" s="208" t="s">
        <v>86</v>
      </c>
      <c r="D12" s="237"/>
      <c r="E12" s="238" t="s">
        <v>91</v>
      </c>
      <c r="F12" s="236" t="s">
        <v>85</v>
      </c>
      <c r="G12" s="208" t="s">
        <v>86</v>
      </c>
      <c r="H12" s="208" t="s">
        <v>88</v>
      </c>
      <c r="I12" s="238" t="s">
        <v>92</v>
      </c>
      <c r="J12" s="236" t="s">
        <v>85</v>
      </c>
      <c r="K12" s="209" t="s">
        <v>86</v>
      </c>
    </row>
    <row r="13" s="189" customFormat="1" ht="14.25" spans="1:11">
      <c r="A13" s="210" t="s">
        <v>93</v>
      </c>
      <c r="B13" s="236" t="s">
        <v>85</v>
      </c>
      <c r="C13" s="208" t="s">
        <v>86</v>
      </c>
      <c r="D13" s="237"/>
      <c r="E13" s="238" t="s">
        <v>94</v>
      </c>
      <c r="F13" s="208" t="s">
        <v>95</v>
      </c>
      <c r="G13" s="208" t="s">
        <v>96</v>
      </c>
      <c r="H13" s="208" t="s">
        <v>88</v>
      </c>
      <c r="I13" s="238" t="s">
        <v>97</v>
      </c>
      <c r="J13" s="236" t="s">
        <v>85</v>
      </c>
      <c r="K13" s="209" t="s">
        <v>86</v>
      </c>
    </row>
    <row r="14" s="189" customFormat="1" ht="15" spans="1:11">
      <c r="A14" s="224" t="s">
        <v>98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8"/>
    </row>
    <row r="15" s="189" customFormat="1" ht="15" spans="1:11">
      <c r="A15" s="309" t="s">
        <v>99</v>
      </c>
      <c r="B15" s="310"/>
      <c r="C15" s="310"/>
      <c r="D15" s="310"/>
      <c r="E15" s="310"/>
      <c r="F15" s="310"/>
      <c r="G15" s="310"/>
      <c r="H15" s="310"/>
      <c r="I15" s="310"/>
      <c r="J15" s="310"/>
      <c r="K15" s="311"/>
    </row>
    <row r="16" s="189" customFormat="1" ht="14.25" spans="1:11">
      <c r="A16" s="318" t="s">
        <v>100</v>
      </c>
      <c r="B16" s="314" t="s">
        <v>95</v>
      </c>
      <c r="C16" s="314" t="s">
        <v>96</v>
      </c>
      <c r="D16" s="319"/>
      <c r="E16" s="320" t="s">
        <v>101</v>
      </c>
      <c r="F16" s="314" t="s">
        <v>95</v>
      </c>
      <c r="G16" s="314" t="s">
        <v>96</v>
      </c>
      <c r="H16" s="321"/>
      <c r="I16" s="320" t="s">
        <v>102</v>
      </c>
      <c r="J16" s="314" t="s">
        <v>95</v>
      </c>
      <c r="K16" s="317" t="s">
        <v>96</v>
      </c>
    </row>
    <row r="17" s="189" customFormat="1" customHeight="1" spans="1:22">
      <c r="A17" s="215" t="s">
        <v>103</v>
      </c>
      <c r="B17" s="208" t="s">
        <v>95</v>
      </c>
      <c r="C17" s="208" t="s">
        <v>96</v>
      </c>
      <c r="D17" s="322"/>
      <c r="E17" s="216" t="s">
        <v>104</v>
      </c>
      <c r="F17" s="208" t="s">
        <v>95</v>
      </c>
      <c r="G17" s="208" t="s">
        <v>96</v>
      </c>
      <c r="H17" s="323"/>
      <c r="I17" s="216" t="s">
        <v>105</v>
      </c>
      <c r="J17" s="208" t="s">
        <v>95</v>
      </c>
      <c r="K17" s="209" t="s">
        <v>96</v>
      </c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</row>
    <row r="18" s="189" customFormat="1" ht="18" customHeight="1" spans="1:22">
      <c r="A18" s="325" t="s">
        <v>106</v>
      </c>
      <c r="B18" s="326"/>
      <c r="C18" s="326"/>
      <c r="D18" s="326"/>
      <c r="E18" s="326"/>
      <c r="F18" s="326"/>
      <c r="G18" s="326"/>
      <c r="H18" s="326"/>
      <c r="I18" s="326"/>
      <c r="J18" s="326"/>
      <c r="K18" s="327"/>
    </row>
    <row r="19" s="304" customFormat="1" ht="18" customHeight="1" spans="1:22">
      <c r="A19" s="309" t="s">
        <v>107</v>
      </c>
      <c r="B19" s="310"/>
      <c r="C19" s="310"/>
      <c r="D19" s="310"/>
      <c r="E19" s="310"/>
      <c r="F19" s="310"/>
      <c r="G19" s="310"/>
      <c r="H19" s="310"/>
      <c r="I19" s="310"/>
      <c r="J19" s="310"/>
      <c r="K19" s="311"/>
    </row>
    <row r="20" s="189" customFormat="1" customHeight="1" spans="1:22">
      <c r="A20" s="328" t="s">
        <v>108</v>
      </c>
      <c r="B20" s="329"/>
      <c r="C20" s="329"/>
      <c r="D20" s="329"/>
      <c r="E20" s="329"/>
      <c r="F20" s="329"/>
      <c r="G20" s="329"/>
      <c r="H20" s="329"/>
      <c r="I20" s="329"/>
      <c r="J20" s="329"/>
      <c r="K20" s="330"/>
    </row>
    <row r="21" s="189" customFormat="1" ht="21.75" customHeight="1" spans="1:22">
      <c r="A21" s="331" t="s">
        <v>109</v>
      </c>
      <c r="B21" s="332" t="s">
        <v>110</v>
      </c>
      <c r="C21" s="332" t="s">
        <v>111</v>
      </c>
      <c r="D21" s="332" t="s">
        <v>112</v>
      </c>
      <c r="E21" s="332" t="s">
        <v>113</v>
      </c>
      <c r="F21" s="332" t="s">
        <v>114</v>
      </c>
      <c r="G21" s="332" t="s">
        <v>115</v>
      </c>
      <c r="H21" s="216"/>
      <c r="I21" s="216"/>
      <c r="J21" s="216"/>
      <c r="K21" s="268" t="s">
        <v>116</v>
      </c>
    </row>
    <row r="22" s="189" customFormat="1" customHeight="1" spans="1:22">
      <c r="A22" s="333" t="s">
        <v>117</v>
      </c>
      <c r="B22" s="334">
        <v>1</v>
      </c>
      <c r="C22" s="334">
        <v>1</v>
      </c>
      <c r="D22" s="334">
        <v>1</v>
      </c>
      <c r="E22" s="334">
        <v>1</v>
      </c>
      <c r="F22" s="334">
        <v>1</v>
      </c>
      <c r="G22" s="334">
        <v>1</v>
      </c>
      <c r="H22" s="335"/>
      <c r="I22" s="335"/>
      <c r="J22" s="335"/>
      <c r="K22" s="336" t="s">
        <v>118</v>
      </c>
    </row>
    <row r="23" s="189" customFormat="1" customHeight="1" spans="1:22">
      <c r="A23" s="333"/>
      <c r="B23" s="334"/>
      <c r="C23" s="334"/>
      <c r="D23" s="334"/>
      <c r="E23" s="334"/>
      <c r="F23" s="334"/>
      <c r="G23" s="334"/>
      <c r="H23" s="335"/>
      <c r="I23" s="335"/>
      <c r="J23" s="335"/>
      <c r="K23" s="336"/>
    </row>
    <row r="24" s="189" customFormat="1" customHeight="1" spans="1:22">
      <c r="A24" s="333"/>
      <c r="B24" s="334"/>
      <c r="C24" s="334"/>
      <c r="D24" s="334"/>
      <c r="E24" s="334"/>
      <c r="F24" s="334"/>
      <c r="G24" s="334"/>
      <c r="H24" s="335"/>
      <c r="I24" s="335"/>
      <c r="J24" s="335"/>
      <c r="K24" s="336"/>
    </row>
    <row r="25" s="189" customFormat="1" customHeight="1" spans="1:22">
      <c r="A25" s="333"/>
      <c r="B25" s="334"/>
      <c r="C25" s="334"/>
      <c r="D25" s="334"/>
      <c r="E25" s="334"/>
      <c r="F25" s="334"/>
      <c r="G25" s="334"/>
      <c r="H25" s="335"/>
      <c r="I25" s="335"/>
      <c r="J25" s="335"/>
      <c r="K25" s="336"/>
    </row>
    <row r="26" s="189" customFormat="1" customHeight="1" spans="1:22">
      <c r="A26" s="337"/>
      <c r="B26" s="335"/>
      <c r="C26" s="335"/>
      <c r="D26" s="335"/>
      <c r="E26" s="335"/>
      <c r="F26" s="335"/>
      <c r="G26" s="335"/>
      <c r="H26" s="335"/>
      <c r="I26" s="335"/>
      <c r="J26" s="335"/>
      <c r="K26" s="338"/>
    </row>
    <row r="27" s="189" customFormat="1" customHeight="1" spans="1:22">
      <c r="A27" s="339"/>
      <c r="B27" s="335"/>
      <c r="C27" s="335"/>
      <c r="D27" s="335"/>
      <c r="E27" s="335"/>
      <c r="F27" s="335"/>
      <c r="G27" s="335"/>
      <c r="H27" s="335"/>
      <c r="I27" s="335"/>
      <c r="J27" s="335"/>
      <c r="K27" s="338"/>
    </row>
    <row r="28" s="189" customFormat="1" customHeight="1" spans="1:22">
      <c r="A28" s="339"/>
      <c r="B28" s="335"/>
      <c r="C28" s="335"/>
      <c r="D28" s="335"/>
      <c r="E28" s="335"/>
      <c r="F28" s="335"/>
      <c r="G28" s="335"/>
      <c r="H28" s="335"/>
      <c r="I28" s="335"/>
      <c r="J28" s="335"/>
      <c r="K28" s="338"/>
    </row>
    <row r="29" s="189" customFormat="1" ht="18" customHeight="1" spans="1:22">
      <c r="A29" s="340" t="s">
        <v>119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2"/>
    </row>
    <row r="30" s="189" customFormat="1" ht="18.75" customHeight="1" spans="1:22">
      <c r="A30" s="343" t="s">
        <v>120</v>
      </c>
      <c r="B30" s="344"/>
      <c r="C30" s="344"/>
      <c r="D30" s="344"/>
      <c r="E30" s="344"/>
      <c r="F30" s="344"/>
      <c r="G30" s="344"/>
      <c r="H30" s="344"/>
      <c r="I30" s="344"/>
      <c r="J30" s="344"/>
      <c r="K30" s="345"/>
    </row>
    <row r="31" s="189" customFormat="1" ht="18.75" customHeight="1" spans="1:22">
      <c r="A31" s="346"/>
      <c r="B31" s="347"/>
      <c r="C31" s="347"/>
      <c r="D31" s="347"/>
      <c r="E31" s="347"/>
      <c r="F31" s="347"/>
      <c r="G31" s="347"/>
      <c r="H31" s="347"/>
      <c r="I31" s="347"/>
      <c r="J31" s="347"/>
      <c r="K31" s="348"/>
    </row>
    <row r="32" s="189" customFormat="1" ht="18" customHeight="1" spans="1:22">
      <c r="A32" s="340" t="s">
        <v>121</v>
      </c>
      <c r="B32" s="341"/>
      <c r="C32" s="341"/>
      <c r="D32" s="341"/>
      <c r="E32" s="341"/>
      <c r="F32" s="341"/>
      <c r="G32" s="341"/>
      <c r="H32" s="341"/>
      <c r="I32" s="341"/>
      <c r="J32" s="341"/>
      <c r="K32" s="342"/>
    </row>
    <row r="33" s="189" customFormat="1" ht="14.25" spans="1:11">
      <c r="A33" s="349" t="s">
        <v>122</v>
      </c>
      <c r="B33" s="350"/>
      <c r="C33" s="350"/>
      <c r="D33" s="350"/>
      <c r="E33" s="350"/>
      <c r="F33" s="350"/>
      <c r="G33" s="350"/>
      <c r="H33" s="350"/>
      <c r="I33" s="350"/>
      <c r="J33" s="350"/>
      <c r="K33" s="351"/>
    </row>
    <row r="34" s="189" customFormat="1" ht="15" spans="1:11">
      <c r="A34" s="106" t="s">
        <v>123</v>
      </c>
      <c r="B34" s="108"/>
      <c r="C34" s="208" t="s">
        <v>65</v>
      </c>
      <c r="D34" s="208" t="s">
        <v>66</v>
      </c>
      <c r="E34" s="352" t="s">
        <v>124</v>
      </c>
      <c r="F34" s="353"/>
      <c r="G34" s="353"/>
      <c r="H34" s="353"/>
      <c r="I34" s="353"/>
      <c r="J34" s="353"/>
      <c r="K34" s="354"/>
    </row>
    <row r="35" s="189" customFormat="1" ht="15" spans="1:11">
      <c r="A35" s="355" t="s">
        <v>125</v>
      </c>
      <c r="B35" s="355"/>
      <c r="C35" s="355"/>
      <c r="D35" s="355"/>
      <c r="E35" s="355"/>
      <c r="F35" s="355"/>
      <c r="G35" s="355"/>
      <c r="H35" s="355"/>
      <c r="I35" s="355"/>
      <c r="J35" s="355"/>
      <c r="K35" s="355"/>
    </row>
    <row r="36" s="189" customFormat="1" ht="14.25" spans="1:11">
      <c r="A36" s="356" t="s">
        <v>126</v>
      </c>
      <c r="B36" s="357"/>
      <c r="C36" s="357"/>
      <c r="D36" s="357"/>
      <c r="E36" s="357"/>
      <c r="F36" s="357"/>
      <c r="G36" s="357"/>
      <c r="H36" s="357"/>
      <c r="I36" s="357"/>
      <c r="J36" s="357"/>
      <c r="K36" s="358"/>
    </row>
    <row r="37" s="189" customFormat="1" ht="14.25" spans="1:11">
      <c r="A37" s="356" t="s">
        <v>127</v>
      </c>
      <c r="B37" s="357"/>
      <c r="C37" s="357"/>
      <c r="D37" s="357"/>
      <c r="E37" s="357"/>
      <c r="F37" s="357"/>
      <c r="G37" s="357"/>
      <c r="H37" s="357"/>
      <c r="I37" s="357"/>
      <c r="J37" s="357"/>
      <c r="K37" s="358"/>
    </row>
    <row r="38" s="189" customFormat="1" ht="14.25" spans="1:11">
      <c r="A38" s="356" t="s">
        <v>128</v>
      </c>
      <c r="B38" s="359"/>
      <c r="C38" s="359"/>
      <c r="D38" s="359"/>
      <c r="E38" s="359"/>
      <c r="F38" s="359"/>
      <c r="G38" s="359"/>
      <c r="H38" s="359"/>
      <c r="I38" s="359"/>
      <c r="J38" s="359"/>
      <c r="K38" s="360"/>
    </row>
    <row r="39" s="189" customFormat="1" ht="14.25" spans="1:11">
      <c r="A39" s="361" t="s">
        <v>129</v>
      </c>
      <c r="B39" s="277"/>
      <c r="C39" s="277"/>
      <c r="D39" s="277"/>
      <c r="E39" s="277"/>
      <c r="F39" s="277"/>
      <c r="G39" s="277"/>
      <c r="H39" s="277"/>
      <c r="I39" s="277"/>
      <c r="J39" s="277"/>
      <c r="K39" s="278"/>
    </row>
    <row r="40" s="189" customFormat="1" ht="14.25" spans="1:11">
      <c r="A40" s="361"/>
      <c r="B40" s="277"/>
      <c r="C40" s="277"/>
      <c r="D40" s="277"/>
      <c r="E40" s="277"/>
      <c r="F40" s="277"/>
      <c r="G40" s="277"/>
      <c r="H40" s="277"/>
      <c r="I40" s="277"/>
      <c r="J40" s="277"/>
      <c r="K40" s="278"/>
    </row>
    <row r="41" s="189" customFormat="1" ht="14.25" spans="1:11">
      <c r="A41" s="361"/>
      <c r="B41" s="277"/>
      <c r="C41" s="277"/>
      <c r="D41" s="277"/>
      <c r="E41" s="277"/>
      <c r="F41" s="277"/>
      <c r="G41" s="277"/>
      <c r="H41" s="277"/>
      <c r="I41" s="277"/>
      <c r="J41" s="277"/>
      <c r="K41" s="278"/>
    </row>
    <row r="42" s="189" customFormat="1" ht="14.25" spans="1:11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278"/>
    </row>
    <row r="43" s="189" customFormat="1" ht="15" spans="1:11">
      <c r="A43" s="269" t="s">
        <v>130</v>
      </c>
      <c r="B43" s="270"/>
      <c r="C43" s="270"/>
      <c r="D43" s="270"/>
      <c r="E43" s="270"/>
      <c r="F43" s="270"/>
      <c r="G43" s="270"/>
      <c r="H43" s="270"/>
      <c r="I43" s="270"/>
      <c r="J43" s="270"/>
      <c r="K43" s="271"/>
    </row>
    <row r="44" s="189" customFormat="1" ht="15" spans="1:11">
      <c r="A44" s="309" t="s">
        <v>131</v>
      </c>
      <c r="B44" s="310"/>
      <c r="C44" s="310"/>
      <c r="D44" s="310"/>
      <c r="E44" s="310"/>
      <c r="F44" s="310"/>
      <c r="G44" s="310"/>
      <c r="H44" s="310"/>
      <c r="I44" s="310"/>
      <c r="J44" s="310"/>
      <c r="K44" s="311"/>
    </row>
    <row r="45" s="189" customFormat="1" ht="14.25" spans="1:11">
      <c r="A45" s="318" t="s">
        <v>132</v>
      </c>
      <c r="B45" s="314" t="s">
        <v>95</v>
      </c>
      <c r="C45" s="314" t="s">
        <v>96</v>
      </c>
      <c r="D45" s="314" t="s">
        <v>88</v>
      </c>
      <c r="E45" s="320" t="s">
        <v>133</v>
      </c>
      <c r="F45" s="314" t="s">
        <v>95</v>
      </c>
      <c r="G45" s="314" t="s">
        <v>96</v>
      </c>
      <c r="H45" s="314" t="s">
        <v>88</v>
      </c>
      <c r="I45" s="320" t="s">
        <v>134</v>
      </c>
      <c r="J45" s="314" t="s">
        <v>95</v>
      </c>
      <c r="K45" s="317" t="s">
        <v>96</v>
      </c>
    </row>
    <row r="46" s="189" customFormat="1" ht="14.25" spans="1:11">
      <c r="A46" s="215" t="s">
        <v>87</v>
      </c>
      <c r="B46" s="208" t="s">
        <v>95</v>
      </c>
      <c r="C46" s="208" t="s">
        <v>96</v>
      </c>
      <c r="D46" s="208" t="s">
        <v>88</v>
      </c>
      <c r="E46" s="216" t="s">
        <v>94</v>
      </c>
      <c r="F46" s="208" t="s">
        <v>95</v>
      </c>
      <c r="G46" s="208" t="s">
        <v>96</v>
      </c>
      <c r="H46" s="208" t="s">
        <v>88</v>
      </c>
      <c r="I46" s="216" t="s">
        <v>105</v>
      </c>
      <c r="J46" s="208" t="s">
        <v>95</v>
      </c>
      <c r="K46" s="209" t="s">
        <v>96</v>
      </c>
    </row>
    <row r="47" s="189" customFormat="1" ht="15" spans="1:11">
      <c r="A47" s="224" t="s">
        <v>135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28"/>
    </row>
    <row r="48" s="189" customFormat="1" ht="15" spans="1:11">
      <c r="A48" s="355" t="s">
        <v>136</v>
      </c>
      <c r="B48" s="355"/>
      <c r="C48" s="355"/>
      <c r="D48" s="355"/>
      <c r="E48" s="355"/>
      <c r="F48" s="355"/>
      <c r="G48" s="355"/>
      <c r="H48" s="355"/>
      <c r="I48" s="355"/>
      <c r="J48" s="355"/>
      <c r="K48" s="355"/>
    </row>
    <row r="49" s="189" customFormat="1" ht="15" spans="1:11">
      <c r="A49" s="356" t="s">
        <v>137</v>
      </c>
      <c r="B49" s="359"/>
      <c r="C49" s="359"/>
      <c r="D49" s="359"/>
      <c r="E49" s="359"/>
      <c r="F49" s="359"/>
      <c r="G49" s="359"/>
      <c r="H49" s="359"/>
      <c r="I49" s="359"/>
      <c r="J49" s="359"/>
      <c r="K49" s="360"/>
    </row>
    <row r="50" s="189" customFormat="1" ht="15" spans="1:11">
      <c r="A50" s="362" t="s">
        <v>138</v>
      </c>
      <c r="B50" s="283" t="s">
        <v>139</v>
      </c>
      <c r="C50" s="283"/>
      <c r="D50" s="363" t="s">
        <v>140</v>
      </c>
      <c r="E50" s="364" t="s">
        <v>141</v>
      </c>
      <c r="F50" s="365" t="s">
        <v>142</v>
      </c>
      <c r="G50" s="366">
        <v>46125</v>
      </c>
      <c r="H50" s="367" t="s">
        <v>143</v>
      </c>
      <c r="I50" s="368"/>
      <c r="J50" s="94" t="s">
        <v>144</v>
      </c>
      <c r="K50" s="369"/>
    </row>
    <row r="51" s="189" customFormat="1" ht="15" spans="1:11">
      <c r="A51" s="355" t="s">
        <v>145</v>
      </c>
      <c r="B51" s="355"/>
      <c r="C51" s="355"/>
      <c r="D51" s="355"/>
      <c r="E51" s="355"/>
      <c r="F51" s="355"/>
      <c r="G51" s="355"/>
      <c r="H51" s="355"/>
      <c r="I51" s="355"/>
      <c r="J51" s="355"/>
      <c r="K51" s="355"/>
    </row>
    <row r="52" s="189" customFormat="1" ht="15" spans="1:11">
      <c r="A52" s="370"/>
      <c r="B52" s="371"/>
      <c r="C52" s="371"/>
      <c r="D52" s="371"/>
      <c r="E52" s="371"/>
      <c r="F52" s="371"/>
      <c r="G52" s="371"/>
      <c r="H52" s="371"/>
      <c r="I52" s="371"/>
      <c r="J52" s="371"/>
      <c r="K52" s="372"/>
    </row>
    <row r="53" s="189" customFormat="1" ht="15" spans="1:11">
      <c r="A53" s="362" t="s">
        <v>138</v>
      </c>
      <c r="B53" s="373"/>
      <c r="C53" s="373"/>
      <c r="D53" s="363" t="s">
        <v>140</v>
      </c>
      <c r="E53" s="374"/>
      <c r="F53" s="365" t="s">
        <v>146</v>
      </c>
      <c r="G53" s="375"/>
      <c r="H53" s="367" t="s">
        <v>143</v>
      </c>
      <c r="I53" s="368"/>
      <c r="J53" s="376"/>
      <c r="K53" s="37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9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70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71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72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7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74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75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76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77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78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79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80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name="Check Box 79" r:id="rId81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Check Box 80" r:id="rId82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name="Check Box 81" r:id="rId83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Check Box 82" r:id="rId84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name="Check Box 83" r:id="rId85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Check Box 84" r:id="rId86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name="Check Box 85" r:id="rId87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Check Box 86" r:id="rId88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name="Check Box 87" r:id="rId89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Check Box 88" r:id="rId90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name="Check Box 89" r:id="rId91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name="Check Box 90" r:id="rId92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name="Check Box 91" r:id="rId93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name="Check Box 92" r:id="rId94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name="Check Box 93" r:id="rId95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name="Check Box 94" r:id="rId96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92075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name="Check Box 95" r:id="rId97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name="Check Box 96" r:id="rId98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name="Check Box 97" r:id="rId99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name="Check Box 98" r:id="rId100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name="Check Box 99" r:id="rId101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name="Check Box 100" r:id="rId102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name="Check Box 101" r:id="rId103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name="Check Box 102" r:id="rId104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name="Check Box 103" r:id="rId105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name="Check Box 104" r:id="rId106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name="Check Box 105" r:id="rId107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name="Check Box 106" r:id="rId108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name="Check Box 107" r:id="rId109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name="Check Box 108" r:id="rId110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name="Check Box 109" r:id="rId111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name="Check Box 110" r:id="rId112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name="Check Box 111" r:id="rId113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name="Check Box 112" r:id="rId114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name="Check Box 113" r:id="rId115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name="Check Box 114" r:id="rId116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name="Check Box 115" r:id="rId117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name="Check Box 116" r:id="rId118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name="Check Box 117" r:id="rId119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name="Check Box 118" r:id="rId120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name="Check Box 119" r:id="rId121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name="Check Box 120" r:id="rId122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name="Check Box 121" r:id="rId123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name="Check Box 122" r:id="rId124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name="Check Box 123" r:id="rId125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name="Check Box 124" r:id="rId126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name="Check Box 125" r:id="rId127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name="Check Box 126" r:id="rId128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name="Check Box 127" r:id="rId129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name="Check Box 128" r:id="rId130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P21"/>
  <sheetViews>
    <sheetView topLeftCell="E1" workbookViewId="0">
      <selection activeCell="M19" sqref="M19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3" width="16.5" style="64" customWidth="1"/>
    <col min="14" max="14" width="17" style="64" customWidth="1"/>
    <col min="15" max="15" width="18.5" style="63" customWidth="1"/>
    <col min="16" max="16" width="16.6666666666667" style="63" customWidth="1"/>
    <col min="17" max="16384" width="9" style="63"/>
  </cols>
  <sheetData>
    <row r="1" s="63" customFormat="1" ht="19.5" customHeight="1" spans="1:16">
      <c r="A1" s="65" t="s">
        <v>147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="63" customFormat="1" ht="19.5" customHeight="1" spans="1:16">
      <c r="A2" s="66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69"/>
      <c r="J2" s="70" t="s">
        <v>57</v>
      </c>
      <c r="K2" s="301" t="s">
        <v>56</v>
      </c>
      <c r="L2" s="302"/>
      <c r="M2" s="302"/>
      <c r="N2" s="302"/>
      <c r="O2" s="302"/>
      <c r="P2" s="303"/>
    </row>
    <row r="3" s="63" customFormat="1" ht="19.5" customHeight="1" spans="1:16">
      <c r="A3" s="71" t="s">
        <v>148</v>
      </c>
      <c r="B3" s="72" t="s">
        <v>149</v>
      </c>
      <c r="C3" s="72"/>
      <c r="D3" s="72"/>
      <c r="E3" s="72"/>
      <c r="F3" s="72"/>
      <c r="G3" s="72"/>
      <c r="H3" s="72"/>
      <c r="I3" s="69"/>
      <c r="J3" s="71" t="s">
        <v>150</v>
      </c>
      <c r="K3" s="71"/>
      <c r="L3" s="71"/>
      <c r="M3" s="71"/>
      <c r="N3" s="71"/>
      <c r="O3" s="71"/>
      <c r="P3" s="71"/>
    </row>
    <row r="4" s="63" customFormat="1" ht="19.5" customHeight="1" spans="1:16">
      <c r="A4" s="71"/>
      <c r="B4" s="73" t="s">
        <v>151</v>
      </c>
      <c r="C4" s="73" t="s">
        <v>152</v>
      </c>
      <c r="D4" s="73" t="s">
        <v>153</v>
      </c>
      <c r="E4" s="73" t="s">
        <v>154</v>
      </c>
      <c r="F4" s="73" t="s">
        <v>155</v>
      </c>
      <c r="G4" s="73" t="s">
        <v>156</v>
      </c>
      <c r="H4" s="73" t="s">
        <v>157</v>
      </c>
      <c r="I4" s="69"/>
      <c r="J4" s="71" t="s">
        <v>158</v>
      </c>
      <c r="K4" s="71" t="s">
        <v>159</v>
      </c>
      <c r="L4" s="71" t="s">
        <v>160</v>
      </c>
      <c r="M4" s="71" t="s">
        <v>161</v>
      </c>
      <c r="N4" s="71" t="s">
        <v>159</v>
      </c>
      <c r="O4" s="71" t="s">
        <v>160</v>
      </c>
      <c r="P4" s="71" t="s">
        <v>161</v>
      </c>
    </row>
    <row r="5" s="63" customFormat="1" ht="19.5" customHeight="1" spans="1:16">
      <c r="A5" s="71"/>
      <c r="B5" s="74" t="s">
        <v>162</v>
      </c>
      <c r="C5" s="74" t="s">
        <v>163</v>
      </c>
      <c r="D5" s="74" t="s">
        <v>164</v>
      </c>
      <c r="E5" s="74" t="s">
        <v>165</v>
      </c>
      <c r="F5" s="74" t="s">
        <v>166</v>
      </c>
      <c r="G5" s="74" t="s">
        <v>167</v>
      </c>
      <c r="H5" s="74" t="s">
        <v>168</v>
      </c>
      <c r="I5" s="69"/>
      <c r="J5" s="75" t="s">
        <v>169</v>
      </c>
      <c r="K5" s="75" t="s">
        <v>169</v>
      </c>
      <c r="L5" s="75" t="s">
        <v>169</v>
      </c>
      <c r="M5" s="75" t="s">
        <v>169</v>
      </c>
      <c r="N5" s="74" t="s">
        <v>163</v>
      </c>
      <c r="O5" s="74" t="s">
        <v>164</v>
      </c>
      <c r="P5" s="74" t="s">
        <v>165</v>
      </c>
    </row>
    <row r="6" s="63" customFormat="1" ht="19.5" customHeight="1" spans="1:16">
      <c r="A6" s="76" t="s">
        <v>170</v>
      </c>
      <c r="B6" s="77">
        <f>C6-1</f>
        <v>55</v>
      </c>
      <c r="C6" s="77">
        <f>D6-2</f>
        <v>56</v>
      </c>
      <c r="D6" s="77">
        <v>58</v>
      </c>
      <c r="E6" s="77">
        <f>D6+2</f>
        <v>60</v>
      </c>
      <c r="F6" s="77">
        <f>E6+2</f>
        <v>62</v>
      </c>
      <c r="G6" s="77">
        <f>F6+1</f>
        <v>63</v>
      </c>
      <c r="H6" s="77">
        <f>G6+1</f>
        <v>64</v>
      </c>
      <c r="I6" s="69"/>
      <c r="J6" s="78" t="s">
        <v>171</v>
      </c>
      <c r="K6" s="78" t="s">
        <v>172</v>
      </c>
      <c r="L6" s="78" t="s">
        <v>173</v>
      </c>
      <c r="M6" s="78" t="s">
        <v>174</v>
      </c>
      <c r="N6" s="78" t="s">
        <v>175</v>
      </c>
      <c r="O6" s="78" t="s">
        <v>175</v>
      </c>
      <c r="P6" s="78" t="s">
        <v>175</v>
      </c>
    </row>
    <row r="7" s="63" customFormat="1" ht="19.5" customHeight="1" spans="1:16">
      <c r="A7" s="79" t="s">
        <v>176</v>
      </c>
      <c r="B7" s="77">
        <f t="shared" ref="B7:B9" si="0">C7-4</f>
        <v>84</v>
      </c>
      <c r="C7" s="77">
        <f t="shared" ref="C7:C9" si="1">D7-4</f>
        <v>88</v>
      </c>
      <c r="D7" s="77">
        <v>92</v>
      </c>
      <c r="E7" s="77">
        <f t="shared" ref="E7:E9" si="2">D7+4</f>
        <v>96</v>
      </c>
      <c r="F7" s="77">
        <f>E7+4</f>
        <v>100</v>
      </c>
      <c r="G7" s="77">
        <f t="shared" ref="G7:G9" si="3">F7+6</f>
        <v>106</v>
      </c>
      <c r="H7" s="77">
        <f>G7+6</f>
        <v>112</v>
      </c>
      <c r="I7" s="69"/>
      <c r="J7" s="78" t="s">
        <v>177</v>
      </c>
      <c r="K7" s="78" t="s">
        <v>178</v>
      </c>
      <c r="L7" s="78" t="s">
        <v>178</v>
      </c>
      <c r="M7" s="78" t="s">
        <v>177</v>
      </c>
      <c r="N7" s="78" t="s">
        <v>179</v>
      </c>
      <c r="O7" s="78" t="s">
        <v>175</v>
      </c>
      <c r="P7" s="78" t="s">
        <v>175</v>
      </c>
    </row>
    <row r="8" s="63" customFormat="1" ht="19.5" customHeight="1" spans="1:16">
      <c r="A8" s="79" t="s">
        <v>180</v>
      </c>
      <c r="B8" s="77">
        <f t="shared" si="0"/>
        <v>80</v>
      </c>
      <c r="C8" s="77">
        <f t="shared" si="1"/>
        <v>84</v>
      </c>
      <c r="D8" s="77">
        <v>88</v>
      </c>
      <c r="E8" s="77">
        <f t="shared" si="2"/>
        <v>92</v>
      </c>
      <c r="F8" s="77">
        <f>E8+5</f>
        <v>97</v>
      </c>
      <c r="G8" s="77">
        <f t="shared" si="3"/>
        <v>103</v>
      </c>
      <c r="H8" s="77">
        <f>G8+7</f>
        <v>110</v>
      </c>
      <c r="I8" s="69"/>
      <c r="J8" s="78" t="s">
        <v>181</v>
      </c>
      <c r="K8" s="78" t="s">
        <v>182</v>
      </c>
      <c r="L8" s="78" t="s">
        <v>183</v>
      </c>
      <c r="M8" s="78" t="s">
        <v>177</v>
      </c>
      <c r="N8" s="78" t="s">
        <v>175</v>
      </c>
      <c r="O8" s="78" t="s">
        <v>175</v>
      </c>
      <c r="P8" s="78" t="s">
        <v>175</v>
      </c>
    </row>
    <row r="9" s="63" customFormat="1" ht="19.5" customHeight="1" spans="1:16">
      <c r="A9" s="79" t="s">
        <v>184</v>
      </c>
      <c r="B9" s="77">
        <f t="shared" si="0"/>
        <v>86</v>
      </c>
      <c r="C9" s="77">
        <f t="shared" si="1"/>
        <v>90</v>
      </c>
      <c r="D9" s="77" t="s">
        <v>185</v>
      </c>
      <c r="E9" s="77">
        <f t="shared" si="2"/>
        <v>98</v>
      </c>
      <c r="F9" s="77">
        <f>E9+5</f>
        <v>103</v>
      </c>
      <c r="G9" s="77">
        <f t="shared" si="3"/>
        <v>109</v>
      </c>
      <c r="H9" s="77">
        <f>G9+7</f>
        <v>116</v>
      </c>
      <c r="I9" s="69"/>
      <c r="J9" s="78" t="s">
        <v>171</v>
      </c>
      <c r="K9" s="78" t="s">
        <v>177</v>
      </c>
      <c r="L9" s="78" t="s">
        <v>173</v>
      </c>
      <c r="M9" s="78" t="s">
        <v>183</v>
      </c>
      <c r="N9" s="78" t="s">
        <v>186</v>
      </c>
      <c r="O9" s="78" t="s">
        <v>186</v>
      </c>
      <c r="P9" s="78" t="s">
        <v>175</v>
      </c>
    </row>
    <row r="10" s="63" customFormat="1" ht="19.5" customHeight="1" spans="1:16">
      <c r="A10" s="79" t="s">
        <v>187</v>
      </c>
      <c r="B10" s="77">
        <f>C10-1.2</f>
        <v>35.1</v>
      </c>
      <c r="C10" s="77">
        <f>D10-1.2</f>
        <v>36.3</v>
      </c>
      <c r="D10" s="77" t="s">
        <v>188</v>
      </c>
      <c r="E10" s="77">
        <f>D10+1.2</f>
        <v>38.7</v>
      </c>
      <c r="F10" s="77">
        <f>E10+1.2</f>
        <v>39.9</v>
      </c>
      <c r="G10" s="77">
        <f>F10+1.4</f>
        <v>41.3</v>
      </c>
      <c r="H10" s="77">
        <f>G10+1.4</f>
        <v>42.7</v>
      </c>
      <c r="I10" s="69"/>
      <c r="J10" s="78" t="s">
        <v>183</v>
      </c>
      <c r="K10" s="78" t="s">
        <v>189</v>
      </c>
      <c r="L10" s="78" t="s">
        <v>182</v>
      </c>
      <c r="M10" s="78" t="s">
        <v>183</v>
      </c>
      <c r="N10" s="78" t="s">
        <v>179</v>
      </c>
      <c r="O10" s="78" t="s">
        <v>190</v>
      </c>
      <c r="P10" s="78" t="s">
        <v>179</v>
      </c>
    </row>
    <row r="11" s="63" customFormat="1" ht="19.5" customHeight="1" spans="1:16">
      <c r="A11" s="79" t="s">
        <v>191</v>
      </c>
      <c r="B11" s="80">
        <f>C11-0.5</f>
        <v>16.5</v>
      </c>
      <c r="C11" s="80">
        <f>D11-0.5</f>
        <v>17</v>
      </c>
      <c r="D11" s="80">
        <v>17.5</v>
      </c>
      <c r="E11" s="80">
        <f t="shared" ref="E11:H11" si="4">D11+0.5</f>
        <v>18</v>
      </c>
      <c r="F11" s="80">
        <f t="shared" si="4"/>
        <v>18.5</v>
      </c>
      <c r="G11" s="80">
        <f t="shared" si="4"/>
        <v>19</v>
      </c>
      <c r="H11" s="80">
        <f t="shared" si="4"/>
        <v>19.5</v>
      </c>
      <c r="I11" s="69"/>
      <c r="J11" s="78" t="s">
        <v>183</v>
      </c>
      <c r="K11" s="78" t="s">
        <v>183</v>
      </c>
      <c r="L11" s="78" t="s">
        <v>183</v>
      </c>
      <c r="M11" s="78" t="s">
        <v>183</v>
      </c>
      <c r="N11" s="78" t="s">
        <v>179</v>
      </c>
      <c r="O11" s="78" t="s">
        <v>192</v>
      </c>
      <c r="P11" s="78" t="s">
        <v>192</v>
      </c>
    </row>
    <row r="12" s="63" customFormat="1" ht="19.5" customHeight="1" spans="1:16">
      <c r="A12" s="79" t="s">
        <v>193</v>
      </c>
      <c r="B12" s="77">
        <f>C12-0.7</f>
        <v>15.1</v>
      </c>
      <c r="C12" s="77">
        <f>D12-0.7</f>
        <v>15.8</v>
      </c>
      <c r="D12" s="77" t="s">
        <v>194</v>
      </c>
      <c r="E12" s="77">
        <f>D12+0.7</f>
        <v>17.2</v>
      </c>
      <c r="F12" s="77">
        <f>E12+0.7</f>
        <v>17.9</v>
      </c>
      <c r="G12" s="77">
        <f>F12+0.95</f>
        <v>18.85</v>
      </c>
      <c r="H12" s="77">
        <f>G12+0.95</f>
        <v>19.8</v>
      </c>
      <c r="I12" s="69"/>
      <c r="J12" s="78" t="s">
        <v>195</v>
      </c>
      <c r="K12" s="78" t="s">
        <v>196</v>
      </c>
      <c r="L12" s="78" t="s">
        <v>197</v>
      </c>
      <c r="M12" s="78" t="s">
        <v>198</v>
      </c>
      <c r="N12" s="78" t="s">
        <v>179</v>
      </c>
      <c r="O12" s="78" t="s">
        <v>199</v>
      </c>
      <c r="P12" s="78" t="s">
        <v>199</v>
      </c>
    </row>
    <row r="13" s="63" customFormat="1" ht="19.5" customHeight="1" spans="1:16">
      <c r="A13" s="81" t="s">
        <v>200</v>
      </c>
      <c r="B13" s="81">
        <f>C13-0.4</f>
        <v>14.2</v>
      </c>
      <c r="C13" s="81">
        <f>D13-0.4</f>
        <v>14.6</v>
      </c>
      <c r="D13" s="81">
        <v>15</v>
      </c>
      <c r="E13" s="81">
        <f>D13+0.4</f>
        <v>15.4</v>
      </c>
      <c r="F13" s="81">
        <f>E13+0.4</f>
        <v>15.8</v>
      </c>
      <c r="G13" s="81">
        <f>F13+0.6</f>
        <v>16.4</v>
      </c>
      <c r="H13" s="81">
        <f>G13+0.6</f>
        <v>17</v>
      </c>
      <c r="I13" s="69"/>
      <c r="J13" s="78" t="s">
        <v>183</v>
      </c>
      <c r="K13" s="78" t="s">
        <v>183</v>
      </c>
      <c r="L13" s="78" t="s">
        <v>183</v>
      </c>
      <c r="M13" s="78" t="s">
        <v>201</v>
      </c>
      <c r="N13" s="78" t="s">
        <v>199</v>
      </c>
      <c r="O13" s="78" t="s">
        <v>202</v>
      </c>
      <c r="P13" s="78" t="s">
        <v>202</v>
      </c>
    </row>
    <row r="14" s="63" customFormat="1" ht="19.5" customHeight="1" spans="1:16">
      <c r="A14" s="79" t="s">
        <v>203</v>
      </c>
      <c r="B14" s="82">
        <f>C14-1</f>
        <v>37</v>
      </c>
      <c r="C14" s="82">
        <f>D14-1</f>
        <v>38</v>
      </c>
      <c r="D14" s="82">
        <v>39</v>
      </c>
      <c r="E14" s="82">
        <f>D14+1</f>
        <v>40</v>
      </c>
      <c r="F14" s="82">
        <f>E14+1</f>
        <v>41</v>
      </c>
      <c r="G14" s="82">
        <f>F14+1.5</f>
        <v>42.5</v>
      </c>
      <c r="H14" s="82">
        <f>G14+1.5</f>
        <v>44</v>
      </c>
      <c r="I14" s="69"/>
      <c r="J14" s="78" t="s">
        <v>183</v>
      </c>
      <c r="K14" s="78" t="s">
        <v>183</v>
      </c>
      <c r="L14" s="78" t="s">
        <v>183</v>
      </c>
      <c r="M14" s="78" t="s">
        <v>183</v>
      </c>
      <c r="N14" s="78" t="s">
        <v>179</v>
      </c>
      <c r="O14" s="78" t="s">
        <v>179</v>
      </c>
      <c r="P14" s="78" t="s">
        <v>179</v>
      </c>
    </row>
    <row r="15" s="63" customFormat="1" ht="19.5" customHeight="1" spans="1:16">
      <c r="A15" s="79" t="s">
        <v>204</v>
      </c>
      <c r="B15" s="82">
        <f t="shared" ref="B15:B18" si="5">C15</f>
        <v>4.5</v>
      </c>
      <c r="C15" s="82">
        <f t="shared" ref="C15:C18" si="6">D15</f>
        <v>4.5</v>
      </c>
      <c r="D15" s="82">
        <v>4.5</v>
      </c>
      <c r="E15" s="82">
        <f t="shared" ref="E15:H15" si="7">D15</f>
        <v>4.5</v>
      </c>
      <c r="F15" s="82">
        <f t="shared" si="7"/>
        <v>4.5</v>
      </c>
      <c r="G15" s="82">
        <f t="shared" si="7"/>
        <v>4.5</v>
      </c>
      <c r="H15" s="82">
        <f t="shared" si="7"/>
        <v>4.5</v>
      </c>
      <c r="I15" s="69"/>
      <c r="J15" s="78" t="s">
        <v>183</v>
      </c>
      <c r="K15" s="78" t="s">
        <v>183</v>
      </c>
      <c r="L15" s="78" t="s">
        <v>183</v>
      </c>
      <c r="M15" s="78" t="s">
        <v>183</v>
      </c>
      <c r="N15" s="78" t="s">
        <v>205</v>
      </c>
      <c r="O15" s="78" t="s">
        <v>179</v>
      </c>
      <c r="P15" s="78" t="s">
        <v>179</v>
      </c>
    </row>
    <row r="16" s="63" customFormat="1" ht="19.5" customHeight="1" spans="1:16">
      <c r="A16" s="79" t="s">
        <v>206</v>
      </c>
      <c r="B16" s="82">
        <f t="shared" si="5"/>
        <v>2.2</v>
      </c>
      <c r="C16" s="82">
        <f t="shared" si="6"/>
        <v>2.2</v>
      </c>
      <c r="D16" s="82">
        <v>2.2</v>
      </c>
      <c r="E16" s="82">
        <f t="shared" ref="E16:H16" si="8">D16</f>
        <v>2.2</v>
      </c>
      <c r="F16" s="82">
        <f t="shared" si="8"/>
        <v>2.2</v>
      </c>
      <c r="G16" s="82">
        <f t="shared" si="8"/>
        <v>2.2</v>
      </c>
      <c r="H16" s="82">
        <f t="shared" si="8"/>
        <v>2.2</v>
      </c>
      <c r="I16" s="69"/>
      <c r="J16" s="78" t="s">
        <v>183</v>
      </c>
      <c r="K16" s="78" t="s">
        <v>183</v>
      </c>
      <c r="L16" s="78" t="s">
        <v>183</v>
      </c>
      <c r="M16" s="78" t="s">
        <v>183</v>
      </c>
      <c r="N16" s="78" t="s">
        <v>179</v>
      </c>
      <c r="O16" s="78" t="s">
        <v>179</v>
      </c>
      <c r="P16" s="78" t="s">
        <v>179</v>
      </c>
    </row>
    <row r="17" s="63" customFormat="1" ht="19.5" customHeight="1" spans="1:16">
      <c r="A17" s="82" t="s">
        <v>207</v>
      </c>
      <c r="B17" s="82">
        <f t="shared" si="5"/>
        <v>11.5</v>
      </c>
      <c r="C17" s="82">
        <f>D17-1.5</f>
        <v>11.5</v>
      </c>
      <c r="D17" s="82">
        <v>13</v>
      </c>
      <c r="E17" s="82">
        <f t="shared" ref="E17:H17" si="9">D17</f>
        <v>13</v>
      </c>
      <c r="F17" s="82">
        <f>E17+2</f>
        <v>15</v>
      </c>
      <c r="G17" s="82">
        <f t="shared" si="9"/>
        <v>15</v>
      </c>
      <c r="H17" s="82">
        <f t="shared" si="9"/>
        <v>15</v>
      </c>
      <c r="I17" s="69"/>
      <c r="J17" s="78" t="s">
        <v>183</v>
      </c>
      <c r="K17" s="78" t="s">
        <v>183</v>
      </c>
      <c r="L17" s="78" t="s">
        <v>183</v>
      </c>
      <c r="M17" s="78" t="s">
        <v>183</v>
      </c>
      <c r="N17" s="78" t="s">
        <v>179</v>
      </c>
      <c r="O17" s="78" t="s">
        <v>179</v>
      </c>
      <c r="P17" s="78" t="s">
        <v>179</v>
      </c>
    </row>
    <row r="18" s="63" customFormat="1" ht="19.5" customHeight="1" spans="1:16">
      <c r="A18" s="79" t="s">
        <v>208</v>
      </c>
      <c r="B18" s="82">
        <f t="shared" si="5"/>
        <v>2.5</v>
      </c>
      <c r="C18" s="82">
        <f t="shared" si="6"/>
        <v>2.5</v>
      </c>
      <c r="D18" s="82">
        <v>2.5</v>
      </c>
      <c r="E18" s="82">
        <f t="shared" ref="E18:H18" si="10">D18</f>
        <v>2.5</v>
      </c>
      <c r="F18" s="82">
        <f t="shared" si="10"/>
        <v>2.5</v>
      </c>
      <c r="G18" s="82">
        <f t="shared" si="10"/>
        <v>2.5</v>
      </c>
      <c r="H18" s="82">
        <f t="shared" si="10"/>
        <v>2.5</v>
      </c>
      <c r="I18" s="69"/>
      <c r="J18" s="78" t="s">
        <v>183</v>
      </c>
      <c r="K18" s="78" t="s">
        <v>183</v>
      </c>
      <c r="L18" s="78" t="s">
        <v>183</v>
      </c>
      <c r="M18" s="78" t="s">
        <v>183</v>
      </c>
      <c r="N18" s="78" t="s">
        <v>179</v>
      </c>
      <c r="O18" s="78" t="s">
        <v>179</v>
      </c>
      <c r="P18" s="78" t="s">
        <v>179</v>
      </c>
    </row>
    <row r="19" s="63" customFormat="1" ht="14.25" spans="1:16">
      <c r="A19" s="63" t="s">
        <v>209</v>
      </c>
      <c r="D19" s="83"/>
      <c r="E19" s="83"/>
      <c r="F19" s="83"/>
      <c r="G19" s="83"/>
      <c r="H19" s="83"/>
      <c r="I19" s="83"/>
      <c r="J19" s="84"/>
      <c r="K19" s="84"/>
      <c r="L19" s="84"/>
      <c r="M19" s="84"/>
      <c r="N19" s="84"/>
      <c r="O19" s="83"/>
      <c r="P19" s="83"/>
    </row>
    <row r="20" s="63" customFormat="1" ht="14.25" spans="1:16">
      <c r="A20" s="63" t="s">
        <v>210</v>
      </c>
      <c r="D20" s="83"/>
      <c r="E20" s="83"/>
      <c r="F20" s="83"/>
      <c r="G20" s="83"/>
      <c r="H20" s="83"/>
      <c r="I20" s="83"/>
      <c r="J20" s="84"/>
      <c r="K20" s="84"/>
      <c r="L20" s="84"/>
      <c r="M20" s="84"/>
      <c r="N20" s="84"/>
      <c r="O20" s="83"/>
      <c r="P20" s="83"/>
    </row>
    <row r="21" s="63" customFormat="1" ht="14.25" spans="1:16">
      <c r="A21" s="83"/>
      <c r="B21" s="83"/>
      <c r="C21" s="83"/>
      <c r="D21" s="83"/>
      <c r="E21" s="83"/>
      <c r="F21" s="83"/>
      <c r="G21" s="83"/>
      <c r="H21" s="83"/>
      <c r="I21" s="83"/>
      <c r="J21" s="64" t="s">
        <v>211</v>
      </c>
      <c r="K21" s="64"/>
      <c r="L21" s="64"/>
      <c r="M21" s="64"/>
      <c r="N21" s="64"/>
      <c r="O21" s="63" t="s">
        <v>212</v>
      </c>
    </row>
  </sheetData>
  <mergeCells count="8">
    <mergeCell ref="A1:P1"/>
    <mergeCell ref="B2:C2"/>
    <mergeCell ref="F2:H2"/>
    <mergeCell ref="K2:P2"/>
    <mergeCell ref="B3:H3"/>
    <mergeCell ref="J3:P3"/>
    <mergeCell ref="A3:A5"/>
    <mergeCell ref="I2:I18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31" sqref="A31:K31"/>
    </sheetView>
  </sheetViews>
  <sheetFormatPr defaultColWidth="10" defaultRowHeight="16.5" customHeight="1"/>
  <cols>
    <col min="1" max="1" width="10.8333333333333" style="189" customWidth="1"/>
    <col min="2" max="16384" width="10" style="189"/>
  </cols>
  <sheetData>
    <row r="1" ht="22.5" customHeight="1" spans="1:11">
      <c r="A1" s="190" t="s">
        <v>213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ht="17.25" customHeight="1" spans="1:11">
      <c r="A2" s="191" t="s">
        <v>53</v>
      </c>
      <c r="B2" s="90" t="s">
        <v>54</v>
      </c>
      <c r="C2" s="90"/>
      <c r="D2" s="192" t="s">
        <v>55</v>
      </c>
      <c r="E2" s="192"/>
      <c r="F2" s="90" t="s">
        <v>56</v>
      </c>
      <c r="G2" s="90"/>
      <c r="H2" s="193" t="s">
        <v>57</v>
      </c>
      <c r="I2" s="194" t="s">
        <v>56</v>
      </c>
      <c r="J2" s="194"/>
      <c r="K2" s="195"/>
    </row>
    <row r="3" customHeight="1" spans="1:11">
      <c r="A3" s="196" t="s">
        <v>58</v>
      </c>
      <c r="B3" s="197"/>
      <c r="C3" s="198"/>
      <c r="D3" s="199" t="s">
        <v>59</v>
      </c>
      <c r="E3" s="200"/>
      <c r="F3" s="200"/>
      <c r="G3" s="201"/>
      <c r="H3" s="199" t="s">
        <v>60</v>
      </c>
      <c r="I3" s="200"/>
      <c r="J3" s="200"/>
      <c r="K3" s="201"/>
    </row>
    <row r="4" customHeight="1" spans="1:11">
      <c r="A4" s="202" t="s">
        <v>61</v>
      </c>
      <c r="B4" s="203" t="s">
        <v>62</v>
      </c>
      <c r="C4" s="204"/>
      <c r="D4" s="202" t="s">
        <v>63</v>
      </c>
      <c r="E4" s="205"/>
      <c r="F4" s="206">
        <v>46147</v>
      </c>
      <c r="G4" s="207"/>
      <c r="H4" s="202" t="s">
        <v>214</v>
      </c>
      <c r="I4" s="205"/>
      <c r="J4" s="208" t="s">
        <v>65</v>
      </c>
      <c r="K4" s="209" t="s">
        <v>66</v>
      </c>
    </row>
    <row r="5" customHeight="1" spans="1:11">
      <c r="A5" s="210" t="s">
        <v>67</v>
      </c>
      <c r="B5" s="203" t="s">
        <v>68</v>
      </c>
      <c r="C5" s="204"/>
      <c r="D5" s="202" t="s">
        <v>215</v>
      </c>
      <c r="E5" s="205"/>
      <c r="F5" s="211">
        <v>1</v>
      </c>
      <c r="G5" s="212"/>
      <c r="H5" s="202" t="s">
        <v>216</v>
      </c>
      <c r="I5" s="205"/>
      <c r="J5" s="208" t="s">
        <v>65</v>
      </c>
      <c r="K5" s="209" t="s">
        <v>66</v>
      </c>
    </row>
    <row r="6" customHeight="1" spans="1:11">
      <c r="A6" s="202" t="s">
        <v>71</v>
      </c>
      <c r="B6" s="213">
        <v>1</v>
      </c>
      <c r="C6" s="214">
        <v>6</v>
      </c>
      <c r="D6" s="202" t="s">
        <v>217</v>
      </c>
      <c r="E6" s="205"/>
      <c r="F6" s="211">
        <v>0.5</v>
      </c>
      <c r="G6" s="212"/>
      <c r="H6" s="215" t="s">
        <v>218</v>
      </c>
      <c r="I6" s="216"/>
      <c r="J6" s="216"/>
      <c r="K6" s="217"/>
    </row>
    <row r="7" customHeight="1" spans="1:11">
      <c r="A7" s="202" t="s">
        <v>74</v>
      </c>
      <c r="B7" s="218" t="s">
        <v>75</v>
      </c>
      <c r="C7" s="219"/>
      <c r="D7" s="202" t="s">
        <v>219</v>
      </c>
      <c r="E7" s="205"/>
      <c r="F7" s="211">
        <v>0.3</v>
      </c>
      <c r="G7" s="212"/>
      <c r="H7" s="220" t="s">
        <v>220</v>
      </c>
      <c r="I7" s="208"/>
      <c r="J7" s="208"/>
      <c r="K7" s="209"/>
    </row>
    <row r="8" customHeight="1" spans="1:11">
      <c r="A8" s="221" t="s">
        <v>78</v>
      </c>
      <c r="B8" s="222" t="s">
        <v>79</v>
      </c>
      <c r="C8" s="223"/>
      <c r="D8" s="224" t="s">
        <v>80</v>
      </c>
      <c r="E8" s="225"/>
      <c r="F8" s="226">
        <v>46140</v>
      </c>
      <c r="G8" s="227"/>
      <c r="H8" s="224"/>
      <c r="I8" s="225"/>
      <c r="J8" s="225"/>
      <c r="K8" s="228"/>
    </row>
    <row r="9" customHeight="1" spans="1:11">
      <c r="A9" s="229" t="s">
        <v>221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customHeight="1" spans="1:11">
      <c r="A10" s="230" t="s">
        <v>84</v>
      </c>
      <c r="B10" s="231" t="s">
        <v>85</v>
      </c>
      <c r="C10" s="232" t="s">
        <v>86</v>
      </c>
      <c r="D10" s="233"/>
      <c r="E10" s="234" t="s">
        <v>89</v>
      </c>
      <c r="F10" s="231" t="s">
        <v>85</v>
      </c>
      <c r="G10" s="232" t="s">
        <v>86</v>
      </c>
      <c r="H10" s="231"/>
      <c r="I10" s="234" t="s">
        <v>87</v>
      </c>
      <c r="J10" s="231" t="s">
        <v>85</v>
      </c>
      <c r="K10" s="235" t="s">
        <v>86</v>
      </c>
    </row>
    <row r="11" customHeight="1" spans="1:11">
      <c r="A11" s="210" t="s">
        <v>90</v>
      </c>
      <c r="B11" s="236" t="s">
        <v>85</v>
      </c>
      <c r="C11" s="208" t="s">
        <v>86</v>
      </c>
      <c r="D11" s="237"/>
      <c r="E11" s="238" t="s">
        <v>92</v>
      </c>
      <c r="F11" s="236" t="s">
        <v>85</v>
      </c>
      <c r="G11" s="208" t="s">
        <v>86</v>
      </c>
      <c r="H11" s="236"/>
      <c r="I11" s="238" t="s">
        <v>97</v>
      </c>
      <c r="J11" s="236" t="s">
        <v>85</v>
      </c>
      <c r="K11" s="209" t="s">
        <v>86</v>
      </c>
    </row>
    <row r="12" customHeight="1" spans="1:11">
      <c r="A12" s="224" t="s">
        <v>222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28"/>
    </row>
    <row r="13" customHeight="1" spans="1:11">
      <c r="A13" s="239" t="s">
        <v>223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</row>
    <row r="14" customHeight="1" spans="1:11">
      <c r="A14" s="240" t="s">
        <v>224</v>
      </c>
      <c r="B14" s="241"/>
      <c r="C14" s="241"/>
      <c r="D14" s="241"/>
      <c r="E14" s="241"/>
      <c r="F14" s="241"/>
      <c r="G14" s="241"/>
      <c r="H14" s="242"/>
      <c r="I14" s="243"/>
      <c r="J14" s="243"/>
      <c r="K14" s="244"/>
    </row>
    <row r="15" customHeight="1" spans="1:11">
      <c r="A15" s="240"/>
      <c r="B15" s="241"/>
      <c r="C15" s="241"/>
      <c r="D15" s="241"/>
      <c r="E15" s="241"/>
      <c r="F15" s="241"/>
      <c r="G15" s="241"/>
      <c r="H15" s="242"/>
      <c r="I15" s="245"/>
      <c r="J15" s="246"/>
      <c r="K15" s="247"/>
    </row>
    <row r="16" customHeight="1" spans="1:11">
      <c r="A16" s="240"/>
      <c r="B16" s="241"/>
      <c r="C16" s="241"/>
      <c r="D16" s="241"/>
      <c r="E16" s="248"/>
      <c r="F16" s="248"/>
      <c r="G16" s="248"/>
      <c r="H16" s="248"/>
      <c r="I16" s="248"/>
      <c r="J16" s="248"/>
      <c r="K16" s="249"/>
    </row>
    <row r="17" customHeight="1" spans="1:11">
      <c r="A17" s="239" t="s">
        <v>225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customHeight="1" spans="1:11">
      <c r="A18" s="250"/>
      <c r="B18" s="251"/>
      <c r="C18" s="251"/>
      <c r="D18" s="251"/>
      <c r="E18" s="252"/>
      <c r="F18" s="252"/>
      <c r="G18" s="252"/>
      <c r="H18" s="252"/>
      <c r="I18" s="243"/>
      <c r="J18" s="243"/>
      <c r="K18" s="244"/>
    </row>
    <row r="19" customHeight="1" spans="1:11">
      <c r="A19" s="253"/>
      <c r="B19" s="254"/>
      <c r="C19" s="254"/>
      <c r="D19" s="255"/>
      <c r="E19" s="256"/>
      <c r="F19" s="257"/>
      <c r="G19" s="257"/>
      <c r="H19" s="258"/>
      <c r="I19" s="245"/>
      <c r="J19" s="246"/>
      <c r="K19" s="247"/>
    </row>
    <row r="20" customHeight="1" spans="1:11">
      <c r="A20" s="259"/>
      <c r="B20" s="248"/>
      <c r="C20" s="248"/>
      <c r="D20" s="248"/>
      <c r="E20" s="248"/>
      <c r="F20" s="248"/>
      <c r="G20" s="248"/>
      <c r="H20" s="248"/>
      <c r="I20" s="248"/>
      <c r="J20" s="248"/>
      <c r="K20" s="249"/>
    </row>
    <row r="21" customHeight="1" spans="1:11">
      <c r="A21" s="260" t="s">
        <v>121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</row>
    <row r="22" customHeight="1" spans="1:11">
      <c r="A22" s="89" t="s">
        <v>122</v>
      </c>
      <c r="B22" s="96"/>
      <c r="C22" s="96"/>
      <c r="D22" s="96"/>
      <c r="E22" s="96"/>
      <c r="F22" s="96"/>
      <c r="G22" s="96"/>
      <c r="H22" s="96"/>
      <c r="I22" s="96"/>
      <c r="J22" s="96"/>
      <c r="K22" s="135"/>
    </row>
    <row r="23" customHeight="1" spans="1:11">
      <c r="A23" s="106" t="s">
        <v>123</v>
      </c>
      <c r="B23" s="108"/>
      <c r="C23" s="208" t="s">
        <v>65</v>
      </c>
      <c r="D23" s="208" t="s">
        <v>66</v>
      </c>
      <c r="E23" s="104"/>
      <c r="F23" s="104"/>
      <c r="G23" s="104"/>
      <c r="H23" s="104"/>
      <c r="I23" s="104"/>
      <c r="J23" s="104"/>
      <c r="K23" s="105"/>
    </row>
    <row r="24" customHeight="1" spans="1:11">
      <c r="A24" s="261" t="s">
        <v>226</v>
      </c>
      <c r="B24" s="262"/>
      <c r="C24" s="262"/>
      <c r="D24" s="262"/>
      <c r="E24" s="262"/>
      <c r="F24" s="262"/>
      <c r="G24" s="262"/>
      <c r="H24" s="262"/>
      <c r="I24" s="262"/>
      <c r="J24" s="262"/>
      <c r="K24" s="263"/>
    </row>
    <row r="25" customHeight="1" spans="1:11">
      <c r="A25" s="264"/>
      <c r="B25" s="265"/>
      <c r="C25" s="265"/>
      <c r="D25" s="265"/>
      <c r="E25" s="265"/>
      <c r="F25" s="265"/>
      <c r="G25" s="265"/>
      <c r="H25" s="265"/>
      <c r="I25" s="265"/>
      <c r="J25" s="265"/>
      <c r="K25" s="266"/>
    </row>
    <row r="26" customHeight="1" spans="1:11">
      <c r="A26" s="229" t="s">
        <v>131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</row>
    <row r="27" customHeight="1" spans="1:11">
      <c r="A27" s="196" t="s">
        <v>132</v>
      </c>
      <c r="B27" s="232" t="s">
        <v>95</v>
      </c>
      <c r="C27" s="232" t="s">
        <v>96</v>
      </c>
      <c r="D27" s="232" t="s">
        <v>88</v>
      </c>
      <c r="E27" s="197" t="s">
        <v>133</v>
      </c>
      <c r="F27" s="232" t="s">
        <v>95</v>
      </c>
      <c r="G27" s="232" t="s">
        <v>96</v>
      </c>
      <c r="H27" s="232" t="s">
        <v>88</v>
      </c>
      <c r="I27" s="197" t="s">
        <v>134</v>
      </c>
      <c r="J27" s="232" t="s">
        <v>95</v>
      </c>
      <c r="K27" s="235" t="s">
        <v>96</v>
      </c>
    </row>
    <row r="28" customHeight="1" spans="1:11">
      <c r="A28" s="215" t="s">
        <v>87</v>
      </c>
      <c r="B28" s="208" t="s">
        <v>95</v>
      </c>
      <c r="C28" s="208" t="s">
        <v>96</v>
      </c>
      <c r="D28" s="208" t="s">
        <v>88</v>
      </c>
      <c r="E28" s="216" t="s">
        <v>94</v>
      </c>
      <c r="F28" s="208" t="s">
        <v>95</v>
      </c>
      <c r="G28" s="208" t="s">
        <v>96</v>
      </c>
      <c r="H28" s="208" t="s">
        <v>88</v>
      </c>
      <c r="I28" s="216" t="s">
        <v>105</v>
      </c>
      <c r="J28" s="208" t="s">
        <v>95</v>
      </c>
      <c r="K28" s="209" t="s">
        <v>96</v>
      </c>
    </row>
    <row r="29" customHeight="1" spans="1:11">
      <c r="A29" s="202" t="s">
        <v>227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68"/>
    </row>
    <row r="30" customHeight="1" spans="1:11">
      <c r="A30" s="269"/>
      <c r="B30" s="270"/>
      <c r="C30" s="270"/>
      <c r="D30" s="270"/>
      <c r="E30" s="270"/>
      <c r="F30" s="270"/>
      <c r="G30" s="270"/>
      <c r="H30" s="270"/>
      <c r="I30" s="270"/>
      <c r="J30" s="270"/>
      <c r="K30" s="271"/>
    </row>
    <row r="31" customHeight="1" spans="1:11">
      <c r="A31" s="272" t="s">
        <v>228</v>
      </c>
      <c r="B31" s="272"/>
      <c r="C31" s="272"/>
      <c r="D31" s="272"/>
      <c r="E31" s="272"/>
      <c r="F31" s="272"/>
      <c r="G31" s="272"/>
      <c r="H31" s="272"/>
      <c r="I31" s="272"/>
      <c r="J31" s="272"/>
      <c r="K31" s="272"/>
    </row>
    <row r="32" ht="17.25" customHeight="1" spans="1:11">
      <c r="A32" s="273" t="s">
        <v>229</v>
      </c>
      <c r="B32" s="274"/>
      <c r="C32" s="274"/>
      <c r="D32" s="274"/>
      <c r="E32" s="274"/>
      <c r="F32" s="274"/>
      <c r="G32" s="274"/>
      <c r="H32" s="274"/>
      <c r="I32" s="274"/>
      <c r="J32" s="274"/>
      <c r="K32" s="275"/>
    </row>
    <row r="33" ht="17.25" customHeight="1" spans="1:11">
      <c r="A33" s="276" t="s">
        <v>230</v>
      </c>
      <c r="B33" s="277"/>
      <c r="C33" s="277"/>
      <c r="D33" s="277"/>
      <c r="E33" s="277"/>
      <c r="F33" s="277"/>
      <c r="G33" s="277"/>
      <c r="H33" s="277"/>
      <c r="I33" s="277"/>
      <c r="J33" s="277"/>
      <c r="K33" s="278"/>
    </row>
    <row r="34" ht="17.25" customHeight="1" spans="1:11">
      <c r="A34" s="276" t="s">
        <v>231</v>
      </c>
      <c r="B34" s="277"/>
      <c r="C34" s="277"/>
      <c r="D34" s="277"/>
      <c r="E34" s="277"/>
      <c r="F34" s="277"/>
      <c r="G34" s="277"/>
      <c r="H34" s="277"/>
      <c r="I34" s="277"/>
      <c r="J34" s="277"/>
      <c r="K34" s="278"/>
    </row>
    <row r="35" ht="17.25" customHeight="1" spans="1:11">
      <c r="A35" s="276" t="s">
        <v>232</v>
      </c>
      <c r="B35" s="277"/>
      <c r="C35" s="277"/>
      <c r="D35" s="277"/>
      <c r="E35" s="277"/>
      <c r="F35" s="277"/>
      <c r="G35" s="277"/>
      <c r="H35" s="277"/>
      <c r="I35" s="277"/>
      <c r="J35" s="277"/>
      <c r="K35" s="278"/>
    </row>
    <row r="36" ht="17.25" customHeight="1" spans="1:11">
      <c r="A36" s="276" t="s">
        <v>233</v>
      </c>
      <c r="B36" s="277"/>
      <c r="C36" s="277"/>
      <c r="D36" s="277"/>
      <c r="E36" s="277"/>
      <c r="F36" s="277"/>
      <c r="G36" s="277"/>
      <c r="H36" s="277"/>
      <c r="I36" s="277"/>
      <c r="J36" s="277"/>
      <c r="K36" s="278"/>
    </row>
    <row r="37" ht="17.25" customHeight="1" spans="1:11">
      <c r="A37" s="276" t="s">
        <v>234</v>
      </c>
      <c r="B37" s="277"/>
      <c r="C37" s="277"/>
      <c r="D37" s="277"/>
      <c r="E37" s="277"/>
      <c r="F37" s="277"/>
      <c r="G37" s="277"/>
      <c r="H37" s="277"/>
      <c r="I37" s="277"/>
      <c r="J37" s="277"/>
      <c r="K37" s="278"/>
    </row>
    <row r="38" ht="17.25" customHeight="1" spans="1:11">
      <c r="A38" s="276"/>
      <c r="B38" s="277"/>
      <c r="C38" s="277"/>
      <c r="D38" s="277"/>
      <c r="E38" s="277"/>
      <c r="F38" s="277"/>
      <c r="G38" s="277"/>
      <c r="H38" s="277"/>
      <c r="I38" s="277"/>
      <c r="J38" s="277"/>
      <c r="K38" s="278"/>
    </row>
    <row r="39" ht="17.25" customHeight="1" spans="1:11">
      <c r="A39" s="276"/>
      <c r="B39" s="277"/>
      <c r="C39" s="277"/>
      <c r="D39" s="277"/>
      <c r="E39" s="277"/>
      <c r="F39" s="277"/>
      <c r="G39" s="277"/>
      <c r="H39" s="277"/>
      <c r="I39" s="277"/>
      <c r="J39" s="277"/>
      <c r="K39" s="278"/>
    </row>
    <row r="40" ht="17.25" customHeight="1" spans="1:11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278"/>
    </row>
    <row r="41" ht="17.25" customHeight="1" spans="1:11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278"/>
    </row>
    <row r="42" ht="17.25" customHeight="1" spans="1:11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278"/>
    </row>
    <row r="43" ht="17.25" customHeight="1" spans="1:11">
      <c r="A43" s="269" t="s">
        <v>130</v>
      </c>
      <c r="B43" s="270"/>
      <c r="C43" s="270"/>
      <c r="D43" s="270"/>
      <c r="E43" s="270"/>
      <c r="F43" s="270"/>
      <c r="G43" s="270"/>
      <c r="H43" s="270"/>
      <c r="I43" s="270"/>
      <c r="J43" s="270"/>
      <c r="K43" s="271"/>
    </row>
    <row r="44" customHeight="1" spans="1:11">
      <c r="A44" s="272" t="s">
        <v>235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2"/>
    </row>
    <row r="45" ht="18" customHeight="1" spans="1:11">
      <c r="A45" s="279" t="s">
        <v>222</v>
      </c>
      <c r="B45" s="280"/>
      <c r="C45" s="280"/>
      <c r="D45" s="280"/>
      <c r="E45" s="280"/>
      <c r="F45" s="280"/>
      <c r="G45" s="280"/>
      <c r="H45" s="280"/>
      <c r="I45" s="280"/>
      <c r="J45" s="280"/>
      <c r="K45" s="281"/>
    </row>
    <row r="46" ht="18" customHeight="1" spans="1:11">
      <c r="A46" s="279"/>
      <c r="B46" s="280"/>
      <c r="C46" s="280"/>
      <c r="D46" s="280"/>
      <c r="E46" s="280"/>
      <c r="F46" s="280"/>
      <c r="G46" s="280"/>
      <c r="H46" s="280"/>
      <c r="I46" s="280"/>
      <c r="J46" s="280"/>
      <c r="K46" s="281"/>
    </row>
    <row r="47" ht="18" customHeight="1" spans="1:11">
      <c r="A47" s="264"/>
      <c r="B47" s="265"/>
      <c r="C47" s="265"/>
      <c r="D47" s="265"/>
      <c r="E47" s="265"/>
      <c r="F47" s="265"/>
      <c r="G47" s="265"/>
      <c r="H47" s="265"/>
      <c r="I47" s="265"/>
      <c r="J47" s="265"/>
      <c r="K47" s="266"/>
    </row>
    <row r="48" ht="21" customHeight="1" spans="1:11">
      <c r="A48" s="282" t="s">
        <v>138</v>
      </c>
      <c r="B48" s="283" t="s">
        <v>139</v>
      </c>
      <c r="C48" s="283"/>
      <c r="D48" s="284" t="s">
        <v>140</v>
      </c>
      <c r="E48" s="285" t="s">
        <v>236</v>
      </c>
      <c r="F48" s="284" t="s">
        <v>142</v>
      </c>
      <c r="G48" s="286">
        <v>46134</v>
      </c>
      <c r="H48" s="287" t="s">
        <v>143</v>
      </c>
      <c r="I48" s="287"/>
      <c r="J48" s="283" t="s">
        <v>144</v>
      </c>
      <c r="K48" s="288"/>
    </row>
    <row r="49" customHeight="1" spans="1:11">
      <c r="A49" s="289" t="s">
        <v>145</v>
      </c>
      <c r="B49" s="290"/>
      <c r="C49" s="290"/>
      <c r="D49" s="290"/>
      <c r="E49" s="290"/>
      <c r="F49" s="290"/>
      <c r="G49" s="290"/>
      <c r="H49" s="290"/>
      <c r="I49" s="290"/>
      <c r="J49" s="290"/>
      <c r="K49" s="291"/>
    </row>
    <row r="50" customHeight="1" spans="1:11">
      <c r="A50" s="292" t="s">
        <v>237</v>
      </c>
      <c r="B50" s="293"/>
      <c r="C50" s="293"/>
      <c r="D50" s="293"/>
      <c r="E50" s="293"/>
      <c r="F50" s="293"/>
      <c r="G50" s="293"/>
      <c r="H50" s="293"/>
      <c r="I50" s="293"/>
      <c r="J50" s="293"/>
      <c r="K50" s="294"/>
    </row>
    <row r="51" customHeight="1" spans="1:11">
      <c r="A51" s="295"/>
      <c r="B51" s="296"/>
      <c r="C51" s="296"/>
      <c r="D51" s="296"/>
      <c r="E51" s="296"/>
      <c r="F51" s="296"/>
      <c r="G51" s="296"/>
      <c r="H51" s="296"/>
      <c r="I51" s="296"/>
      <c r="J51" s="296"/>
      <c r="K51" s="297"/>
    </row>
    <row r="52" ht="21" customHeight="1" spans="1:11">
      <c r="A52" s="282" t="s">
        <v>138</v>
      </c>
      <c r="B52" s="298"/>
      <c r="C52" s="298"/>
      <c r="D52" s="284" t="s">
        <v>140</v>
      </c>
      <c r="E52" s="284"/>
      <c r="F52" s="284" t="s">
        <v>142</v>
      </c>
      <c r="G52" s="284"/>
      <c r="H52" s="287" t="s">
        <v>143</v>
      </c>
      <c r="I52" s="287"/>
      <c r="J52" s="299"/>
      <c r="K52" s="30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O21"/>
  <sheetViews>
    <sheetView zoomScale="80" zoomScaleNormal="80" workbookViewId="0">
      <selection activeCell="J22" sqref="J22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4" width="16.6666666666667" style="63" customWidth="1"/>
    <col min="15" max="15" width="14.1666666666667" style="63" customWidth="1"/>
    <col min="16" max="16384" width="9" style="63"/>
  </cols>
  <sheetData>
    <row r="1" s="63" customFormat="1" ht="19.5" customHeight="1" spans="1:15">
      <c r="A1" s="177" t="s">
        <v>147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3" customFormat="1" ht="19.5" customHeight="1" spans="1:15">
      <c r="A2" s="178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69"/>
      <c r="J2" s="179" t="s">
        <v>57</v>
      </c>
      <c r="K2" s="67" t="s">
        <v>56</v>
      </c>
      <c r="L2" s="67"/>
      <c r="M2" s="67"/>
      <c r="N2" s="67"/>
      <c r="O2" s="67"/>
    </row>
    <row r="3" s="63" customFormat="1" ht="19.5" customHeight="1" spans="1:15">
      <c r="A3" s="180" t="s">
        <v>148</v>
      </c>
      <c r="B3" s="181" t="s">
        <v>149</v>
      </c>
      <c r="C3" s="181"/>
      <c r="D3" s="181"/>
      <c r="E3" s="181"/>
      <c r="F3" s="181"/>
      <c r="G3" s="181"/>
      <c r="H3" s="181"/>
      <c r="I3" s="69"/>
      <c r="J3" s="180" t="s">
        <v>150</v>
      </c>
      <c r="K3" s="180"/>
      <c r="L3" s="180"/>
      <c r="M3" s="180"/>
      <c r="N3" s="180"/>
      <c r="O3" s="180"/>
    </row>
    <row r="4" s="63" customFormat="1" ht="19.5" customHeight="1" spans="1:15">
      <c r="A4" s="180"/>
      <c r="B4" s="73" t="s">
        <v>151</v>
      </c>
      <c r="C4" s="73" t="s">
        <v>152</v>
      </c>
      <c r="D4" s="73" t="s">
        <v>153</v>
      </c>
      <c r="E4" s="73" t="s">
        <v>154</v>
      </c>
      <c r="F4" s="73" t="s">
        <v>155</v>
      </c>
      <c r="G4" s="73" t="s">
        <v>156</v>
      </c>
      <c r="H4" s="73" t="s">
        <v>157</v>
      </c>
      <c r="I4" s="69"/>
      <c r="J4" s="180" t="s">
        <v>152</v>
      </c>
      <c r="K4" s="180" t="s">
        <v>153</v>
      </c>
      <c r="L4" s="180" t="s">
        <v>154</v>
      </c>
      <c r="M4" s="180" t="s">
        <v>155</v>
      </c>
      <c r="N4" s="180" t="s">
        <v>156</v>
      </c>
      <c r="O4" s="180" t="s">
        <v>157</v>
      </c>
    </row>
    <row r="5" s="63" customFormat="1" ht="19.5" customHeight="1" spans="1:15">
      <c r="A5" s="180"/>
      <c r="B5" s="74" t="s">
        <v>162</v>
      </c>
      <c r="C5" s="74" t="s">
        <v>163</v>
      </c>
      <c r="D5" s="74" t="s">
        <v>164</v>
      </c>
      <c r="E5" s="74" t="s">
        <v>165</v>
      </c>
      <c r="F5" s="74" t="s">
        <v>166</v>
      </c>
      <c r="G5" s="74" t="s">
        <v>167</v>
      </c>
      <c r="H5" s="74" t="s">
        <v>168</v>
      </c>
      <c r="I5" s="69"/>
      <c r="J5" s="75" t="s">
        <v>169</v>
      </c>
      <c r="K5" s="75" t="s">
        <v>169</v>
      </c>
      <c r="L5" s="75" t="s">
        <v>169</v>
      </c>
      <c r="M5" s="75" t="s">
        <v>169</v>
      </c>
      <c r="N5" s="75" t="s">
        <v>169</v>
      </c>
      <c r="O5" s="75" t="s">
        <v>169</v>
      </c>
    </row>
    <row r="6" s="63" customFormat="1" ht="19.5" customHeight="1" spans="1:15">
      <c r="A6" s="76" t="s">
        <v>170</v>
      </c>
      <c r="B6" s="77">
        <f>C6-1</f>
        <v>55</v>
      </c>
      <c r="C6" s="77">
        <f>D6-2</f>
        <v>56</v>
      </c>
      <c r="D6" s="77">
        <v>58</v>
      </c>
      <c r="E6" s="77">
        <f>D6+2</f>
        <v>60</v>
      </c>
      <c r="F6" s="77">
        <f>E6+2</f>
        <v>62</v>
      </c>
      <c r="G6" s="77">
        <f>F6+1</f>
        <v>63</v>
      </c>
      <c r="H6" s="77">
        <f>G6+1</f>
        <v>64</v>
      </c>
      <c r="I6" s="69"/>
      <c r="J6" s="183" t="s">
        <v>172</v>
      </c>
      <c r="K6" s="183" t="s">
        <v>173</v>
      </c>
      <c r="L6" s="183" t="s">
        <v>174</v>
      </c>
      <c r="M6" s="183" t="s">
        <v>171</v>
      </c>
      <c r="N6" s="183" t="s">
        <v>174</v>
      </c>
      <c r="O6" s="183" t="s">
        <v>238</v>
      </c>
    </row>
    <row r="7" s="63" customFormat="1" ht="19.5" customHeight="1" spans="1:15">
      <c r="A7" s="79" t="s">
        <v>176</v>
      </c>
      <c r="B7" s="77">
        <f t="shared" ref="B7:B9" si="0">C7-4</f>
        <v>84</v>
      </c>
      <c r="C7" s="77">
        <f t="shared" ref="C7:C9" si="1">D7-4</f>
        <v>88</v>
      </c>
      <c r="D7" s="77">
        <v>92</v>
      </c>
      <c r="E7" s="77">
        <f t="shared" ref="E7:E9" si="2">D7+4</f>
        <v>96</v>
      </c>
      <c r="F7" s="77">
        <f>E7+4</f>
        <v>100</v>
      </c>
      <c r="G7" s="77">
        <f t="shared" ref="G7:G9" si="3">F7+6</f>
        <v>106</v>
      </c>
      <c r="H7" s="77">
        <f>G7+6</f>
        <v>112</v>
      </c>
      <c r="I7" s="69"/>
      <c r="J7" s="183" t="s">
        <v>178</v>
      </c>
      <c r="K7" s="183" t="s">
        <v>178</v>
      </c>
      <c r="L7" s="183" t="s">
        <v>177</v>
      </c>
      <c r="M7" s="183" t="s">
        <v>177</v>
      </c>
      <c r="N7" s="183" t="s">
        <v>239</v>
      </c>
      <c r="O7" s="183" t="s">
        <v>183</v>
      </c>
    </row>
    <row r="8" s="63" customFormat="1" ht="19.5" customHeight="1" spans="1:15">
      <c r="A8" s="79" t="s">
        <v>180</v>
      </c>
      <c r="B8" s="77">
        <f t="shared" si="0"/>
        <v>80</v>
      </c>
      <c r="C8" s="77">
        <f t="shared" si="1"/>
        <v>84</v>
      </c>
      <c r="D8" s="77">
        <v>88</v>
      </c>
      <c r="E8" s="77">
        <f t="shared" si="2"/>
        <v>92</v>
      </c>
      <c r="F8" s="77">
        <f>E8+5</f>
        <v>97</v>
      </c>
      <c r="G8" s="77">
        <f t="shared" si="3"/>
        <v>103</v>
      </c>
      <c r="H8" s="77">
        <f>G8+7</f>
        <v>110</v>
      </c>
      <c r="I8" s="69"/>
      <c r="J8" s="183" t="s">
        <v>182</v>
      </c>
      <c r="K8" s="183" t="s">
        <v>183</v>
      </c>
      <c r="L8" s="183" t="s">
        <v>177</v>
      </c>
      <c r="M8" s="183" t="s">
        <v>181</v>
      </c>
      <c r="N8" s="183" t="s">
        <v>178</v>
      </c>
      <c r="O8" s="183" t="s">
        <v>183</v>
      </c>
    </row>
    <row r="9" s="63" customFormat="1" ht="19.5" customHeight="1" spans="1:15">
      <c r="A9" s="79" t="s">
        <v>184</v>
      </c>
      <c r="B9" s="77">
        <f t="shared" si="0"/>
        <v>86</v>
      </c>
      <c r="C9" s="77">
        <f t="shared" si="1"/>
        <v>90</v>
      </c>
      <c r="D9" s="77" t="s">
        <v>185</v>
      </c>
      <c r="E9" s="77">
        <f t="shared" si="2"/>
        <v>98</v>
      </c>
      <c r="F9" s="77">
        <f>E9+5</f>
        <v>103</v>
      </c>
      <c r="G9" s="77">
        <f t="shared" si="3"/>
        <v>109</v>
      </c>
      <c r="H9" s="77">
        <f>G9+7</f>
        <v>116</v>
      </c>
      <c r="I9" s="69"/>
      <c r="J9" s="183" t="s">
        <v>177</v>
      </c>
      <c r="K9" s="183" t="s">
        <v>173</v>
      </c>
      <c r="L9" s="183" t="s">
        <v>183</v>
      </c>
      <c r="M9" s="183" t="s">
        <v>171</v>
      </c>
      <c r="N9" s="183" t="s">
        <v>177</v>
      </c>
      <c r="O9" s="183" t="s">
        <v>183</v>
      </c>
    </row>
    <row r="10" s="63" customFormat="1" ht="19.5" customHeight="1" spans="1:15">
      <c r="A10" s="79" t="s">
        <v>187</v>
      </c>
      <c r="B10" s="77">
        <f>C10-1.2</f>
        <v>35.1</v>
      </c>
      <c r="C10" s="77">
        <f>D10-1.2</f>
        <v>36.3</v>
      </c>
      <c r="D10" s="77" t="s">
        <v>188</v>
      </c>
      <c r="E10" s="77">
        <f>D10+1.2</f>
        <v>38.7</v>
      </c>
      <c r="F10" s="77">
        <f>E10+1.2</f>
        <v>39.9</v>
      </c>
      <c r="G10" s="77">
        <f>F10+1.4</f>
        <v>41.3</v>
      </c>
      <c r="H10" s="77">
        <f>G10+1.4</f>
        <v>42.7</v>
      </c>
      <c r="I10" s="69"/>
      <c r="J10" s="183" t="s">
        <v>189</v>
      </c>
      <c r="K10" s="183" t="s">
        <v>182</v>
      </c>
      <c r="L10" s="183" t="s">
        <v>183</v>
      </c>
      <c r="M10" s="183" t="s">
        <v>183</v>
      </c>
      <c r="N10" s="183" t="s">
        <v>198</v>
      </c>
      <c r="O10" s="183" t="s">
        <v>240</v>
      </c>
    </row>
    <row r="11" s="63" customFormat="1" ht="19.5" customHeight="1" spans="1:15">
      <c r="A11" s="79" t="s">
        <v>191</v>
      </c>
      <c r="B11" s="80">
        <f>C11-0.5</f>
        <v>16.5</v>
      </c>
      <c r="C11" s="80">
        <f>D11-0.5</f>
        <v>17</v>
      </c>
      <c r="D11" s="80">
        <v>17.5</v>
      </c>
      <c r="E11" s="80">
        <f t="shared" ref="E11:H11" si="4">D11+0.5</f>
        <v>18</v>
      </c>
      <c r="F11" s="80">
        <f t="shared" si="4"/>
        <v>18.5</v>
      </c>
      <c r="G11" s="80">
        <f t="shared" si="4"/>
        <v>19</v>
      </c>
      <c r="H11" s="80">
        <f t="shared" si="4"/>
        <v>19.5</v>
      </c>
      <c r="I11" s="69"/>
      <c r="J11" s="183" t="s">
        <v>183</v>
      </c>
      <c r="K11" s="183" t="s">
        <v>183</v>
      </c>
      <c r="L11" s="183" t="s">
        <v>183</v>
      </c>
      <c r="M11" s="183" t="s">
        <v>183</v>
      </c>
      <c r="N11" s="183" t="s">
        <v>183</v>
      </c>
      <c r="O11" s="183" t="s">
        <v>183</v>
      </c>
    </row>
    <row r="12" s="63" customFormat="1" ht="19.5" customHeight="1" spans="1:15">
      <c r="A12" s="79" t="s">
        <v>193</v>
      </c>
      <c r="B12" s="77">
        <f>C12-0.7</f>
        <v>15.1</v>
      </c>
      <c r="C12" s="77">
        <f>D12-0.7</f>
        <v>15.8</v>
      </c>
      <c r="D12" s="77" t="s">
        <v>194</v>
      </c>
      <c r="E12" s="77">
        <f>D12+0.7</f>
        <v>17.2</v>
      </c>
      <c r="F12" s="77">
        <f>E12+0.7</f>
        <v>17.9</v>
      </c>
      <c r="G12" s="77">
        <f>F12+0.95</f>
        <v>18.85</v>
      </c>
      <c r="H12" s="77">
        <f>G12+0.95</f>
        <v>19.8</v>
      </c>
      <c r="I12" s="69"/>
      <c r="J12" s="183" t="s">
        <v>196</v>
      </c>
      <c r="K12" s="183" t="s">
        <v>197</v>
      </c>
      <c r="L12" s="183" t="s">
        <v>198</v>
      </c>
      <c r="M12" s="183" t="s">
        <v>195</v>
      </c>
      <c r="N12" s="183" t="s">
        <v>189</v>
      </c>
      <c r="O12" s="183" t="s">
        <v>189</v>
      </c>
    </row>
    <row r="13" s="63" customFormat="1" ht="19.5" customHeight="1" spans="1:15">
      <c r="A13" s="81" t="s">
        <v>200</v>
      </c>
      <c r="B13" s="81">
        <f>C13-0.4</f>
        <v>14.2</v>
      </c>
      <c r="C13" s="81">
        <f>D13-0.4</f>
        <v>14.6</v>
      </c>
      <c r="D13" s="81">
        <v>15</v>
      </c>
      <c r="E13" s="81">
        <f>D13+0.4</f>
        <v>15.4</v>
      </c>
      <c r="F13" s="81">
        <f>E13+0.4</f>
        <v>15.8</v>
      </c>
      <c r="G13" s="81">
        <f>F13+0.6</f>
        <v>16.4</v>
      </c>
      <c r="H13" s="81">
        <f>G13+0.6</f>
        <v>17</v>
      </c>
      <c r="I13" s="69"/>
      <c r="J13" s="183" t="s">
        <v>183</v>
      </c>
      <c r="K13" s="183" t="s">
        <v>183</v>
      </c>
      <c r="L13" s="183" t="s">
        <v>201</v>
      </c>
      <c r="M13" s="183" t="s">
        <v>183</v>
      </c>
      <c r="N13" s="183" t="s">
        <v>183</v>
      </c>
      <c r="O13" s="183" t="s">
        <v>183</v>
      </c>
    </row>
    <row r="14" s="63" customFormat="1" ht="19.5" customHeight="1" spans="1:15">
      <c r="A14" s="185" t="s">
        <v>206</v>
      </c>
      <c r="B14" s="82">
        <f t="shared" ref="B14:B18" si="5">C14</f>
        <v>2.5</v>
      </c>
      <c r="C14" s="82">
        <f t="shared" ref="C14:C18" si="6">D14</f>
        <v>2.5</v>
      </c>
      <c r="D14" s="82">
        <v>2.5</v>
      </c>
      <c r="E14" s="82">
        <f t="shared" ref="E14:H14" si="7">D14</f>
        <v>2.5</v>
      </c>
      <c r="F14" s="82">
        <f t="shared" si="7"/>
        <v>2.5</v>
      </c>
      <c r="G14" s="82">
        <f t="shared" si="7"/>
        <v>2.5</v>
      </c>
      <c r="H14" s="82">
        <f t="shared" si="7"/>
        <v>2.5</v>
      </c>
      <c r="I14" s="69"/>
      <c r="J14" s="183" t="s">
        <v>183</v>
      </c>
      <c r="K14" s="183" t="s">
        <v>183</v>
      </c>
      <c r="L14" s="183" t="s">
        <v>183</v>
      </c>
      <c r="M14" s="183" t="s">
        <v>183</v>
      </c>
      <c r="N14" s="183" t="s">
        <v>183</v>
      </c>
      <c r="O14" s="183" t="s">
        <v>183</v>
      </c>
    </row>
    <row r="15" s="63" customFormat="1" ht="19.5" customHeight="1" spans="1:15">
      <c r="A15" s="184" t="s">
        <v>203</v>
      </c>
      <c r="B15" s="82">
        <f>C15-1</f>
        <v>43</v>
      </c>
      <c r="C15" s="82">
        <f>D15-1</f>
        <v>44</v>
      </c>
      <c r="D15" s="82">
        <v>45</v>
      </c>
      <c r="E15" s="82">
        <f>D15+1</f>
        <v>46</v>
      </c>
      <c r="F15" s="82">
        <f>E15+1</f>
        <v>47</v>
      </c>
      <c r="G15" s="82">
        <f>F15+1.5</f>
        <v>48.5</v>
      </c>
      <c r="H15" s="82">
        <f>G15+1.5</f>
        <v>50</v>
      </c>
      <c r="I15" s="69"/>
      <c r="J15" s="183" t="s">
        <v>183</v>
      </c>
      <c r="K15" s="183" t="s">
        <v>183</v>
      </c>
      <c r="L15" s="183" t="s">
        <v>183</v>
      </c>
      <c r="M15" s="183" t="s">
        <v>183</v>
      </c>
      <c r="N15" s="183" t="s">
        <v>183</v>
      </c>
      <c r="O15" s="183" t="s">
        <v>183</v>
      </c>
    </row>
    <row r="16" s="63" customFormat="1" ht="19.5" customHeight="1" spans="1:15">
      <c r="A16" s="184" t="s">
        <v>204</v>
      </c>
      <c r="B16" s="82">
        <f t="shared" si="5"/>
        <v>5</v>
      </c>
      <c r="C16" s="82">
        <f t="shared" si="6"/>
        <v>5</v>
      </c>
      <c r="D16" s="82">
        <v>5</v>
      </c>
      <c r="E16" s="82">
        <f t="shared" ref="E16:H16" si="8">D16</f>
        <v>5</v>
      </c>
      <c r="F16" s="82">
        <f t="shared" si="8"/>
        <v>5</v>
      </c>
      <c r="G16" s="82">
        <f t="shared" si="8"/>
        <v>5</v>
      </c>
      <c r="H16" s="82">
        <f t="shared" si="8"/>
        <v>5</v>
      </c>
      <c r="I16" s="69"/>
      <c r="J16" s="183" t="s">
        <v>183</v>
      </c>
      <c r="K16" s="183" t="s">
        <v>183</v>
      </c>
      <c r="L16" s="183" t="s">
        <v>183</v>
      </c>
      <c r="M16" s="183" t="s">
        <v>183</v>
      </c>
      <c r="N16" s="183" t="s">
        <v>183</v>
      </c>
      <c r="O16" s="183" t="s">
        <v>183</v>
      </c>
    </row>
    <row r="17" s="63" customFormat="1" ht="19.5" customHeight="1" spans="1:15">
      <c r="A17" s="186" t="s">
        <v>207</v>
      </c>
      <c r="B17" s="82">
        <f t="shared" si="5"/>
        <v>12</v>
      </c>
      <c r="C17" s="82">
        <f>D17-1.5</f>
        <v>12</v>
      </c>
      <c r="D17" s="82">
        <v>13.5</v>
      </c>
      <c r="E17" s="82">
        <f t="shared" ref="E17:H17" si="9">D17</f>
        <v>13.5</v>
      </c>
      <c r="F17" s="82">
        <f>E17+2</f>
        <v>15.5</v>
      </c>
      <c r="G17" s="82">
        <f t="shared" si="9"/>
        <v>15.5</v>
      </c>
      <c r="H17" s="82">
        <f t="shared" si="9"/>
        <v>15.5</v>
      </c>
      <c r="I17" s="69"/>
      <c r="J17" s="183" t="s">
        <v>183</v>
      </c>
      <c r="K17" s="183" t="s">
        <v>183</v>
      </c>
      <c r="L17" s="183" t="s">
        <v>183</v>
      </c>
      <c r="M17" s="183" t="s">
        <v>183</v>
      </c>
      <c r="N17" s="183" t="s">
        <v>183</v>
      </c>
      <c r="O17" s="183" t="s">
        <v>183</v>
      </c>
    </row>
    <row r="18" s="63" customFormat="1" ht="19.5" customHeight="1" spans="1:15">
      <c r="A18" s="184" t="s">
        <v>208</v>
      </c>
      <c r="B18" s="82">
        <f t="shared" si="5"/>
        <v>2.5</v>
      </c>
      <c r="C18" s="82">
        <f t="shared" si="6"/>
        <v>2.5</v>
      </c>
      <c r="D18" s="82">
        <v>2.5</v>
      </c>
      <c r="E18" s="82">
        <f t="shared" ref="E18:H18" si="10">D18</f>
        <v>2.5</v>
      </c>
      <c r="F18" s="82">
        <f t="shared" si="10"/>
        <v>2.5</v>
      </c>
      <c r="G18" s="82">
        <f t="shared" si="10"/>
        <v>2.5</v>
      </c>
      <c r="H18" s="82">
        <f t="shared" si="10"/>
        <v>2.5</v>
      </c>
      <c r="I18" s="69"/>
      <c r="J18" s="183" t="s">
        <v>183</v>
      </c>
      <c r="K18" s="183" t="s">
        <v>183</v>
      </c>
      <c r="L18" s="183" t="s">
        <v>183</v>
      </c>
      <c r="M18" s="183" t="s">
        <v>183</v>
      </c>
      <c r="N18" s="183" t="s">
        <v>183</v>
      </c>
      <c r="O18" s="183" t="s">
        <v>183</v>
      </c>
    </row>
    <row r="19" s="63" customFormat="1" ht="14.25" spans="1:15">
      <c r="A19" s="187" t="s">
        <v>209</v>
      </c>
      <c r="D19" s="83"/>
      <c r="E19" s="83"/>
      <c r="F19" s="83"/>
      <c r="G19" s="83"/>
      <c r="H19" s="83"/>
      <c r="I19" s="83"/>
      <c r="J19" s="84"/>
      <c r="K19" s="84"/>
      <c r="L19" s="83"/>
      <c r="M19" s="83"/>
      <c r="N19" s="83"/>
      <c r="O19" s="83"/>
    </row>
    <row r="20" s="63" customFormat="1" ht="14.25" spans="1:15">
      <c r="A20" s="63" t="s">
        <v>210</v>
      </c>
      <c r="D20" s="83"/>
      <c r="E20" s="83"/>
      <c r="F20" s="83"/>
      <c r="G20" s="83"/>
      <c r="H20" s="83"/>
      <c r="I20" s="83"/>
      <c r="J20" s="84"/>
      <c r="K20" s="84"/>
      <c r="L20" s="83"/>
      <c r="M20" s="83"/>
      <c r="N20" s="83"/>
      <c r="O20" s="83"/>
    </row>
    <row r="21" s="63" customFormat="1" ht="14.25" spans="1:15">
      <c r="A21" s="83"/>
      <c r="B21" s="83"/>
      <c r="C21" s="83"/>
      <c r="D21" s="83"/>
      <c r="E21" s="83"/>
      <c r="F21" s="83"/>
      <c r="G21" s="83"/>
      <c r="H21" s="83"/>
      <c r="I21" s="83"/>
      <c r="J21" s="188" t="s">
        <v>241</v>
      </c>
      <c r="K21" s="188"/>
      <c r="L21" s="187" t="s">
        <v>212</v>
      </c>
      <c r="M21" s="187"/>
      <c r="N21" s="187"/>
      <c r="O21" s="187" t="s">
        <v>242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80" zoomScaleNormal="80" workbookViewId="0">
      <selection activeCell="J24" sqref="J24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6.6666666666667" style="63" customWidth="1"/>
    <col min="14" max="15" width="14.1666666666667" style="63" customWidth="1"/>
    <col min="16" max="16384" width="9" style="63"/>
  </cols>
  <sheetData>
    <row r="1" s="63" customFormat="1" ht="19.5" customHeight="1" spans="1:15">
      <c r="A1" s="177" t="s">
        <v>147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3" customFormat="1" ht="19.5" customHeight="1" spans="1:15">
      <c r="A2" s="178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69"/>
      <c r="J2" s="179" t="s">
        <v>57</v>
      </c>
      <c r="K2" s="67" t="s">
        <v>56</v>
      </c>
      <c r="L2" s="67"/>
      <c r="M2" s="67"/>
      <c r="N2" s="67"/>
      <c r="O2" s="67"/>
    </row>
    <row r="3" s="63" customFormat="1" ht="19.5" customHeight="1" spans="1:15">
      <c r="A3" s="180" t="s">
        <v>148</v>
      </c>
      <c r="B3" s="181" t="s">
        <v>149</v>
      </c>
      <c r="C3" s="181"/>
      <c r="D3" s="181"/>
      <c r="E3" s="181"/>
      <c r="F3" s="181"/>
      <c r="G3" s="181"/>
      <c r="H3" s="181"/>
      <c r="I3" s="69"/>
      <c r="J3" s="180" t="s">
        <v>150</v>
      </c>
      <c r="K3" s="180"/>
      <c r="L3" s="180"/>
      <c r="M3" s="180"/>
      <c r="N3" s="180"/>
      <c r="O3" s="180"/>
    </row>
    <row r="4" s="63" customFormat="1" ht="19.5" customHeight="1" spans="1:15">
      <c r="A4" s="180"/>
      <c r="B4" s="73" t="s">
        <v>151</v>
      </c>
      <c r="C4" s="73" t="s">
        <v>152</v>
      </c>
      <c r="D4" s="73" t="s">
        <v>153</v>
      </c>
      <c r="E4" s="73" t="s">
        <v>154</v>
      </c>
      <c r="F4" s="73" t="s">
        <v>155</v>
      </c>
      <c r="G4" s="73" t="s">
        <v>156</v>
      </c>
      <c r="H4" s="73" t="s">
        <v>157</v>
      </c>
      <c r="I4" s="69"/>
      <c r="J4" s="180" t="s">
        <v>152</v>
      </c>
      <c r="K4" s="180" t="s">
        <v>153</v>
      </c>
      <c r="L4" s="180" t="s">
        <v>154</v>
      </c>
      <c r="M4" s="180" t="s">
        <v>155</v>
      </c>
      <c r="N4" s="180" t="s">
        <v>156</v>
      </c>
      <c r="O4" s="180" t="s">
        <v>157</v>
      </c>
    </row>
    <row r="5" s="63" customFormat="1" ht="19.5" customHeight="1" spans="1:15">
      <c r="A5" s="180"/>
      <c r="B5" s="74" t="s">
        <v>162</v>
      </c>
      <c r="C5" s="74" t="s">
        <v>163</v>
      </c>
      <c r="D5" s="74" t="s">
        <v>164</v>
      </c>
      <c r="E5" s="74" t="s">
        <v>165</v>
      </c>
      <c r="F5" s="74" t="s">
        <v>166</v>
      </c>
      <c r="G5" s="74" t="s">
        <v>167</v>
      </c>
      <c r="H5" s="74" t="s">
        <v>168</v>
      </c>
      <c r="I5" s="69"/>
      <c r="J5" s="75" t="s">
        <v>243</v>
      </c>
      <c r="K5" s="75" t="s">
        <v>243</v>
      </c>
      <c r="L5" s="75" t="s">
        <v>243</v>
      </c>
      <c r="M5" s="75" t="s">
        <v>243</v>
      </c>
      <c r="N5" s="75" t="s">
        <v>243</v>
      </c>
      <c r="O5" s="75" t="s">
        <v>243</v>
      </c>
    </row>
    <row r="6" s="63" customFormat="1" ht="19.5" customHeight="1" spans="1:15">
      <c r="A6" s="182" t="s">
        <v>170</v>
      </c>
      <c r="B6" s="77">
        <f>C6-1</f>
        <v>55</v>
      </c>
      <c r="C6" s="77">
        <f>D6-2</f>
        <v>56</v>
      </c>
      <c r="D6" s="77">
        <v>58</v>
      </c>
      <c r="E6" s="77">
        <f>D6+2</f>
        <v>60</v>
      </c>
      <c r="F6" s="77">
        <f>E6+2</f>
        <v>62</v>
      </c>
      <c r="G6" s="77">
        <f>F6+1</f>
        <v>63</v>
      </c>
      <c r="H6" s="77">
        <f>G6+1</f>
        <v>64</v>
      </c>
      <c r="I6" s="69"/>
      <c r="J6" s="183" t="s">
        <v>244</v>
      </c>
      <c r="K6" s="183" t="s">
        <v>174</v>
      </c>
      <c r="L6" s="183" t="s">
        <v>245</v>
      </c>
      <c r="M6" s="183" t="s">
        <v>245</v>
      </c>
      <c r="N6" s="183" t="s">
        <v>173</v>
      </c>
      <c r="O6" s="183" t="s">
        <v>174</v>
      </c>
    </row>
    <row r="7" s="63" customFormat="1" ht="19.5" customHeight="1" spans="1:15">
      <c r="A7" s="184" t="s">
        <v>176</v>
      </c>
      <c r="B7" s="77">
        <f t="shared" ref="B7:B9" si="0">C7-4</f>
        <v>84</v>
      </c>
      <c r="C7" s="77">
        <f t="shared" ref="C7:C9" si="1">D7-4</f>
        <v>88</v>
      </c>
      <c r="D7" s="77">
        <v>92</v>
      </c>
      <c r="E7" s="77">
        <f t="shared" ref="E7:E9" si="2">D7+4</f>
        <v>96</v>
      </c>
      <c r="F7" s="77">
        <f>E7+4</f>
        <v>100</v>
      </c>
      <c r="G7" s="77">
        <f t="shared" ref="G7:G9" si="3">F7+6</f>
        <v>106</v>
      </c>
      <c r="H7" s="77">
        <f>G7+6</f>
        <v>112</v>
      </c>
      <c r="I7" s="69"/>
      <c r="J7" s="183" t="s">
        <v>177</v>
      </c>
      <c r="K7" s="183" t="s">
        <v>183</v>
      </c>
      <c r="L7" s="183" t="s">
        <v>173</v>
      </c>
      <c r="M7" s="183" t="s">
        <v>181</v>
      </c>
      <c r="N7" s="183" t="s">
        <v>246</v>
      </c>
      <c r="O7" s="183" t="s">
        <v>246</v>
      </c>
    </row>
    <row r="8" s="63" customFormat="1" ht="19.5" customHeight="1" spans="1:15">
      <c r="A8" s="184" t="s">
        <v>180</v>
      </c>
      <c r="B8" s="77">
        <f t="shared" si="0"/>
        <v>80</v>
      </c>
      <c r="C8" s="77">
        <f t="shared" si="1"/>
        <v>84</v>
      </c>
      <c r="D8" s="77">
        <v>88</v>
      </c>
      <c r="E8" s="77">
        <f t="shared" si="2"/>
        <v>92</v>
      </c>
      <c r="F8" s="77">
        <f>E8+5</f>
        <v>97</v>
      </c>
      <c r="G8" s="77">
        <f t="shared" si="3"/>
        <v>103</v>
      </c>
      <c r="H8" s="77">
        <f>G8+7</f>
        <v>110</v>
      </c>
      <c r="I8" s="69"/>
      <c r="J8" s="183" t="s">
        <v>173</v>
      </c>
      <c r="K8" s="183" t="s">
        <v>173</v>
      </c>
      <c r="L8" s="183" t="s">
        <v>247</v>
      </c>
      <c r="M8" s="183" t="s">
        <v>183</v>
      </c>
      <c r="N8" s="183" t="s">
        <v>183</v>
      </c>
      <c r="O8" s="183" t="s">
        <v>183</v>
      </c>
    </row>
    <row r="9" s="63" customFormat="1" ht="19.5" customHeight="1" spans="1:15">
      <c r="A9" s="184" t="s">
        <v>184</v>
      </c>
      <c r="B9" s="77">
        <f t="shared" si="0"/>
        <v>86</v>
      </c>
      <c r="C9" s="77">
        <f t="shared" si="1"/>
        <v>90</v>
      </c>
      <c r="D9" s="77" t="s">
        <v>185</v>
      </c>
      <c r="E9" s="77">
        <f t="shared" si="2"/>
        <v>98</v>
      </c>
      <c r="F9" s="77">
        <f>E9+5</f>
        <v>103</v>
      </c>
      <c r="G9" s="77">
        <f t="shared" si="3"/>
        <v>109</v>
      </c>
      <c r="H9" s="77">
        <f>G9+7</f>
        <v>116</v>
      </c>
      <c r="I9" s="69"/>
      <c r="J9" s="183" t="s">
        <v>181</v>
      </c>
      <c r="K9" s="183" t="s">
        <v>171</v>
      </c>
      <c r="L9" s="183" t="s">
        <v>171</v>
      </c>
      <c r="M9" s="183" t="s">
        <v>248</v>
      </c>
      <c r="N9" s="183" t="s">
        <v>173</v>
      </c>
      <c r="O9" s="183" t="s">
        <v>181</v>
      </c>
    </row>
    <row r="10" s="63" customFormat="1" ht="19.5" customHeight="1" spans="1:15">
      <c r="A10" s="184" t="s">
        <v>187</v>
      </c>
      <c r="B10" s="77">
        <f>C10-1.2</f>
        <v>35.1</v>
      </c>
      <c r="C10" s="77">
        <f>D10-1.2</f>
        <v>36.3</v>
      </c>
      <c r="D10" s="77" t="s">
        <v>188</v>
      </c>
      <c r="E10" s="77">
        <f>D10+1.2</f>
        <v>38.7</v>
      </c>
      <c r="F10" s="77">
        <f>E10+1.2</f>
        <v>39.9</v>
      </c>
      <c r="G10" s="77">
        <f>F10+1.4</f>
        <v>41.3</v>
      </c>
      <c r="H10" s="77">
        <f>G10+1.4</f>
        <v>42.7</v>
      </c>
      <c r="I10" s="69"/>
      <c r="J10" s="183" t="s">
        <v>183</v>
      </c>
      <c r="K10" s="183" t="s">
        <v>183</v>
      </c>
      <c r="L10" s="183" t="s">
        <v>195</v>
      </c>
      <c r="M10" s="183" t="s">
        <v>244</v>
      </c>
      <c r="N10" s="183" t="s">
        <v>249</v>
      </c>
      <c r="O10" s="183" t="s">
        <v>250</v>
      </c>
    </row>
    <row r="11" s="63" customFormat="1" ht="19.5" customHeight="1" spans="1:15">
      <c r="A11" s="184" t="s">
        <v>191</v>
      </c>
      <c r="B11" s="80">
        <f>C11-0.5</f>
        <v>16.5</v>
      </c>
      <c r="C11" s="80">
        <f>D11-0.5</f>
        <v>17</v>
      </c>
      <c r="D11" s="80">
        <v>17.5</v>
      </c>
      <c r="E11" s="80">
        <f t="shared" ref="E11:H11" si="4">D11+0.5</f>
        <v>18</v>
      </c>
      <c r="F11" s="80">
        <f t="shared" si="4"/>
        <v>18.5</v>
      </c>
      <c r="G11" s="80">
        <f t="shared" si="4"/>
        <v>19</v>
      </c>
      <c r="H11" s="80">
        <f t="shared" si="4"/>
        <v>19.5</v>
      </c>
      <c r="I11" s="69"/>
      <c r="J11" s="183" t="s">
        <v>183</v>
      </c>
      <c r="K11" s="183" t="s">
        <v>244</v>
      </c>
      <c r="L11" s="183" t="s">
        <v>183</v>
      </c>
      <c r="M11" s="183" t="s">
        <v>244</v>
      </c>
      <c r="N11" s="183" t="s">
        <v>183</v>
      </c>
      <c r="O11" s="183" t="s">
        <v>183</v>
      </c>
    </row>
    <row r="12" s="63" customFormat="1" ht="19.5" customHeight="1" spans="1:15">
      <c r="A12" s="184" t="s">
        <v>193</v>
      </c>
      <c r="B12" s="77">
        <f>C12-0.7</f>
        <v>15.1</v>
      </c>
      <c r="C12" s="77">
        <f>D12-0.7</f>
        <v>15.8</v>
      </c>
      <c r="D12" s="77" t="s">
        <v>194</v>
      </c>
      <c r="E12" s="77">
        <f>D12+0.7</f>
        <v>17.2</v>
      </c>
      <c r="F12" s="77">
        <f>E12+0.7</f>
        <v>17.9</v>
      </c>
      <c r="G12" s="77">
        <f>F12+0.95</f>
        <v>18.85</v>
      </c>
      <c r="H12" s="77">
        <f>G12+0.95</f>
        <v>19.8</v>
      </c>
      <c r="I12" s="69"/>
      <c r="J12" s="183" t="s">
        <v>196</v>
      </c>
      <c r="K12" s="183" t="s">
        <v>183</v>
      </c>
      <c r="L12" s="183" t="s">
        <v>251</v>
      </c>
      <c r="M12" s="183" t="s">
        <v>252</v>
      </c>
      <c r="N12" s="183" t="s">
        <v>253</v>
      </c>
      <c r="O12" s="183" t="s">
        <v>254</v>
      </c>
    </row>
    <row r="13" s="63" customFormat="1" ht="19.5" customHeight="1" spans="1:15">
      <c r="A13" s="185" t="s">
        <v>200</v>
      </c>
      <c r="B13" s="81">
        <f>C13-0.4</f>
        <v>14.2</v>
      </c>
      <c r="C13" s="81">
        <f>D13-0.4</f>
        <v>14.6</v>
      </c>
      <c r="D13" s="81">
        <v>15</v>
      </c>
      <c r="E13" s="81">
        <f>D13+0.4</f>
        <v>15.4</v>
      </c>
      <c r="F13" s="81">
        <f>E13+0.4</f>
        <v>15.8</v>
      </c>
      <c r="G13" s="81">
        <f>F13+0.6</f>
        <v>16.4</v>
      </c>
      <c r="H13" s="81">
        <f>G13+0.6</f>
        <v>17</v>
      </c>
      <c r="I13" s="69"/>
      <c r="J13" s="183" t="s">
        <v>255</v>
      </c>
      <c r="K13" s="183" t="s">
        <v>244</v>
      </c>
      <c r="L13" s="183" t="s">
        <v>256</v>
      </c>
      <c r="M13" s="183" t="s">
        <v>257</v>
      </c>
      <c r="N13" s="183" t="s">
        <v>258</v>
      </c>
      <c r="O13" s="183" t="s">
        <v>183</v>
      </c>
    </row>
    <row r="14" s="63" customFormat="1" ht="19.5" customHeight="1" spans="1:15">
      <c r="A14" s="185" t="s">
        <v>206</v>
      </c>
      <c r="B14" s="82">
        <f t="shared" ref="B14:B18" si="5">C14</f>
        <v>2.5</v>
      </c>
      <c r="C14" s="82">
        <f t="shared" ref="C14:C18" si="6">D14</f>
        <v>2.5</v>
      </c>
      <c r="D14" s="82">
        <v>2.5</v>
      </c>
      <c r="E14" s="82">
        <f t="shared" ref="E14:H14" si="7">D14</f>
        <v>2.5</v>
      </c>
      <c r="F14" s="82">
        <f t="shared" si="7"/>
        <v>2.5</v>
      </c>
      <c r="G14" s="82">
        <f t="shared" si="7"/>
        <v>2.5</v>
      </c>
      <c r="H14" s="82">
        <f t="shared" si="7"/>
        <v>2.5</v>
      </c>
      <c r="I14" s="69"/>
      <c r="J14" s="183" t="s">
        <v>183</v>
      </c>
      <c r="K14" s="183" t="s">
        <v>183</v>
      </c>
      <c r="L14" s="183" t="s">
        <v>183</v>
      </c>
      <c r="M14" s="183" t="s">
        <v>183</v>
      </c>
      <c r="N14" s="183" t="s">
        <v>183</v>
      </c>
      <c r="O14" s="183" t="s">
        <v>183</v>
      </c>
    </row>
    <row r="15" s="63" customFormat="1" ht="19.5" customHeight="1" spans="1:15">
      <c r="A15" s="184" t="s">
        <v>203</v>
      </c>
      <c r="B15" s="82">
        <f>C15-1</f>
        <v>43</v>
      </c>
      <c r="C15" s="82">
        <f>D15-1</f>
        <v>44</v>
      </c>
      <c r="D15" s="82">
        <v>45</v>
      </c>
      <c r="E15" s="82">
        <f>D15+1</f>
        <v>46</v>
      </c>
      <c r="F15" s="82">
        <f>E15+1</f>
        <v>47</v>
      </c>
      <c r="G15" s="82">
        <f>F15+1.5</f>
        <v>48.5</v>
      </c>
      <c r="H15" s="82">
        <f>G15+1.5</f>
        <v>50</v>
      </c>
      <c r="I15" s="69"/>
      <c r="J15" s="183" t="s">
        <v>183</v>
      </c>
      <c r="K15" s="183" t="s">
        <v>183</v>
      </c>
      <c r="L15" s="183" t="s">
        <v>183</v>
      </c>
      <c r="M15" s="183" t="s">
        <v>183</v>
      </c>
      <c r="N15" s="183" t="s">
        <v>183</v>
      </c>
      <c r="O15" s="183" t="s">
        <v>183</v>
      </c>
    </row>
    <row r="16" s="63" customFormat="1" ht="19.5" customHeight="1" spans="1:15">
      <c r="A16" s="184" t="s">
        <v>204</v>
      </c>
      <c r="B16" s="82">
        <f t="shared" si="5"/>
        <v>5</v>
      </c>
      <c r="C16" s="82">
        <f t="shared" si="6"/>
        <v>5</v>
      </c>
      <c r="D16" s="82">
        <v>5</v>
      </c>
      <c r="E16" s="82">
        <f t="shared" ref="E16:H16" si="8">D16</f>
        <v>5</v>
      </c>
      <c r="F16" s="82">
        <f t="shared" si="8"/>
        <v>5</v>
      </c>
      <c r="G16" s="82">
        <f t="shared" si="8"/>
        <v>5</v>
      </c>
      <c r="H16" s="82">
        <f t="shared" si="8"/>
        <v>5</v>
      </c>
      <c r="I16" s="69"/>
      <c r="J16" s="183" t="s">
        <v>183</v>
      </c>
      <c r="K16" s="183" t="s">
        <v>183</v>
      </c>
      <c r="L16" s="183" t="s">
        <v>183</v>
      </c>
      <c r="M16" s="183" t="s">
        <v>183</v>
      </c>
      <c r="N16" s="183" t="s">
        <v>183</v>
      </c>
      <c r="O16" s="183" t="s">
        <v>183</v>
      </c>
    </row>
    <row r="17" s="63" customFormat="1" ht="19.5" customHeight="1" spans="1:15">
      <c r="A17" s="186" t="s">
        <v>207</v>
      </c>
      <c r="B17" s="82">
        <f t="shared" si="5"/>
        <v>12</v>
      </c>
      <c r="C17" s="82">
        <f>D17-1.5</f>
        <v>12</v>
      </c>
      <c r="D17" s="82">
        <v>13.5</v>
      </c>
      <c r="E17" s="82">
        <f t="shared" ref="E17:H17" si="9">D17</f>
        <v>13.5</v>
      </c>
      <c r="F17" s="82">
        <f>E17+2</f>
        <v>15.5</v>
      </c>
      <c r="G17" s="82">
        <f t="shared" si="9"/>
        <v>15.5</v>
      </c>
      <c r="H17" s="82">
        <f t="shared" si="9"/>
        <v>15.5</v>
      </c>
      <c r="I17" s="69"/>
      <c r="J17" s="183" t="s">
        <v>183</v>
      </c>
      <c r="K17" s="183" t="s">
        <v>183</v>
      </c>
      <c r="L17" s="183" t="s">
        <v>183</v>
      </c>
      <c r="M17" s="183" t="s">
        <v>183</v>
      </c>
      <c r="N17" s="183" t="s">
        <v>183</v>
      </c>
      <c r="O17" s="183" t="s">
        <v>183</v>
      </c>
    </row>
    <row r="18" s="63" customFormat="1" ht="19.5" customHeight="1" spans="1:15">
      <c r="A18" s="184" t="s">
        <v>208</v>
      </c>
      <c r="B18" s="82">
        <f t="shared" si="5"/>
        <v>2.5</v>
      </c>
      <c r="C18" s="82">
        <f t="shared" si="6"/>
        <v>2.5</v>
      </c>
      <c r="D18" s="82">
        <v>2.5</v>
      </c>
      <c r="E18" s="82">
        <f t="shared" ref="E18:H18" si="10">D18</f>
        <v>2.5</v>
      </c>
      <c r="F18" s="82">
        <f t="shared" si="10"/>
        <v>2.5</v>
      </c>
      <c r="G18" s="82">
        <f t="shared" si="10"/>
        <v>2.5</v>
      </c>
      <c r="H18" s="82">
        <f t="shared" si="10"/>
        <v>2.5</v>
      </c>
      <c r="I18" s="69"/>
      <c r="J18" s="183" t="s">
        <v>183</v>
      </c>
      <c r="K18" s="183" t="s">
        <v>183</v>
      </c>
      <c r="L18" s="183" t="s">
        <v>183</v>
      </c>
      <c r="M18" s="183" t="s">
        <v>183</v>
      </c>
      <c r="N18" s="183" t="s">
        <v>183</v>
      </c>
      <c r="O18" s="183" t="s">
        <v>183</v>
      </c>
    </row>
    <row r="19" s="63" customFormat="1" ht="14.25" spans="1:15">
      <c r="A19" s="187" t="s">
        <v>209</v>
      </c>
      <c r="D19" s="83"/>
      <c r="E19" s="83"/>
      <c r="F19" s="83"/>
      <c r="G19" s="83"/>
      <c r="H19" s="83"/>
      <c r="I19" s="83"/>
      <c r="J19" s="84"/>
      <c r="K19" s="84"/>
      <c r="L19" s="83"/>
      <c r="M19" s="83"/>
      <c r="N19" s="83"/>
      <c r="O19" s="83"/>
    </row>
    <row r="20" s="63" customFormat="1" ht="14.25" spans="1:15">
      <c r="A20" s="63" t="s">
        <v>210</v>
      </c>
      <c r="D20" s="83"/>
      <c r="E20" s="83"/>
      <c r="F20" s="83"/>
      <c r="G20" s="83"/>
      <c r="H20" s="83"/>
      <c r="I20" s="83"/>
      <c r="J20" s="84"/>
      <c r="K20" s="84"/>
      <c r="L20" s="83"/>
      <c r="M20" s="83"/>
      <c r="N20" s="83"/>
      <c r="O20" s="83"/>
    </row>
    <row r="21" s="63" customFormat="1" ht="14.25" spans="1:15">
      <c r="A21" s="83"/>
      <c r="B21" s="83"/>
      <c r="C21" s="83"/>
      <c r="D21" s="83"/>
      <c r="E21" s="83"/>
      <c r="F21" s="83"/>
      <c r="G21" s="83"/>
      <c r="H21" s="83"/>
      <c r="I21" s="83"/>
      <c r="J21" s="188" t="s">
        <v>241</v>
      </c>
      <c r="K21" s="188"/>
      <c r="L21" s="187" t="s">
        <v>212</v>
      </c>
      <c r="M21" s="187"/>
      <c r="N21" s="187"/>
      <c r="O21" s="187" t="s">
        <v>242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topLeftCell="A2" workbookViewId="0">
      <selection activeCell="A22" sqref="A22:K22"/>
    </sheetView>
  </sheetViews>
  <sheetFormatPr defaultColWidth="10.1666666666667" defaultRowHeight="14.25"/>
  <cols>
    <col min="1" max="1" width="9.66666666666667" style="87" customWidth="1"/>
    <col min="2" max="2" width="11.1666666666667" style="87" customWidth="1"/>
    <col min="3" max="3" width="9.16666666666667" style="87" customWidth="1"/>
    <col min="4" max="4" width="9.5" style="87" customWidth="1"/>
    <col min="5" max="5" width="10.1666666666667" style="87" customWidth="1"/>
    <col min="6" max="6" width="10.3333333333333" style="87" customWidth="1"/>
    <col min="7" max="7" width="9.5" style="87" customWidth="1"/>
    <col min="8" max="8" width="9.16666666666667" style="87" customWidth="1"/>
    <col min="9" max="9" width="8.16666666666667" style="87" customWidth="1"/>
    <col min="10" max="10" width="10.5" style="87" customWidth="1"/>
    <col min="11" max="11" width="12.1666666666667" style="87" customWidth="1"/>
    <col min="12" max="16384" width="10.1666666666667" style="87"/>
  </cols>
  <sheetData>
    <row r="1" ht="26.25" spans="1:11">
      <c r="A1" s="88" t="s">
        <v>259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ht="15" spans="1:11">
      <c r="A2" s="89" t="s">
        <v>53</v>
      </c>
      <c r="B2" s="90" t="s">
        <v>54</v>
      </c>
      <c r="C2" s="90"/>
      <c r="D2" s="91" t="s">
        <v>61</v>
      </c>
      <c r="E2" s="92" t="s">
        <v>62</v>
      </c>
      <c r="F2" s="93" t="s">
        <v>260</v>
      </c>
      <c r="G2" s="94" t="s">
        <v>68</v>
      </c>
      <c r="H2" s="95"/>
      <c r="I2" s="96" t="s">
        <v>57</v>
      </c>
      <c r="J2" s="97" t="s">
        <v>56</v>
      </c>
      <c r="K2" s="98"/>
    </row>
    <row r="3" spans="1:11">
      <c r="A3" s="99" t="s">
        <v>74</v>
      </c>
      <c r="B3" s="100">
        <v>3002</v>
      </c>
      <c r="C3" s="100"/>
      <c r="D3" s="101" t="s">
        <v>261</v>
      </c>
      <c r="E3" s="102">
        <v>46147</v>
      </c>
      <c r="F3" s="103"/>
      <c r="G3" s="103"/>
      <c r="H3" s="104" t="s">
        <v>262</v>
      </c>
      <c r="I3" s="104"/>
      <c r="J3" s="104"/>
      <c r="K3" s="105"/>
    </row>
    <row r="4" spans="1:11">
      <c r="A4" s="106" t="s">
        <v>71</v>
      </c>
      <c r="B4" s="107">
        <v>1</v>
      </c>
      <c r="C4" s="107">
        <v>6</v>
      </c>
      <c r="D4" s="108" t="s">
        <v>263</v>
      </c>
      <c r="E4" s="103" t="s">
        <v>264</v>
      </c>
      <c r="F4" s="103"/>
      <c r="G4" s="103"/>
      <c r="H4" s="108" t="s">
        <v>265</v>
      </c>
      <c r="I4" s="108"/>
      <c r="J4" s="109" t="s">
        <v>65</v>
      </c>
      <c r="K4" s="110" t="s">
        <v>66</v>
      </c>
    </row>
    <row r="5" spans="1:11">
      <c r="A5" s="106" t="s">
        <v>266</v>
      </c>
      <c r="B5" s="100" t="s">
        <v>267</v>
      </c>
      <c r="C5" s="100"/>
      <c r="D5" s="101" t="s">
        <v>268</v>
      </c>
      <c r="E5" s="101" t="s">
        <v>269</v>
      </c>
      <c r="F5" s="101" t="s">
        <v>270</v>
      </c>
      <c r="G5" s="101" t="s">
        <v>264</v>
      </c>
      <c r="H5" s="108" t="s">
        <v>271</v>
      </c>
      <c r="I5" s="108"/>
      <c r="J5" s="109" t="s">
        <v>65</v>
      </c>
      <c r="K5" s="110" t="s">
        <v>66</v>
      </c>
    </row>
    <row r="6" ht="15" spans="1:11">
      <c r="A6" s="111" t="s">
        <v>272</v>
      </c>
      <c r="B6" s="112" t="s">
        <v>273</v>
      </c>
      <c r="C6" s="112"/>
      <c r="D6" s="113" t="s">
        <v>274</v>
      </c>
      <c r="E6" s="114"/>
      <c r="F6" s="115"/>
      <c r="G6" s="113"/>
      <c r="H6" s="116" t="s">
        <v>275</v>
      </c>
      <c r="I6" s="116"/>
      <c r="J6" s="117" t="s">
        <v>65</v>
      </c>
      <c r="K6" s="118" t="s">
        <v>66</v>
      </c>
    </row>
    <row r="7" ht="1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276</v>
      </c>
      <c r="B8" s="93" t="s">
        <v>277</v>
      </c>
      <c r="C8" s="93" t="s">
        <v>278</v>
      </c>
      <c r="D8" s="93" t="s">
        <v>279</v>
      </c>
      <c r="E8" s="93" t="s">
        <v>280</v>
      </c>
      <c r="F8" s="93" t="s">
        <v>281</v>
      </c>
      <c r="G8" s="123" t="s">
        <v>282</v>
      </c>
      <c r="H8" s="124"/>
      <c r="I8" s="124"/>
      <c r="J8" s="124"/>
      <c r="K8" s="125"/>
    </row>
    <row r="9" spans="1:11">
      <c r="A9" s="106" t="s">
        <v>283</v>
      </c>
      <c r="B9" s="108"/>
      <c r="C9" s="109" t="s">
        <v>65</v>
      </c>
      <c r="D9" s="109" t="s">
        <v>66</v>
      </c>
      <c r="E9" s="101" t="s">
        <v>284</v>
      </c>
      <c r="F9" s="126" t="s">
        <v>285</v>
      </c>
      <c r="G9" s="127" t="s">
        <v>286</v>
      </c>
      <c r="H9" s="128"/>
      <c r="I9" s="128"/>
      <c r="J9" s="128"/>
      <c r="K9" s="129"/>
    </row>
    <row r="10" spans="1:11">
      <c r="A10" s="106" t="s">
        <v>287</v>
      </c>
      <c r="B10" s="108"/>
      <c r="C10" s="109" t="s">
        <v>65</v>
      </c>
      <c r="D10" s="109" t="s">
        <v>66</v>
      </c>
      <c r="E10" s="101" t="s">
        <v>288</v>
      </c>
      <c r="F10" s="126" t="s">
        <v>286</v>
      </c>
      <c r="G10" s="127" t="s">
        <v>289</v>
      </c>
      <c r="H10" s="128"/>
      <c r="I10" s="128"/>
      <c r="J10" s="128"/>
      <c r="K10" s="129"/>
    </row>
    <row r="11" spans="1:11">
      <c r="A11" s="130" t="s">
        <v>221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2"/>
    </row>
    <row r="12" spans="1:11">
      <c r="A12" s="99" t="s">
        <v>89</v>
      </c>
      <c r="B12" s="109" t="s">
        <v>85</v>
      </c>
      <c r="C12" s="109" t="s">
        <v>86</v>
      </c>
      <c r="D12" s="126"/>
      <c r="E12" s="101" t="s">
        <v>87</v>
      </c>
      <c r="F12" s="109" t="s">
        <v>85</v>
      </c>
      <c r="G12" s="109" t="s">
        <v>86</v>
      </c>
      <c r="H12" s="109"/>
      <c r="I12" s="101" t="s">
        <v>290</v>
      </c>
      <c r="J12" s="109" t="s">
        <v>85</v>
      </c>
      <c r="K12" s="110" t="s">
        <v>86</v>
      </c>
    </row>
    <row r="13" spans="1:11">
      <c r="A13" s="99" t="s">
        <v>92</v>
      </c>
      <c r="B13" s="109" t="s">
        <v>85</v>
      </c>
      <c r="C13" s="109" t="s">
        <v>86</v>
      </c>
      <c r="D13" s="126"/>
      <c r="E13" s="101" t="s">
        <v>97</v>
      </c>
      <c r="F13" s="109" t="s">
        <v>85</v>
      </c>
      <c r="G13" s="109" t="s">
        <v>86</v>
      </c>
      <c r="H13" s="109"/>
      <c r="I13" s="101" t="s">
        <v>291</v>
      </c>
      <c r="J13" s="109" t="s">
        <v>85</v>
      </c>
      <c r="K13" s="110" t="s">
        <v>86</v>
      </c>
    </row>
    <row r="14" ht="15" spans="1:11">
      <c r="A14" s="111" t="s">
        <v>292</v>
      </c>
      <c r="B14" s="117" t="s">
        <v>85</v>
      </c>
      <c r="C14" s="117" t="s">
        <v>86</v>
      </c>
      <c r="D14" s="114"/>
      <c r="E14" s="113" t="s">
        <v>293</v>
      </c>
      <c r="F14" s="117" t="s">
        <v>85</v>
      </c>
      <c r="G14" s="117" t="s">
        <v>86</v>
      </c>
      <c r="H14" s="117"/>
      <c r="I14" s="113" t="s">
        <v>294</v>
      </c>
      <c r="J14" s="117" t="s">
        <v>85</v>
      </c>
      <c r="K14" s="118" t="s">
        <v>86</v>
      </c>
    </row>
    <row r="15" ht="15" spans="1:11">
      <c r="A15" s="119" t="s">
        <v>209</v>
      </c>
      <c r="B15" s="133" t="s">
        <v>286</v>
      </c>
      <c r="C15" s="134"/>
      <c r="D15" s="120"/>
      <c r="E15" s="119"/>
      <c r="F15" s="134"/>
      <c r="G15" s="134"/>
      <c r="H15" s="134"/>
      <c r="I15" s="119"/>
      <c r="J15" s="134"/>
      <c r="K15" s="134"/>
    </row>
    <row r="16" s="85" customFormat="1" spans="1:11">
      <c r="A16" s="89" t="s">
        <v>295</v>
      </c>
      <c r="B16" s="96"/>
      <c r="C16" s="96"/>
      <c r="D16" s="96"/>
      <c r="E16" s="96"/>
      <c r="F16" s="96"/>
      <c r="G16" s="96"/>
      <c r="H16" s="96"/>
      <c r="I16" s="96"/>
      <c r="J16" s="96"/>
      <c r="K16" s="135"/>
    </row>
    <row r="17" spans="1:11">
      <c r="A17" s="106" t="s">
        <v>296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36"/>
    </row>
    <row r="18" spans="1:11">
      <c r="A18" s="106" t="s">
        <v>297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36"/>
    </row>
    <row r="19" spans="1:11">
      <c r="A19" s="137" t="s">
        <v>298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9"/>
    </row>
    <row r="20" spans="1:11">
      <c r="A20" s="140"/>
      <c r="B20" s="141"/>
      <c r="C20" s="141"/>
      <c r="D20" s="141"/>
      <c r="E20" s="141"/>
      <c r="F20" s="141"/>
      <c r="G20" s="141"/>
      <c r="H20" s="141"/>
      <c r="I20" s="141"/>
      <c r="J20" s="141"/>
      <c r="K20" s="142"/>
    </row>
    <row r="21" spans="1:11">
      <c r="A21" s="143"/>
      <c r="B21" s="128"/>
      <c r="C21" s="128"/>
      <c r="D21" s="128"/>
      <c r="E21" s="128"/>
      <c r="F21" s="128"/>
      <c r="G21" s="128"/>
      <c r="H21" s="128"/>
      <c r="I21" s="128"/>
      <c r="J21" s="128"/>
      <c r="K21" s="129"/>
    </row>
    <row r="22" spans="1:11">
      <c r="A22" s="143"/>
      <c r="B22" s="128"/>
      <c r="C22" s="128"/>
      <c r="D22" s="128"/>
      <c r="E22" s="128"/>
      <c r="F22" s="128"/>
      <c r="G22" s="128"/>
      <c r="H22" s="128"/>
      <c r="I22" s="128"/>
      <c r="J22" s="128"/>
      <c r="K22" s="129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6"/>
    </row>
    <row r="24" spans="1:11">
      <c r="A24" s="106" t="s">
        <v>123</v>
      </c>
      <c r="B24" s="108"/>
      <c r="C24" s="109" t="s">
        <v>65</v>
      </c>
      <c r="D24" s="109" t="s">
        <v>66</v>
      </c>
      <c r="E24" s="104"/>
      <c r="F24" s="104"/>
      <c r="G24" s="104"/>
      <c r="H24" s="104"/>
      <c r="I24" s="104"/>
      <c r="J24" s="104"/>
      <c r="K24" s="105"/>
    </row>
    <row r="25" ht="15" spans="1:11">
      <c r="A25" s="147" t="s">
        <v>299</v>
      </c>
      <c r="B25" s="148" t="s">
        <v>286</v>
      </c>
      <c r="C25" s="149"/>
      <c r="D25" s="149"/>
      <c r="E25" s="149"/>
      <c r="F25" s="149"/>
      <c r="G25" s="149"/>
      <c r="H25" s="149"/>
      <c r="I25" s="149"/>
      <c r="J25" s="149"/>
      <c r="K25" s="150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300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5"/>
    </row>
    <row r="28" spans="1:11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55"/>
    </row>
    <row r="29" spans="1:11">
      <c r="A29" s="156" t="s">
        <v>301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8"/>
    </row>
    <row r="30" spans="1:11">
      <c r="A30" s="156" t="s">
        <v>302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8"/>
    </row>
    <row r="3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58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58"/>
    </row>
    <row r="33" ht="23" customHeight="1" spans="1:13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58"/>
    </row>
    <row r="34" ht="23" customHeight="1" spans="1:13">
      <c r="A34" s="143"/>
      <c r="B34" s="128"/>
      <c r="C34" s="128"/>
      <c r="D34" s="128"/>
      <c r="E34" s="128"/>
      <c r="F34" s="128"/>
      <c r="G34" s="128"/>
      <c r="H34" s="128"/>
      <c r="I34" s="128"/>
      <c r="J34" s="128"/>
      <c r="K34" s="129"/>
    </row>
    <row r="35" ht="23" customHeight="1" spans="1:13">
      <c r="A35" s="159"/>
      <c r="B35" s="128"/>
      <c r="C35" s="128"/>
      <c r="D35" s="128"/>
      <c r="E35" s="128"/>
      <c r="F35" s="128"/>
      <c r="G35" s="128"/>
      <c r="H35" s="128"/>
      <c r="I35" s="128"/>
      <c r="J35" s="128"/>
      <c r="K35" s="129"/>
    </row>
    <row r="36" ht="23" customHeight="1" spans="1:13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62"/>
    </row>
    <row r="37" ht="18.75" customHeight="1" spans="1:13">
      <c r="A37" s="163" t="s">
        <v>303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5"/>
    </row>
    <row r="38" s="86" customFormat="1" ht="18.75" customHeight="1" spans="1:13">
      <c r="A38" s="106" t="s">
        <v>304</v>
      </c>
      <c r="B38" s="108"/>
      <c r="C38" s="108"/>
      <c r="D38" s="104" t="s">
        <v>305</v>
      </c>
      <c r="E38" s="104"/>
      <c r="F38" s="166" t="s">
        <v>306</v>
      </c>
      <c r="G38" s="167"/>
      <c r="H38" s="108" t="s">
        <v>307</v>
      </c>
      <c r="I38" s="108"/>
      <c r="J38" s="108" t="s">
        <v>308</v>
      </c>
      <c r="K38" s="136"/>
    </row>
    <row r="39" ht="18.75" customHeight="1" spans="1:13">
      <c r="A39" s="106" t="s">
        <v>209</v>
      </c>
      <c r="B39" s="168" t="s">
        <v>309</v>
      </c>
      <c r="C39" s="168"/>
      <c r="D39" s="168"/>
      <c r="E39" s="168"/>
      <c r="F39" s="168"/>
      <c r="G39" s="168"/>
      <c r="H39" s="168"/>
      <c r="I39" s="168"/>
      <c r="J39" s="168"/>
      <c r="K39" s="169"/>
      <c r="M39" s="86"/>
    </row>
    <row r="40" ht="31" customHeight="1" spans="1:13">
      <c r="A40" s="106"/>
      <c r="B40" s="108"/>
      <c r="C40" s="108"/>
      <c r="D40" s="108"/>
      <c r="E40" s="108"/>
      <c r="F40" s="108"/>
      <c r="G40" s="108"/>
      <c r="H40" s="108"/>
      <c r="I40" s="108"/>
      <c r="J40" s="108"/>
      <c r="K40" s="136"/>
    </row>
    <row r="41" ht="18.75" customHeight="1" spans="1:13">
      <c r="A41" s="106"/>
      <c r="B41" s="108"/>
      <c r="C41" s="108"/>
      <c r="D41" s="108"/>
      <c r="E41" s="108"/>
      <c r="F41" s="108"/>
      <c r="G41" s="108"/>
      <c r="H41" s="108"/>
      <c r="I41" s="108"/>
      <c r="J41" s="108"/>
      <c r="K41" s="136"/>
    </row>
    <row r="42" ht="32" customHeight="1" spans="1:13">
      <c r="A42" s="111" t="s">
        <v>138</v>
      </c>
      <c r="B42" s="115" t="s">
        <v>310</v>
      </c>
      <c r="C42" s="115"/>
      <c r="D42" s="113" t="s">
        <v>311</v>
      </c>
      <c r="E42" s="170" t="s">
        <v>312</v>
      </c>
      <c r="F42" s="113" t="s">
        <v>142</v>
      </c>
      <c r="G42" s="171">
        <v>46145</v>
      </c>
      <c r="H42" s="172" t="s">
        <v>143</v>
      </c>
      <c r="I42" s="172"/>
      <c r="J42" s="115" t="s">
        <v>144</v>
      </c>
      <c r="K42" s="17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87" customWidth="1"/>
    <col min="2" max="2" width="11.1666666666667" style="87" customWidth="1"/>
    <col min="3" max="3" width="9.16666666666667" style="87" customWidth="1"/>
    <col min="4" max="4" width="9.5" style="87" customWidth="1"/>
    <col min="5" max="5" width="10.1666666666667" style="87" customWidth="1"/>
    <col min="6" max="6" width="10.3333333333333" style="87" customWidth="1"/>
    <col min="7" max="7" width="9.5" style="87" customWidth="1"/>
    <col min="8" max="8" width="9.16666666666667" style="87" customWidth="1"/>
    <col min="9" max="9" width="8.16666666666667" style="87" customWidth="1"/>
    <col min="10" max="10" width="10.5" style="87" customWidth="1"/>
    <col min="11" max="11" width="12.1666666666667" style="87" customWidth="1"/>
  </cols>
  <sheetData>
    <row r="1" ht="26.25" spans="1:11">
      <c r="A1" s="88" t="s">
        <v>259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ht="15" spans="1:11">
      <c r="A2" s="89" t="s">
        <v>53</v>
      </c>
      <c r="B2" s="90" t="s">
        <v>313</v>
      </c>
      <c r="C2" s="90"/>
      <c r="D2" s="91" t="s">
        <v>61</v>
      </c>
      <c r="E2" s="92" t="s">
        <v>314</v>
      </c>
      <c r="F2" s="93" t="s">
        <v>260</v>
      </c>
      <c r="G2" s="94" t="s">
        <v>315</v>
      </c>
      <c r="H2" s="95"/>
      <c r="I2" s="96" t="s">
        <v>57</v>
      </c>
      <c r="J2" s="97" t="s">
        <v>316</v>
      </c>
      <c r="K2" s="174"/>
    </row>
    <row r="3" spans="1:11">
      <c r="A3" s="99" t="s">
        <v>74</v>
      </c>
      <c r="B3" s="100">
        <v>11684</v>
      </c>
      <c r="C3" s="100"/>
      <c r="D3" s="101" t="s">
        <v>261</v>
      </c>
      <c r="E3" s="102">
        <v>45721</v>
      </c>
      <c r="F3" s="103"/>
      <c r="G3" s="103"/>
      <c r="H3" s="104" t="s">
        <v>262</v>
      </c>
      <c r="I3" s="104"/>
      <c r="J3" s="104"/>
      <c r="K3" s="105"/>
    </row>
    <row r="4" spans="1:11">
      <c r="A4" s="106" t="s">
        <v>71</v>
      </c>
      <c r="B4" s="107">
        <v>4</v>
      </c>
      <c r="C4" s="107">
        <v>6</v>
      </c>
      <c r="D4" s="108" t="s">
        <v>263</v>
      </c>
      <c r="E4" s="103" t="s">
        <v>268</v>
      </c>
      <c r="F4" s="103"/>
      <c r="G4" s="103"/>
      <c r="H4" s="108" t="s">
        <v>265</v>
      </c>
      <c r="I4" s="108"/>
      <c r="J4" s="109" t="s">
        <v>65</v>
      </c>
      <c r="K4" s="110" t="s">
        <v>66</v>
      </c>
    </row>
    <row r="5" spans="1:11">
      <c r="A5" s="106" t="s">
        <v>266</v>
      </c>
      <c r="B5" s="100" t="s">
        <v>317</v>
      </c>
      <c r="C5" s="100"/>
      <c r="D5" s="101" t="s">
        <v>268</v>
      </c>
      <c r="E5" s="101" t="s">
        <v>269</v>
      </c>
      <c r="F5" s="101" t="s">
        <v>270</v>
      </c>
      <c r="G5" s="101" t="s">
        <v>264</v>
      </c>
      <c r="H5" s="108" t="s">
        <v>271</v>
      </c>
      <c r="I5" s="108"/>
      <c r="J5" s="109" t="s">
        <v>65</v>
      </c>
      <c r="K5" s="110" t="s">
        <v>66</v>
      </c>
    </row>
    <row r="6" ht="15" spans="1:11">
      <c r="A6" s="111" t="s">
        <v>272</v>
      </c>
      <c r="B6" s="112">
        <v>315</v>
      </c>
      <c r="C6" s="112"/>
      <c r="D6" s="113" t="s">
        <v>274</v>
      </c>
      <c r="E6" s="114"/>
      <c r="F6" s="175">
        <v>11684</v>
      </c>
      <c r="G6" s="113"/>
      <c r="H6" s="116" t="s">
        <v>275</v>
      </c>
      <c r="I6" s="116"/>
      <c r="J6" s="117" t="s">
        <v>65</v>
      </c>
      <c r="K6" s="118" t="s">
        <v>66</v>
      </c>
    </row>
    <row r="7" ht="1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276</v>
      </c>
      <c r="B8" s="93" t="s">
        <v>277</v>
      </c>
      <c r="C8" s="93" t="s">
        <v>278</v>
      </c>
      <c r="D8" s="93" t="s">
        <v>279</v>
      </c>
      <c r="E8" s="93" t="s">
        <v>280</v>
      </c>
      <c r="F8" s="93" t="s">
        <v>281</v>
      </c>
      <c r="G8" s="123" t="s">
        <v>318</v>
      </c>
      <c r="H8" s="124"/>
      <c r="I8" s="124"/>
      <c r="J8" s="124"/>
      <c r="K8" s="125"/>
    </row>
    <row r="9" spans="1:11">
      <c r="A9" s="106" t="s">
        <v>283</v>
      </c>
      <c r="B9" s="108"/>
      <c r="C9" s="109" t="s">
        <v>65</v>
      </c>
      <c r="D9" s="109" t="s">
        <v>66</v>
      </c>
      <c r="E9" s="101" t="s">
        <v>284</v>
      </c>
      <c r="F9" s="126" t="s">
        <v>285</v>
      </c>
      <c r="G9" s="127" t="s">
        <v>286</v>
      </c>
      <c r="H9" s="141"/>
      <c r="I9" s="141"/>
      <c r="J9" s="141"/>
      <c r="K9" s="142"/>
    </row>
    <row r="10" spans="1:11">
      <c r="A10" s="106" t="s">
        <v>287</v>
      </c>
      <c r="B10" s="108"/>
      <c r="C10" s="109" t="s">
        <v>65</v>
      </c>
      <c r="D10" s="109" t="s">
        <v>66</v>
      </c>
      <c r="E10" s="101" t="s">
        <v>288</v>
      </c>
      <c r="F10" s="126" t="s">
        <v>286</v>
      </c>
      <c r="G10" s="127" t="s">
        <v>289</v>
      </c>
      <c r="H10" s="141"/>
      <c r="I10" s="141"/>
      <c r="J10" s="141"/>
      <c r="K10" s="142"/>
    </row>
    <row r="11" spans="1:11">
      <c r="A11" s="130" t="s">
        <v>221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2"/>
    </row>
    <row r="12" spans="1:11">
      <c r="A12" s="99" t="s">
        <v>89</v>
      </c>
      <c r="B12" s="109" t="s">
        <v>85</v>
      </c>
      <c r="C12" s="109" t="s">
        <v>86</v>
      </c>
      <c r="D12" s="126"/>
      <c r="E12" s="101" t="s">
        <v>87</v>
      </c>
      <c r="F12" s="109" t="s">
        <v>85</v>
      </c>
      <c r="G12" s="109" t="s">
        <v>86</v>
      </c>
      <c r="H12" s="109"/>
      <c r="I12" s="101" t="s">
        <v>290</v>
      </c>
      <c r="J12" s="109" t="s">
        <v>85</v>
      </c>
      <c r="K12" s="110" t="s">
        <v>86</v>
      </c>
    </row>
    <row r="13" spans="1:11">
      <c r="A13" s="99" t="s">
        <v>92</v>
      </c>
      <c r="B13" s="109" t="s">
        <v>85</v>
      </c>
      <c r="C13" s="109" t="s">
        <v>86</v>
      </c>
      <c r="D13" s="126"/>
      <c r="E13" s="101" t="s">
        <v>97</v>
      </c>
      <c r="F13" s="109" t="s">
        <v>85</v>
      </c>
      <c r="G13" s="109" t="s">
        <v>86</v>
      </c>
      <c r="H13" s="109"/>
      <c r="I13" s="101" t="s">
        <v>291</v>
      </c>
      <c r="J13" s="109" t="s">
        <v>85</v>
      </c>
      <c r="K13" s="110" t="s">
        <v>86</v>
      </c>
    </row>
    <row r="14" ht="15" spans="1:11">
      <c r="A14" s="111" t="s">
        <v>292</v>
      </c>
      <c r="B14" s="117" t="s">
        <v>85</v>
      </c>
      <c r="C14" s="117" t="s">
        <v>86</v>
      </c>
      <c r="D14" s="114"/>
      <c r="E14" s="113" t="s">
        <v>293</v>
      </c>
      <c r="F14" s="117" t="s">
        <v>85</v>
      </c>
      <c r="G14" s="117" t="s">
        <v>86</v>
      </c>
      <c r="H14" s="117"/>
      <c r="I14" s="113" t="s">
        <v>294</v>
      </c>
      <c r="J14" s="117" t="s">
        <v>85</v>
      </c>
      <c r="K14" s="118" t="s">
        <v>86</v>
      </c>
    </row>
    <row r="15" ht="15" spans="1:11">
      <c r="A15" s="119" t="s">
        <v>209</v>
      </c>
      <c r="B15" s="133" t="s">
        <v>286</v>
      </c>
      <c r="C15" s="134"/>
      <c r="D15" s="120"/>
      <c r="E15" s="119"/>
      <c r="F15" s="134"/>
      <c r="G15" s="134"/>
      <c r="H15" s="134"/>
      <c r="I15" s="119"/>
      <c r="J15" s="134"/>
      <c r="K15" s="134"/>
    </row>
    <row r="16" spans="1:11">
      <c r="A16" s="89" t="s">
        <v>295</v>
      </c>
      <c r="B16" s="96"/>
      <c r="C16" s="96"/>
      <c r="D16" s="96"/>
      <c r="E16" s="96"/>
      <c r="F16" s="96"/>
      <c r="G16" s="96"/>
      <c r="H16" s="96"/>
      <c r="I16" s="96"/>
      <c r="J16" s="96"/>
      <c r="K16" s="135"/>
    </row>
    <row r="17" spans="1:11">
      <c r="A17" s="106" t="s">
        <v>296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36"/>
    </row>
    <row r="18" spans="1:11">
      <c r="A18" s="106" t="s">
        <v>297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36"/>
    </row>
    <row r="19" spans="1:11">
      <c r="A19" s="137" t="s">
        <v>319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9"/>
    </row>
    <row r="20" spans="1:11">
      <c r="A20" s="140" t="s">
        <v>320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2"/>
    </row>
    <row r="21" spans="1:11">
      <c r="A21" s="140" t="s">
        <v>321</v>
      </c>
      <c r="B21" s="141"/>
      <c r="C21" s="141"/>
      <c r="D21" s="141"/>
      <c r="E21" s="141"/>
      <c r="F21" s="141"/>
      <c r="G21" s="141"/>
      <c r="H21" s="141"/>
      <c r="I21" s="141"/>
      <c r="J21" s="141"/>
      <c r="K21" s="142"/>
    </row>
    <row r="22" spans="1:11">
      <c r="A22" s="140" t="s">
        <v>322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2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6"/>
    </row>
    <row r="24" spans="1:11">
      <c r="A24" s="106" t="s">
        <v>123</v>
      </c>
      <c r="B24" s="108"/>
      <c r="C24" s="109" t="s">
        <v>65</v>
      </c>
      <c r="D24" s="109" t="s">
        <v>66</v>
      </c>
      <c r="E24" s="104"/>
      <c r="F24" s="104"/>
      <c r="G24" s="104"/>
      <c r="H24" s="104"/>
      <c r="I24" s="104"/>
      <c r="J24" s="104"/>
      <c r="K24" s="105"/>
    </row>
    <row r="25" ht="15" spans="1:11">
      <c r="A25" s="147" t="s">
        <v>299</v>
      </c>
      <c r="B25" s="148" t="s">
        <v>286</v>
      </c>
      <c r="C25" s="148"/>
      <c r="D25" s="148"/>
      <c r="E25" s="148"/>
      <c r="F25" s="148"/>
      <c r="G25" s="148"/>
      <c r="H25" s="148"/>
      <c r="I25" s="148"/>
      <c r="J25" s="148"/>
      <c r="K25" s="176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300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5"/>
    </row>
    <row r="28" spans="1:11">
      <c r="A28" s="153" t="s">
        <v>323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5"/>
    </row>
    <row r="29" spans="1:11">
      <c r="A29" s="153" t="s">
        <v>324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5"/>
    </row>
    <row r="30" spans="1:11">
      <c r="A30" s="153" t="s">
        <v>325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5"/>
    </row>
    <row r="3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58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58"/>
    </row>
    <row r="33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58"/>
    </row>
    <row r="34" spans="1:11">
      <c r="A34" s="143"/>
      <c r="B34" s="128"/>
      <c r="C34" s="128"/>
      <c r="D34" s="128"/>
      <c r="E34" s="128"/>
      <c r="F34" s="128"/>
      <c r="G34" s="128"/>
      <c r="H34" s="128"/>
      <c r="I34" s="128"/>
      <c r="J34" s="128"/>
      <c r="K34" s="129"/>
    </row>
    <row r="35" spans="1:11">
      <c r="A35" s="159"/>
      <c r="B35" s="128"/>
      <c r="C35" s="128"/>
      <c r="D35" s="128"/>
      <c r="E35" s="128"/>
      <c r="F35" s="128"/>
      <c r="G35" s="128"/>
      <c r="H35" s="128"/>
      <c r="I35" s="128"/>
      <c r="J35" s="128"/>
      <c r="K35" s="129"/>
    </row>
    <row r="36" ht="15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62"/>
    </row>
    <row r="37" spans="1:11">
      <c r="A37" s="163" t="s">
        <v>303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5"/>
    </row>
    <row r="38" spans="1:11">
      <c r="A38" s="106" t="s">
        <v>304</v>
      </c>
      <c r="B38" s="108"/>
      <c r="C38" s="108"/>
      <c r="D38" s="104" t="s">
        <v>305</v>
      </c>
      <c r="E38" s="104"/>
      <c r="F38" s="166" t="s">
        <v>306</v>
      </c>
      <c r="G38" s="167"/>
      <c r="H38" s="108" t="s">
        <v>307</v>
      </c>
      <c r="I38" s="108"/>
      <c r="J38" s="108" t="s">
        <v>308</v>
      </c>
      <c r="K38" s="136"/>
    </row>
    <row r="39" spans="1:11">
      <c r="A39" s="106" t="s">
        <v>209</v>
      </c>
      <c r="B39" s="168" t="s">
        <v>326</v>
      </c>
      <c r="C39" s="168"/>
      <c r="D39" s="168"/>
      <c r="E39" s="168"/>
      <c r="F39" s="168"/>
      <c r="G39" s="168"/>
      <c r="H39" s="168"/>
      <c r="I39" s="168"/>
      <c r="J39" s="168"/>
      <c r="K39" s="169"/>
    </row>
    <row r="40" spans="1:11">
      <c r="A40" s="106"/>
      <c r="B40" s="108"/>
      <c r="C40" s="108"/>
      <c r="D40" s="108"/>
      <c r="E40" s="108"/>
      <c r="F40" s="108"/>
      <c r="G40" s="108"/>
      <c r="H40" s="108"/>
      <c r="I40" s="108"/>
      <c r="J40" s="108"/>
      <c r="K40" s="136"/>
    </row>
    <row r="41" spans="1:11">
      <c r="A41" s="106"/>
      <c r="B41" s="108"/>
      <c r="C41" s="108"/>
      <c r="D41" s="108"/>
      <c r="E41" s="108"/>
      <c r="F41" s="108"/>
      <c r="G41" s="108"/>
      <c r="H41" s="108"/>
      <c r="I41" s="108"/>
      <c r="J41" s="108"/>
      <c r="K41" s="136"/>
    </row>
    <row r="42" ht="15" spans="1:11">
      <c r="A42" s="111" t="s">
        <v>138</v>
      </c>
      <c r="B42" s="115" t="s">
        <v>310</v>
      </c>
      <c r="C42" s="115"/>
      <c r="D42" s="113" t="s">
        <v>311</v>
      </c>
      <c r="E42" s="170" t="s">
        <v>327</v>
      </c>
      <c r="F42" s="113" t="s">
        <v>142</v>
      </c>
      <c r="G42" s="171">
        <v>45724</v>
      </c>
      <c r="H42" s="172" t="s">
        <v>143</v>
      </c>
      <c r="I42" s="172"/>
      <c r="J42" s="115" t="s">
        <v>327</v>
      </c>
      <c r="K42" s="173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验货尺寸表 （中期尺寸）</vt:lpstr>
      <vt:lpstr>尾期1</vt:lpstr>
      <vt:lpstr>尾期2</vt:lpstr>
      <vt:lpstr>验货尺寸表</vt:lpstr>
      <vt:lpstr>尾期 2</vt:lpstr>
      <vt:lpstr>验货尺寸表 (2)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2026-05-05T11:25:48Z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