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/>
  </bookViews>
  <sheets>
    <sheet name="验货尺寸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<sst xmlns="http://schemas.openxmlformats.org/spreadsheetml/2006/main" count="121" uniqueCount="58">
  <si>
    <t>QC规格测量表</t>
  </si>
  <si>
    <t>款号</t>
  </si>
  <si>
    <t>TAEEFO80120</t>
  </si>
  <si>
    <t>产品代码：</t>
  </si>
  <si>
    <t>中国极地考察队服上衣</t>
  </si>
  <si>
    <t>生产工厂</t>
  </si>
  <si>
    <t>辛集朋昊服饰有限公司</t>
  </si>
  <si>
    <t>部位名称</t>
  </si>
  <si>
    <t>指示规格 FINAL SPEC</t>
  </si>
  <si>
    <t>样品规格 SAMPLE SPEC</t>
  </si>
  <si>
    <t>XS</t>
  </si>
  <si>
    <t>S</t>
  </si>
  <si>
    <t>M</t>
  </si>
  <si>
    <t>L</t>
  </si>
  <si>
    <t>XL</t>
  </si>
  <si>
    <t>XXL</t>
  </si>
  <si>
    <t>XXXL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</si>
  <si>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</si>
  <si>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</si>
  <si>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</si>
  <si>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</si>
  <si>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</si>
  <si>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</si>
  <si>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</si>
  <si>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</si>
  <si>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</si>
  <si>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</si>
  <si>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0/0</t>
  </si>
  <si>
    <t>+0.5/+0.5</t>
  </si>
  <si>
    <t>前中长</t>
  </si>
  <si>
    <t>胸围</t>
  </si>
  <si>
    <t>+1/+1</t>
  </si>
  <si>
    <t>腰围</t>
  </si>
  <si>
    <t>+0.3/+0.3</t>
  </si>
  <si>
    <t>摆围</t>
  </si>
  <si>
    <t>+0.6/+0.6</t>
  </si>
  <si>
    <t>肩宽</t>
  </si>
  <si>
    <t>肩点袖长</t>
  </si>
  <si>
    <t>袖肥/2（参考值见注解）</t>
  </si>
  <si>
    <t>袖肘围/2</t>
  </si>
  <si>
    <t>+0.4/+0.4</t>
  </si>
  <si>
    <t>袖口围/2</t>
  </si>
  <si>
    <t>前领高</t>
  </si>
  <si>
    <t>后领高</t>
  </si>
  <si>
    <t>上领围</t>
  </si>
  <si>
    <t>下领围</t>
  </si>
  <si>
    <t>帽高</t>
  </si>
  <si>
    <t>帽宽</t>
  </si>
  <si>
    <t>插手袋长</t>
  </si>
  <si>
    <t>胸袋</t>
  </si>
  <si>
    <t>拿破仑袋/内过面袋</t>
  </si>
  <si>
    <t>前胸LOGO距前中</t>
  </si>
  <si>
    <t>前胸LOGO距肩颈点</t>
  </si>
  <si>
    <t>备注：</t>
  </si>
  <si>
    <t xml:space="preserve">     初期请洗测2-3件，有问题的另加测量数量。</t>
  </si>
  <si>
    <t>验货时间：4/4</t>
  </si>
  <si>
    <t>跟单QC:郑伟</t>
  </si>
  <si>
    <t>业务：郭尚腾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</si>
</sst>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7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/>
    <xf numFmtId="0" fontId="1" fillId="2" borderId="0" xfId="49" applyFont="1" applyFill="1"/>
    <xf numFmtId="0" fontId="2" fillId="0" borderId="0" xfId="0" applyFont="1" applyFill="1" applyAlignment="1">
      <alignment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0" borderId="2" xfId="50" applyFont="1" applyBorder="1" applyAlignment="1">
      <alignment horizontal="center"/>
    </xf>
    <xf numFmtId="0" fontId="5" fillId="0" borderId="3" xfId="51" applyFont="1" applyBorder="1" applyAlignment="1">
      <alignment horizontal="left" vertical="center"/>
    </xf>
    <xf numFmtId="0" fontId="5" fillId="0" borderId="4" xfId="51" applyFont="1" applyBorder="1" applyAlignment="1">
      <alignment horizontal="left" vertical="center"/>
    </xf>
    <xf numFmtId="0" fontId="5" fillId="0" borderId="5" xfId="51" applyFont="1" applyBorder="1" applyAlignment="1">
      <alignment horizontal="left" vertical="center"/>
    </xf>
    <xf numFmtId="0" fontId="4" fillId="0" borderId="6" xfId="50" applyFont="1" applyBorder="1" applyAlignment="1">
      <alignment horizontal="left" vertical="center"/>
    </xf>
    <xf numFmtId="0" fontId="4" fillId="0" borderId="6" xfId="5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4" fillId="0" borderId="2" xfId="50" applyNumberFormat="1" applyFont="1" applyBorder="1" applyAlignment="1">
      <alignment horizontal="center"/>
    </xf>
    <xf numFmtId="0" fontId="4" fillId="0" borderId="2" xfId="5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1" fillId="2" borderId="6" xfId="49" applyFont="1" applyFill="1" applyBorder="1" applyAlignment="1">
      <alignment horizontal="center"/>
    </xf>
    <xf numFmtId="49" fontId="1" fillId="2" borderId="2" xfId="49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center"/>
    </xf>
    <xf numFmtId="49" fontId="1" fillId="2" borderId="12" xfId="49" applyNumberFormat="1" applyFont="1" applyFill="1" applyBorder="1" applyAlignment="1">
      <alignment horizontal="center"/>
    </xf>
    <xf numFmtId="49" fontId="1" fillId="2" borderId="12" xfId="49" applyNumberFormat="1" applyFont="1" applyFill="1" applyBorder="1" applyAlignment="1">
      <alignment horizontal="right"/>
    </xf>
    <xf numFmtId="49" fontId="1" fillId="2" borderId="12" xfId="49" applyNumberFormat="1" applyFont="1" applyFill="1" applyBorder="1" applyAlignment="1">
      <alignment horizontal="right" vertical="center"/>
    </xf>
    <xf numFmtId="49" fontId="1" fillId="2" borderId="13" xfId="49" applyNumberFormat="1" applyFont="1" applyFill="1" applyBorder="1" applyAlignment="1">
      <alignment horizontal="right" vertical="center"/>
    </xf>
    <xf numFmtId="49" fontId="1" fillId="2" borderId="14" xfId="49" applyNumberFormat="1" applyFont="1" applyFill="1" applyBorder="1" applyAlignment="1">
      <alignment horizontal="center"/>
    </xf>
    <xf numFmtId="0" fontId="1" fillId="2" borderId="15" xfId="49" applyFont="1" applyFill="1" applyBorder="1" applyAlignment="1">
      <alignment horizontal="center"/>
    </xf>
    <xf numFmtId="0" fontId="3" fillId="2" borderId="0" xfId="49" applyFont="1" applyFill="1"/>
    <xf numFmtId="0" fontId="0" fillId="2" borderId="0" xfId="52" applyFont="1" applyFill="1">
      <alignment vertical="center"/>
    </xf>
    <xf numFmtId="14" fontId="3" fillId="2" borderId="0" xfId="49" applyNumberFormat="1" applyFont="1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3" xfId="50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zoomScale="80" zoomScaleNormal="80" workbookViewId="0">
      <selection activeCell="B2" sqref="B2:D2"/>
    </sheetView>
  </sheetViews>
  <sheetFormatPr defaultColWidth="9" defaultRowHeight="26.1" customHeight="1"/>
  <cols>
    <col min="1" max="1" width="17.8125" style="1" customWidth="1"/>
    <col min="2" max="2" width="7.75" style="1" customWidth="1"/>
    <col min="3" max="3" width="9.375" style="1" customWidth="1"/>
    <col min="4" max="4" width="11.375" style="1" customWidth="1"/>
    <col min="5" max="9" width="9.375" style="1" customWidth="1"/>
    <col min="10" max="10" width="4" style="1" customWidth="1"/>
    <col min="11" max="11" width="12.5" style="1" customWidth="1"/>
    <col min="12" max="12" width="15" style="1" customWidth="1"/>
    <col min="13" max="13" width="13" style="1" customWidth="1"/>
    <col min="14" max="14" width="17" style="1" customWidth="1"/>
    <col min="15" max="15" width="13.375" style="1" customWidth="1"/>
    <col min="16" max="16" width="11.375" style="1" customWidth="1"/>
    <col min="17" max="16384" width="9" style="1"/>
  </cols>
  <sheetData>
    <row r="1" s="1" customFormat="1" ht="30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24.95" customHeight="1" spans="1:14">
      <c r="A2" s="5" t="s">
        <v>1</v>
      </c>
      <c r="B2" s="6" t="s">
        <v>2</v>
      </c>
      <c r="C2" s="7"/>
      <c r="D2" s="8"/>
      <c r="E2" s="9" t="s">
        <v>3</v>
      </c>
      <c r="F2" s="10" t="s">
        <v>4</v>
      </c>
      <c r="G2" s="10"/>
      <c r="H2" s="10"/>
      <c r="I2" s="10"/>
      <c r="J2" s="11"/>
      <c r="K2" s="12" t="s">
        <v>5</v>
      </c>
      <c r="L2" s="13" t="s">
        <v>6</v>
      </c>
      <c r="M2" s="14"/>
      <c r="N2" s="15"/>
    </row>
    <row r="3" s="2" customFormat="1" ht="23.1" customHeight="1" spans="1:14">
      <c r="A3" s="16" t="s">
        <v>7</v>
      </c>
      <c r="B3" s="17" t="s">
        <v>8</v>
      </c>
      <c r="C3" s="17"/>
      <c r="D3" s="18"/>
      <c r="E3" s="18"/>
      <c r="F3" s="18"/>
      <c r="G3" s="18"/>
      <c r="H3" s="18"/>
      <c r="I3" s="18"/>
      <c r="J3" s="5"/>
      <c r="K3" s="17" t="s">
        <v>9</v>
      </c>
      <c r="L3" s="18"/>
      <c r="M3" s="18"/>
      <c r="N3" s="18"/>
    </row>
    <row r="4" s="2" customFormat="1" ht="23.1" customHeight="1" spans="1:14">
      <c r="A4" s="18"/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15</v>
      </c>
      <c r="H4" s="19" t="s">
        <v>16</v>
      </c>
      <c r="I4" s="19" t="s">
        <v>17</v>
      </c>
      <c r="J4" s="5"/>
      <c r="K4" s="19" t="s">
        <v>11</v>
      </c>
      <c r="L4" s="19" t="s">
        <v>12</v>
      </c>
      <c r="M4" s="19" t="s">
        <v>13</v>
      </c>
      <c r="N4" s="19"/>
    </row>
    <row r="5" s="2" customFormat="1" ht="23.1" customHeight="1" spans="1:14">
      <c r="A5" s="16"/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5" t="s">
        <v>25</v>
      </c>
      <c r="J5" s="5"/>
      <c r="K5" s="5" t="s">
        <v>19</v>
      </c>
      <c r="L5" s="5" t="s">
        <v>20</v>
      </c>
      <c r="M5" s="5" t="s">
        <v>21</v>
      </c>
      <c r="N5" s="5"/>
    </row>
    <row r="6" s="2" customFormat="1" ht="21" customHeight="1" spans="1:14">
      <c r="A6" s="20" t="s">
        <v>26</v>
      </c>
      <c r="B6" s="21">
        <f>C6-1</f>
        <v>69</v>
      </c>
      <c r="C6" s="22">
        <f>D6-2</f>
        <v>70</v>
      </c>
      <c r="D6" s="21">
        <f>E6-2</f>
        <v>72</v>
      </c>
      <c r="E6" s="23">
        <v>74</v>
      </c>
      <c r="F6" s="21">
        <f>E6+2</f>
        <v>76</v>
      </c>
      <c r="G6" s="21">
        <f>F6+2</f>
        <v>78</v>
      </c>
      <c r="H6" s="21">
        <f>G6+1</f>
        <v>79</v>
      </c>
      <c r="I6" s="21">
        <f>H6+1</f>
        <v>80</v>
      </c>
      <c r="J6" s="5"/>
      <c r="K6" s="24" t="s">
        <v>27</v>
      </c>
      <c r="L6" s="24" t="s">
        <v>28</v>
      </c>
      <c r="M6" s="24" t="s">
        <v>27</v>
      </c>
      <c r="N6" s="24"/>
    </row>
    <row r="7" s="2" customFormat="1" ht="21" customHeight="1" spans="1:14">
      <c r="A7" s="20" t="s">
        <v>29</v>
      </c>
      <c r="B7" s="21">
        <f>C7-1</f>
        <v>66.5</v>
      </c>
      <c r="C7" s="22">
        <f>D7-2</f>
        <v>67.5</v>
      </c>
      <c r="D7" s="21">
        <f>E7-2</f>
        <v>69.5</v>
      </c>
      <c r="E7" s="23">
        <v>71.5</v>
      </c>
      <c r="F7" s="21">
        <f>E7+2</f>
        <v>73.5</v>
      </c>
      <c r="G7" s="21">
        <f>F7+2</f>
        <v>75.5</v>
      </c>
      <c r="H7" s="21">
        <f>G7+1</f>
        <v>76.5</v>
      </c>
      <c r="I7" s="21">
        <f>H7+1</f>
        <v>77.5</v>
      </c>
      <c r="J7" s="5"/>
      <c r="K7" s="24" t="s">
        <v>27</v>
      </c>
      <c r="L7" s="24" t="s">
        <v>27</v>
      </c>
      <c r="M7" s="24" t="s">
        <v>27</v>
      </c>
      <c r="N7" s="24"/>
    </row>
    <row r="8" s="2" customFormat="1" ht="21" customHeight="1" spans="1:14">
      <c r="A8" s="20" t="s">
        <v>30</v>
      </c>
      <c r="B8" s="21">
        <f>C8-4</f>
        <v>106</v>
      </c>
      <c r="C8" s="21">
        <f>D8-4</f>
        <v>110</v>
      </c>
      <c r="D8" s="21">
        <f>E8-4</f>
        <v>114</v>
      </c>
      <c r="E8" s="23">
        <v>118</v>
      </c>
      <c r="F8" s="21">
        <f>E8+4</f>
        <v>122</v>
      </c>
      <c r="G8" s="21">
        <f>F8+4</f>
        <v>126</v>
      </c>
      <c r="H8" s="21">
        <f>G8+6</f>
        <v>132</v>
      </c>
      <c r="I8" s="21">
        <f>H8+6</f>
        <v>138</v>
      </c>
      <c r="J8" s="5"/>
      <c r="K8" s="24" t="s">
        <v>27</v>
      </c>
      <c r="L8" s="24" t="s">
        <v>31</v>
      </c>
      <c r="M8" s="24" t="s">
        <v>27</v>
      </c>
      <c r="N8" s="24"/>
    </row>
    <row r="9" s="2" customFormat="1" ht="21" customHeight="1" spans="1:14">
      <c r="A9" s="20" t="s">
        <v>32</v>
      </c>
      <c r="B9" s="21">
        <f>C9-4</f>
        <v>102</v>
      </c>
      <c r="C9" s="21">
        <f>D9-4</f>
        <v>106</v>
      </c>
      <c r="D9" s="21">
        <f>E9-4</f>
        <v>110</v>
      </c>
      <c r="E9" s="23">
        <v>114</v>
      </c>
      <c r="F9" s="21">
        <f>E9+4</f>
        <v>118</v>
      </c>
      <c r="G9" s="21">
        <f>F9+4</f>
        <v>122</v>
      </c>
      <c r="H9" s="21">
        <f>G9+6</f>
        <v>128</v>
      </c>
      <c r="I9" s="21">
        <f>H9+7</f>
        <v>135</v>
      </c>
      <c r="J9" s="5"/>
      <c r="K9" s="24" t="s">
        <v>28</v>
      </c>
      <c r="L9" s="24" t="s">
        <v>31</v>
      </c>
      <c r="M9" s="24" t="s">
        <v>33</v>
      </c>
      <c r="N9" s="24"/>
    </row>
    <row r="10" s="2" customFormat="1" ht="21" customHeight="1" spans="1:14">
      <c r="A10" s="20" t="s">
        <v>34</v>
      </c>
      <c r="B10" s="21">
        <f>C10-4</f>
        <v>102</v>
      </c>
      <c r="C10" s="21">
        <f>D10-4</f>
        <v>106</v>
      </c>
      <c r="D10" s="21">
        <f>E10-4</f>
        <v>110</v>
      </c>
      <c r="E10" s="23">
        <v>114</v>
      </c>
      <c r="F10" s="21">
        <f>E10+4</f>
        <v>118</v>
      </c>
      <c r="G10" s="21">
        <f>F10+4</f>
        <v>122</v>
      </c>
      <c r="H10" s="21">
        <f>G10+6</f>
        <v>128</v>
      </c>
      <c r="I10" s="21">
        <f>H10+7</f>
        <v>135</v>
      </c>
      <c r="J10" s="5"/>
      <c r="K10" s="24" t="s">
        <v>27</v>
      </c>
      <c r="L10" s="24" t="s">
        <v>27</v>
      </c>
      <c r="M10" s="24" t="s">
        <v>35</v>
      </c>
      <c r="N10" s="24"/>
    </row>
    <row r="11" s="2" customFormat="1" ht="21" customHeight="1" spans="1:14">
      <c r="A11" s="20" t="s">
        <v>36</v>
      </c>
      <c r="B11" s="21">
        <f>C11-1.2</f>
        <v>46.4</v>
      </c>
      <c r="C11" s="21">
        <f>D11-1.2</f>
        <v>47.6</v>
      </c>
      <c r="D11" s="21">
        <f>E11-1.2</f>
        <v>48.8</v>
      </c>
      <c r="E11" s="23">
        <v>50</v>
      </c>
      <c r="F11" s="21">
        <f>E11+1.2</f>
        <v>51.2</v>
      </c>
      <c r="G11" s="21">
        <f>F11+1.2</f>
        <v>52.4</v>
      </c>
      <c r="H11" s="21">
        <f>G11+1.4</f>
        <v>53.8</v>
      </c>
      <c r="I11" s="21">
        <f>H11+1.4</f>
        <v>55.2</v>
      </c>
      <c r="J11" s="5"/>
      <c r="K11" s="24" t="s">
        <v>27</v>
      </c>
      <c r="L11" s="24" t="s">
        <v>31</v>
      </c>
      <c r="M11" s="24" t="s">
        <v>27</v>
      </c>
      <c r="N11" s="24"/>
    </row>
    <row r="12" s="1" customFormat="1" customHeight="1" spans="1:14">
      <c r="A12" s="20" t="s">
        <v>37</v>
      </c>
      <c r="B12" s="21">
        <f>C12-0.6</f>
        <v>61</v>
      </c>
      <c r="C12" s="22">
        <f>D12-1.2</f>
        <v>61.6</v>
      </c>
      <c r="D12" s="21">
        <f>E12-1.2</f>
        <v>62.8</v>
      </c>
      <c r="E12" s="23">
        <v>64</v>
      </c>
      <c r="F12" s="21">
        <f>E12+1.2</f>
        <v>65.2</v>
      </c>
      <c r="G12" s="21">
        <f>F12+1.2</f>
        <v>66.4</v>
      </c>
      <c r="H12" s="21">
        <f>G12+0.6</f>
        <v>67</v>
      </c>
      <c r="I12" s="21">
        <f>H12+0.6</f>
        <v>67.6</v>
      </c>
      <c r="J12" s="5"/>
      <c r="K12" s="24" t="s">
        <v>27</v>
      </c>
      <c r="L12" s="24" t="s">
        <v>27</v>
      </c>
      <c r="M12" s="24" t="s">
        <v>27</v>
      </c>
      <c r="N12" s="25"/>
    </row>
    <row r="13" s="1" customFormat="1" customHeight="1" spans="1:14">
      <c r="A13" s="26" t="s">
        <v>38</v>
      </c>
      <c r="B13" s="21">
        <f>C13-0.8</f>
        <v>20.6</v>
      </c>
      <c r="C13" s="21">
        <f>D13-0.8</f>
        <v>21.4</v>
      </c>
      <c r="D13" s="21">
        <f>E13-0.8</f>
        <v>22.2</v>
      </c>
      <c r="E13" s="23">
        <v>23</v>
      </c>
      <c r="F13" s="21">
        <f>E13+0.8</f>
        <v>23.8</v>
      </c>
      <c r="G13" s="21">
        <f>F13+0.8</f>
        <v>24.6</v>
      </c>
      <c r="H13" s="21">
        <f>G13+1.2</f>
        <v>25.8</v>
      </c>
      <c r="I13" s="21">
        <f>H13+1.2</f>
        <v>27</v>
      </c>
      <c r="J13" s="5"/>
      <c r="K13" s="24" t="s">
        <v>28</v>
      </c>
      <c r="L13" s="24" t="s">
        <v>27</v>
      </c>
      <c r="M13" s="24" t="s">
        <v>27</v>
      </c>
      <c r="N13" s="25"/>
    </row>
    <row r="14" s="1" customFormat="1" customHeight="1" spans="1:14">
      <c r="A14" s="20" t="s">
        <v>39</v>
      </c>
      <c r="B14" s="21">
        <f>C14-0.7</f>
        <v>17.4</v>
      </c>
      <c r="C14" s="21">
        <f>D14-0.7</f>
        <v>18.1</v>
      </c>
      <c r="D14" s="21">
        <f>E14-0.7</f>
        <v>18.8</v>
      </c>
      <c r="E14" s="23">
        <v>19.5</v>
      </c>
      <c r="F14" s="21">
        <f>E14+0.7</f>
        <v>20.2</v>
      </c>
      <c r="G14" s="21">
        <f>F14+0.7</f>
        <v>20.9</v>
      </c>
      <c r="H14" s="21">
        <f>G14+0.9</f>
        <v>21.8</v>
      </c>
      <c r="I14" s="21">
        <f>H14+0.9</f>
        <v>22.7</v>
      </c>
      <c r="J14" s="5"/>
      <c r="K14" s="24" t="s">
        <v>27</v>
      </c>
      <c r="L14" s="24" t="s">
        <v>27</v>
      </c>
      <c r="M14" s="24" t="s">
        <v>40</v>
      </c>
      <c r="N14" s="25"/>
    </row>
    <row r="15" s="1" customFormat="1" customHeight="1" spans="1:14">
      <c r="A15" s="20" t="s">
        <v>41</v>
      </c>
      <c r="B15" s="21">
        <f>C15-0.5</f>
        <v>13</v>
      </c>
      <c r="C15" s="21">
        <f>D15-0.5</f>
        <v>13.5</v>
      </c>
      <c r="D15" s="21">
        <f>E15-0.5</f>
        <v>14</v>
      </c>
      <c r="E15" s="23">
        <v>14.5</v>
      </c>
      <c r="F15" s="21">
        <f>E15+0.5</f>
        <v>15</v>
      </c>
      <c r="G15" s="21">
        <f>F15+0.5</f>
        <v>15.5</v>
      </c>
      <c r="H15" s="21">
        <f>G15+0.7</f>
        <v>16.2</v>
      </c>
      <c r="I15" s="21">
        <f>H15+0.7</f>
        <v>16.9</v>
      </c>
      <c r="J15" s="5"/>
      <c r="K15" s="24" t="s">
        <v>27</v>
      </c>
      <c r="L15" s="24" t="s">
        <v>27</v>
      </c>
      <c r="M15" s="24" t="s">
        <v>27</v>
      </c>
      <c r="N15" s="25"/>
    </row>
    <row r="16" s="1" customFormat="1" customHeight="1" spans="1:14">
      <c r="A16" s="20" t="s">
        <v>42</v>
      </c>
      <c r="B16" s="21">
        <f>C16</f>
        <v>10.5</v>
      </c>
      <c r="C16" s="21">
        <f>D16</f>
        <v>10.5</v>
      </c>
      <c r="D16" s="21">
        <f>E16</f>
        <v>10.5</v>
      </c>
      <c r="E16" s="23">
        <v>10.5</v>
      </c>
      <c r="F16" s="21">
        <f>E16</f>
        <v>10.5</v>
      </c>
      <c r="G16" s="21">
        <f>F16</f>
        <v>10.5</v>
      </c>
      <c r="H16" s="21">
        <f>G16</f>
        <v>10.5</v>
      </c>
      <c r="I16" s="21">
        <f>H16</f>
        <v>10.5</v>
      </c>
      <c r="J16" s="5"/>
      <c r="K16" s="24" t="s">
        <v>27</v>
      </c>
      <c r="L16" s="24" t="s">
        <v>27</v>
      </c>
      <c r="M16" s="24" t="s">
        <v>27</v>
      </c>
      <c r="N16" s="25"/>
    </row>
    <row r="17" s="1" customFormat="1" customHeight="1" spans="1:14">
      <c r="A17" s="20" t="s">
        <v>43</v>
      </c>
      <c r="B17" s="21">
        <f>C17</f>
        <v>10</v>
      </c>
      <c r="C17" s="21">
        <f>D17</f>
        <v>10</v>
      </c>
      <c r="D17" s="21">
        <f>E17</f>
        <v>10</v>
      </c>
      <c r="E17" s="23">
        <v>10</v>
      </c>
      <c r="F17" s="21">
        <f>E17</f>
        <v>10</v>
      </c>
      <c r="G17" s="21">
        <f>F17</f>
        <v>10</v>
      </c>
      <c r="H17" s="21">
        <f>G17</f>
        <v>10</v>
      </c>
      <c r="I17" s="21">
        <f>H17</f>
        <v>10</v>
      </c>
      <c r="J17" s="5"/>
      <c r="K17" s="24" t="s">
        <v>27</v>
      </c>
      <c r="L17" s="24" t="s">
        <v>27</v>
      </c>
      <c r="M17" s="24" t="s">
        <v>27</v>
      </c>
      <c r="N17" s="25"/>
    </row>
    <row r="18" s="1" customFormat="1" customHeight="1" spans="1:14">
      <c r="A18" s="20" t="s">
        <v>44</v>
      </c>
      <c r="B18" s="21">
        <f>C18-1</f>
        <v>55</v>
      </c>
      <c r="C18" s="21">
        <f>D18-1</f>
        <v>56</v>
      </c>
      <c r="D18" s="21">
        <f>E18-1</f>
        <v>57</v>
      </c>
      <c r="E18" s="23">
        <v>58</v>
      </c>
      <c r="F18" s="21">
        <f>E18+1</f>
        <v>59</v>
      </c>
      <c r="G18" s="21">
        <f>F18+1</f>
        <v>60</v>
      </c>
      <c r="H18" s="21">
        <f>G18+1.5</f>
        <v>61.5</v>
      </c>
      <c r="I18" s="21">
        <f>H18+1.5</f>
        <v>63</v>
      </c>
      <c r="J18" s="5"/>
      <c r="K18" s="24" t="s">
        <v>28</v>
      </c>
      <c r="L18" s="24" t="s">
        <v>27</v>
      </c>
      <c r="M18" s="24" t="s">
        <v>28</v>
      </c>
      <c r="N18" s="25"/>
    </row>
    <row r="19" s="1" customFormat="1" customHeight="1" spans="1:14">
      <c r="A19" s="20" t="s">
        <v>45</v>
      </c>
      <c r="B19" s="21">
        <f>C19-1</f>
        <v>53</v>
      </c>
      <c r="C19" s="21">
        <f>D19-1</f>
        <v>54</v>
      </c>
      <c r="D19" s="21">
        <f>E19-1</f>
        <v>55</v>
      </c>
      <c r="E19" s="23">
        <v>56</v>
      </c>
      <c r="F19" s="21">
        <f>E19+1</f>
        <v>57</v>
      </c>
      <c r="G19" s="21">
        <f>F19+1</f>
        <v>58</v>
      </c>
      <c r="H19" s="21">
        <f>G19+1.5</f>
        <v>59.5</v>
      </c>
      <c r="I19" s="21">
        <f>H19+1.5</f>
        <v>61</v>
      </c>
      <c r="J19" s="5"/>
      <c r="K19" s="24" t="s">
        <v>27</v>
      </c>
      <c r="L19" s="24" t="s">
        <v>27</v>
      </c>
      <c r="M19" s="24" t="s">
        <v>28</v>
      </c>
      <c r="N19" s="25"/>
    </row>
    <row r="20" s="1" customFormat="1" customHeight="1" spans="1:14">
      <c r="A20" s="20" t="s">
        <v>46</v>
      </c>
      <c r="B20" s="21">
        <f>C20-0.5</f>
        <v>33</v>
      </c>
      <c r="C20" s="21">
        <f>D20-0.5</f>
        <v>33.5</v>
      </c>
      <c r="D20" s="21">
        <f>E20-0.5</f>
        <v>34</v>
      </c>
      <c r="E20" s="23">
        <v>34.5</v>
      </c>
      <c r="F20" s="21">
        <f>E20+0.5</f>
        <v>35</v>
      </c>
      <c r="G20" s="21">
        <f>F20+0.5</f>
        <v>35.5</v>
      </c>
      <c r="H20" s="21">
        <f>G20+0.5</f>
        <v>36</v>
      </c>
      <c r="I20" s="21">
        <f>H20</f>
        <v>36</v>
      </c>
      <c r="J20" s="5"/>
      <c r="K20" s="24" t="s">
        <v>27</v>
      </c>
      <c r="L20" s="24" t="s">
        <v>27</v>
      </c>
      <c r="M20" s="24" t="s">
        <v>27</v>
      </c>
      <c r="N20" s="25"/>
    </row>
    <row r="21" s="1" customFormat="1" customHeight="1" spans="1:14">
      <c r="A21" s="20" t="s">
        <v>47</v>
      </c>
      <c r="B21" s="21">
        <f>C21-0.5</f>
        <v>27</v>
      </c>
      <c r="C21" s="21">
        <f>D21-0.5</f>
        <v>27.5</v>
      </c>
      <c r="D21" s="21">
        <f>E21-0.5</f>
        <v>28</v>
      </c>
      <c r="E21" s="23">
        <v>28.5</v>
      </c>
      <c r="F21" s="21">
        <f>E21+0.5</f>
        <v>29</v>
      </c>
      <c r="G21" s="21">
        <f>F21+0.5</f>
        <v>29.5</v>
      </c>
      <c r="H21" s="21">
        <f>G21+0.75</f>
        <v>30.25</v>
      </c>
      <c r="I21" s="21">
        <f>H21</f>
        <v>30.25</v>
      </c>
      <c r="J21" s="27"/>
      <c r="K21" s="24" t="s">
        <v>28</v>
      </c>
      <c r="L21" s="24" t="s">
        <v>27</v>
      </c>
      <c r="M21" s="24" t="s">
        <v>27</v>
      </c>
      <c r="N21" s="28"/>
    </row>
    <row r="22" s="1" customFormat="1" customHeight="1" spans="1:14">
      <c r="A22" s="20" t="s">
        <v>48</v>
      </c>
      <c r="B22" s="21">
        <f>C22</f>
        <v>19</v>
      </c>
      <c r="C22" s="21">
        <f>D22</f>
        <v>19</v>
      </c>
      <c r="D22" s="21">
        <f>E22-1</f>
        <v>19</v>
      </c>
      <c r="E22" s="23">
        <v>20</v>
      </c>
      <c r="F22" s="21">
        <f>E22</f>
        <v>20</v>
      </c>
      <c r="G22" s="21">
        <f>F22+1.5</f>
        <v>21.5</v>
      </c>
      <c r="H22" s="21">
        <f>G22</f>
        <v>21.5</v>
      </c>
      <c r="I22" s="21">
        <f>H22</f>
        <v>21.5</v>
      </c>
      <c r="J22" s="27"/>
      <c r="K22" s="24" t="s">
        <v>27</v>
      </c>
      <c r="L22" s="24" t="s">
        <v>27</v>
      </c>
      <c r="M22" s="24" t="s">
        <v>27</v>
      </c>
      <c r="N22" s="28"/>
    </row>
    <row r="23" s="1" customFormat="1" customHeight="1" spans="1:14">
      <c r="A23" s="20" t="s">
        <v>49</v>
      </c>
      <c r="B23" s="21">
        <f>C23</f>
        <v>22</v>
      </c>
      <c r="C23" s="21">
        <f>D23</f>
        <v>22</v>
      </c>
      <c r="D23" s="21">
        <f>E23-0.5</f>
        <v>22</v>
      </c>
      <c r="E23" s="23">
        <v>22.5</v>
      </c>
      <c r="F23" s="21">
        <f>E23</f>
        <v>22.5</v>
      </c>
      <c r="G23" s="21">
        <f>F23+1</f>
        <v>23.5</v>
      </c>
      <c r="H23" s="21">
        <f>G23</f>
        <v>23.5</v>
      </c>
      <c r="I23" s="21">
        <f>H23</f>
        <v>23.5</v>
      </c>
      <c r="J23" s="27"/>
      <c r="K23" s="24" t="s">
        <v>27</v>
      </c>
      <c r="L23" s="24" t="s">
        <v>27</v>
      </c>
      <c r="M23" s="24" t="s">
        <v>27</v>
      </c>
      <c r="N23" s="28"/>
    </row>
    <row r="24" s="1" customFormat="1" customHeight="1" spans="1:14">
      <c r="A24" s="20" t="s">
        <v>50</v>
      </c>
      <c r="B24" s="21">
        <f>C24</f>
        <v>15</v>
      </c>
      <c r="C24" s="21">
        <f>D24</f>
        <v>15</v>
      </c>
      <c r="D24" s="21">
        <f>E24</f>
        <v>15</v>
      </c>
      <c r="E24" s="23">
        <v>15</v>
      </c>
      <c r="F24" s="21">
        <f>E24</f>
        <v>15</v>
      </c>
      <c r="G24" s="21">
        <f>F24+1.5</f>
        <v>16.5</v>
      </c>
      <c r="H24" s="21">
        <f>G24</f>
        <v>16.5</v>
      </c>
      <c r="I24" s="21">
        <f>H24</f>
        <v>16.5</v>
      </c>
      <c r="J24" s="27"/>
      <c r="K24" s="24" t="s">
        <v>27</v>
      </c>
      <c r="L24" s="24" t="s">
        <v>27</v>
      </c>
      <c r="M24" s="24" t="s">
        <v>27</v>
      </c>
      <c r="N24" s="28"/>
    </row>
    <row r="25" s="1" customFormat="1" customHeight="1" spans="1:14">
      <c r="A25" s="20" t="s">
        <v>51</v>
      </c>
      <c r="B25" s="21">
        <f>C25-0.3</f>
        <v>-0.9</v>
      </c>
      <c r="C25" s="21">
        <f>D25-0.3</f>
        <v>-0.6</v>
      </c>
      <c r="D25" s="21">
        <f>E25-0.3</f>
        <v>-0.3</v>
      </c>
      <c r="E25" s="23">
        <v>0</v>
      </c>
      <c r="F25" s="21">
        <f>E25+0.3</f>
        <v>0.3</v>
      </c>
      <c r="G25" s="21">
        <f>F25+0.3</f>
        <v>0.6</v>
      </c>
      <c r="H25" s="21">
        <f>G25+0.3</f>
        <v>0.9</v>
      </c>
      <c r="I25" s="21">
        <f>H25+0.3</f>
        <v>1.2</v>
      </c>
      <c r="J25" s="27"/>
      <c r="K25" s="24" t="s">
        <v>27</v>
      </c>
      <c r="L25" s="24" t="s">
        <v>27</v>
      </c>
      <c r="M25" s="24" t="s">
        <v>27</v>
      </c>
      <c r="N25" s="28"/>
    </row>
    <row r="26" s="1" customFormat="1" customHeight="1" spans="1:14">
      <c r="A26" s="20" t="s">
        <v>52</v>
      </c>
      <c r="B26" s="21">
        <f>C26-0.7</f>
        <v>-2.1</v>
      </c>
      <c r="C26" s="21">
        <f>D26-0.7</f>
        <v>-1.4</v>
      </c>
      <c r="D26" s="21">
        <f>E26-0.7</f>
        <v>-0.7</v>
      </c>
      <c r="E26" s="23">
        <v>0</v>
      </c>
      <c r="F26" s="21">
        <f>E26+0.7</f>
        <v>0.7</v>
      </c>
      <c r="G26" s="21">
        <f>F26+0.7</f>
        <v>1.4</v>
      </c>
      <c r="H26" s="21">
        <f>G26+0.7</f>
        <v>2.1</v>
      </c>
      <c r="I26" s="21">
        <f>H26+0.7</f>
        <v>2.8</v>
      </c>
      <c r="J26" s="27"/>
      <c r="K26" s="24" t="s">
        <v>27</v>
      </c>
      <c r="L26" s="24" t="s">
        <v>27</v>
      </c>
      <c r="M26" s="24" t="s">
        <v>27</v>
      </c>
      <c r="N26" s="28"/>
    </row>
    <row r="27" s="1" customFormat="1" customHeight="1" spans="1:14">
      <c r="A27" s="29"/>
      <c r="B27" s="30"/>
      <c r="C27" s="31"/>
      <c r="D27" s="31"/>
      <c r="E27" s="32"/>
      <c r="F27" s="32"/>
      <c r="G27" s="33"/>
      <c r="H27" s="33"/>
      <c r="I27" s="34"/>
      <c r="J27" s="35"/>
      <c r="K27" s="30"/>
      <c r="L27" s="31"/>
      <c r="M27" s="31"/>
      <c r="N27" s="34"/>
    </row>
    <row r="28" s="1" customFormat="1" customHeight="1" spans="1:14">
      <c r="A28" s="36" t="s">
        <v>53</v>
      </c>
      <c r="B28"/>
      <c r="C28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="1" customFormat="1" customHeight="1" spans="1:14">
      <c r="A29" s="1" t="s">
        <v>54</v>
      </c>
      <c r="B29"/>
      <c r="C29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="1" customFormat="1" customHeight="1" spans="1:14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6" t="s">
        <v>55</v>
      </c>
      <c r="L30" s="38"/>
      <c r="M30" s="36" t="s">
        <v>56</v>
      </c>
    </row>
    <row r="31" customHeight="1" spans="1:14">
      <c r="M31" s="36" t="s">
        <v>57</v>
      </c>
    </row>
  </sheetData>
  <mergeCells count="8">
    <mergeCell ref="A1:N1"/>
    <mergeCell ref="B2:D2"/>
    <mergeCell ref="F2:I2"/>
    <mergeCell ref="L2:N2"/>
    <mergeCell ref="B3:I3"/>
    <mergeCell ref="K3:N3"/>
    <mergeCell ref="A3:A5"/>
    <mergeCell ref="J2:J27"/>
  </mergeCells>
  <pageMargins left="0.751388888888889" right="0.751388888888889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air</cp:lastModifiedBy>
  <dcterms:created xsi:type="dcterms:W3CDTF">2026-04-20T16:44:18Z</dcterms:created>
  <dcterms:modified xsi:type="dcterms:W3CDTF">2026-04-20T16:44:36Z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18992690AD42BBDC62E7E56997F692BB_41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</Properties>
</file>