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（中期洗水尺寸）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<sst xmlns="http://schemas.openxmlformats.org/spreadsheetml/2006/main" count="1267" uniqueCount="429">
  <si>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</si>
  <si>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</si>
  <si>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</si>
  <si>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</si>
  <si>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</si>
  <si>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</si>
  <si>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</si>
  <si>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</si>
  <si>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</si>
  <si>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</si>
  <si>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</si>
  <si>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</si>
  <si>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</si>
  <si>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</si>
  <si>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</si>
  <si>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</si>
  <si>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</si>
  <si>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</si>
  <si>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</si>
  <si>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</si>
  <si>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</si>
  <si>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</si>
  <si>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</si>
  <si>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</si>
  <si>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</si>
  <si>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</si>
  <si>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</si>
  <si>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</si>
  <si>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</si>
  <si>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</si>
  <si>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</si>
  <si>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</si>
  <si>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</si>
  <si>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</si>
  <si>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</si>
  <si>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</si>
  <si>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</si>
  <si>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</si>
  <si>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</si>
  <si>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</si>
  <si>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</si>
  <si>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</si>
  <si>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</si>
  <si>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</si>
  <si>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</si>
  <si>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</si>
  <si>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</si>
  <si>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</si>
  <si>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</si>
  <si>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</si>
  <si>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</si>
  <si>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</si>
  <si>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</si>
  <si>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</si>
  <si>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</si>
  <si>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</si>
  <si>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</si>
  <si>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</si>
  <si>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</si>
  <si>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</si>
  <si>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</si>
  <si>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</si>
  <si>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TAJJFO82932</t>
  </si>
  <si>
    <t>合同交期</t>
  </si>
  <si>
    <t>产前确认样</t>
  </si>
  <si>
    <t>有</t>
  </si>
  <si>
    <t>无</t>
  </si>
  <si>
    <t>品名</t>
  </si>
  <si>
    <t>女士POLO短袖T恤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</si>
  <si>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</si>
  <si>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</si>
  <si>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</si>
  <si>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</si>
  <si>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</si>
  <si>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</si>
  <si>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7504件</t>
  </si>
  <si>
    <t>包装预计完成日</t>
  </si>
  <si>
    <t>印花、刺绣确认样</t>
  </si>
  <si>
    <t>采购凭证编号：</t>
  </si>
  <si>
    <t>CGDD26011200009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</si>
  <si>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</si>
  <si>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</si>
  <si>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</si>
  <si>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</si>
  <si>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</si>
  <si>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</si>
  <si>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</si>
  <si>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</si>
  <si>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</si>
  <si>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</si>
  <si>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</si>
  <si>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</si>
  <si>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</si>
  <si>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</si>
  <si>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</si>
  <si>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</si>
  <si>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</si>
  <si>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</si>
  <si>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</si>
  <si>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</si>
  <si>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</si>
  <si>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</si>
  <si>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</si>
  <si>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</si>
  <si>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</si>
  <si>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</si>
  <si>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</si>
  <si>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</si>
  <si>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</si>
  <si>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</si>
  <si>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</si>
  <si>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</si>
  <si>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</si>
  <si>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</si>
  <si>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</si>
  <si>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</si>
  <si>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</si>
  <si>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藏蓝</t>
  </si>
  <si>
    <t>已裁齐</t>
  </si>
  <si>
    <t>香水紫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</si>
  <si>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</si>
  <si>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藏蓝L/10件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</si>
  <si>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</si>
  <si>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</si>
  <si>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</si>
  <si>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</si>
  <si>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</si>
  <si>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1.领型欠圆顺，前领骨左右长短</t>
  </si>
  <si>
    <t>2.前领骨起皱欠平服 及压线骨位太细</t>
  </si>
  <si>
    <t>3.筒底起皱</t>
  </si>
  <si>
    <t>4.冚衫脚 袖口外露毛边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</si>
  <si>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</si>
  <si>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</si>
  <si>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</si>
  <si>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</si>
  <si>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</si>
  <si>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</si>
  <si>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</si>
  <si>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</si>
  <si>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</si>
  <si>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</si>
  <si>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</si>
  <si>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</si>
  <si>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</si>
  <si>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</si>
  <si>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</si>
  <si>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</si>
  <si>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</si>
  <si>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</si>
  <si>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</si>
  <si>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</si>
  <si>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</si>
  <si>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</si>
  <si>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</si>
  <si>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</si>
  <si>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</si>
  <si>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</si>
  <si>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</si>
  <si>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</si>
  <si>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</si>
  <si>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</si>
  <si>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</si>
  <si>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</si>
  <si>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</si>
  <si>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</si>
  <si>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</si>
  <si>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</si>
  <si>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</si>
  <si>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+0.5/-1</t>
  </si>
  <si>
    <t>-/-</t>
  </si>
  <si>
    <t>-0.5</t>
  </si>
  <si>
    <t>+0.5</t>
  </si>
  <si>
    <t>-</t>
  </si>
  <si>
    <t>胸围</t>
  </si>
  <si>
    <t>-/-1</t>
  </si>
  <si>
    <t>-1</t>
  </si>
  <si>
    <t>+1</t>
  </si>
  <si>
    <t>腰围</t>
  </si>
  <si>
    <t>+1/+1</t>
  </si>
  <si>
    <t>下摆</t>
  </si>
  <si>
    <t>94</t>
  </si>
  <si>
    <t>+2/+2</t>
  </si>
  <si>
    <t>+2</t>
  </si>
  <si>
    <t>肩宽</t>
  </si>
  <si>
    <t>37.5</t>
  </si>
  <si>
    <t>+0.3/+0.3</t>
  </si>
  <si>
    <t>+0.5/+0.5</t>
  </si>
  <si>
    <t>+0.1</t>
  </si>
  <si>
    <t>-0.7</t>
  </si>
  <si>
    <t>-0.3</t>
  </si>
  <si>
    <t>肩点短袖长</t>
  </si>
  <si>
    <t>-/-0.5</t>
  </si>
  <si>
    <t>袖肥</t>
  </si>
  <si>
    <t>16.5</t>
  </si>
  <si>
    <t>袖口松量</t>
  </si>
  <si>
    <t>+0.2</t>
  </si>
  <si>
    <t>扁机领长</t>
  </si>
  <si>
    <t>领尖长</t>
  </si>
  <si>
    <t>后领宽</t>
  </si>
  <si>
    <t>门襟高</t>
  </si>
  <si>
    <t>门襟宽</t>
  </si>
  <si>
    <t>备注：</t>
  </si>
  <si>
    <t xml:space="preserve">     初期请洗测2-3件，有问题的另加测量数量。</t>
  </si>
  <si>
    <t>验货时间：4-13</t>
  </si>
  <si>
    <t>跟单QC:代克荣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</si>
  <si>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</si>
  <si>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</si>
  <si>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</si>
  <si>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</si>
  <si>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</si>
  <si>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</si>
  <si>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</si>
  <si>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</si>
  <si>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</si>
  <si>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</si>
  <si>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</si>
  <si>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</si>
  <si>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藏蓝S/10 L/10 香水紫M/20 XL/10 XXL/20  香水紫 XXXL/10</t>
  </si>
  <si>
    <t>【耐水洗测试】：耐洗水测试明细（要求齐色、齐号）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</si>
  <si>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</si>
  <si>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</si>
  <si>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</si>
  <si>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1.前领骨起皱及左右长短 另压线骨位宽窄</t>
  </si>
  <si>
    <t>2.筒底起皱</t>
  </si>
  <si>
    <t>3.夹弯起皱 及夹底多布欠平服</t>
  </si>
  <si>
    <t>4.袖口 衫脚冚位扭纹 及外露毛边</t>
  </si>
  <si>
    <t>5.夹底十字欠对齐</t>
  </si>
  <si>
    <t>【整改的严重缺陷及整改复核时间】</t>
  </si>
  <si>
    <t>尾期复核品质情况</t>
  </si>
  <si>
    <t>S/藏蓝</t>
  </si>
  <si>
    <t>M香水紫</t>
  </si>
  <si>
    <t>L藏蓝</t>
  </si>
  <si>
    <t>XL香水紫</t>
  </si>
  <si>
    <t>XXL香水紫</t>
  </si>
  <si>
    <t>XXXL香水紫</t>
  </si>
  <si>
    <t>+1.5/+1</t>
  </si>
  <si>
    <t>+0.5/+1</t>
  </si>
  <si>
    <t>+0.5/-</t>
  </si>
  <si>
    <t>-/+1</t>
  </si>
  <si>
    <t>+1/-</t>
  </si>
  <si>
    <t>-1/-0.5</t>
  </si>
  <si>
    <t>+2/+1</t>
  </si>
  <si>
    <t>-/+0.5</t>
  </si>
  <si>
    <t>-1/-1</t>
  </si>
  <si>
    <t>+0.2/-</t>
  </si>
  <si>
    <t>+0.2/+0.3</t>
  </si>
  <si>
    <t>-0.3/+0.5</t>
  </si>
  <si>
    <t>+0.3/+0.5</t>
  </si>
  <si>
    <t>+0.3/-</t>
  </si>
  <si>
    <t>+1/+0.5</t>
  </si>
  <si>
    <t>+0.5/+0.3</t>
  </si>
  <si>
    <t>-0.2/-0.5</t>
  </si>
  <si>
    <t>-0.5/-0.2</t>
  </si>
  <si>
    <t>-0.5/-0.5</t>
  </si>
  <si>
    <t>验货时间：2-1</t>
  </si>
  <si>
    <t>+1.3/+1</t>
  </si>
  <si>
    <t>+0.2/+0.2</t>
  </si>
  <si>
    <t>-/-0.3</t>
  </si>
  <si>
    <t>-/-0.2</t>
  </si>
  <si>
    <t>+0.6/+0.6</t>
  </si>
  <si>
    <t>-0.3/-0.3</t>
  </si>
  <si>
    <t>-0.2/-0.2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</si>
  <si>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</si>
  <si>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</si>
  <si>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</si>
  <si>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</si>
  <si>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</si>
  <si>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</si>
  <si>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</si>
  <si>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</si>
  <si>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</si>
  <si>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</si>
  <si>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</si>
  <si>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</si>
  <si>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</si>
  <si>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</si>
  <si>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</si>
  <si>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</si>
  <si>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</si>
  <si>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</si>
  <si>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</si>
  <si>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</si>
  <si>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</si>
  <si>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</si>
  <si>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</si>
  <si>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</si>
  <si>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</si>
  <si>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</si>
  <si>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</si>
  <si>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</si>
  <si>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</si>
  <si>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</si>
  <si>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</si>
  <si>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</si>
  <si>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</si>
  <si>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</si>
  <si>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</si>
  <si>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</si>
  <si>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</si>
  <si>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</si>
  <si>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</si>
  <si>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 抽查200件</t>
  </si>
  <si>
    <t>情况说明：</t>
  </si>
  <si>
    <t xml:space="preserve">【问题点描述】  </t>
  </si>
  <si>
    <t>1.胸筒欠顺直</t>
  </si>
  <si>
    <t>2.领扭、皱</t>
  </si>
  <si>
    <t>3.袖弯不顺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</si>
  <si>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</si>
  <si>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</si>
  <si>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</si>
  <si>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</si>
  <si>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</si>
  <si>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</si>
  <si>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</si>
  <si>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</si>
  <si>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</si>
  <si>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</si>
  <si>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</si>
  <si>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TAJJAN81054</t>
  </si>
  <si>
    <t>男式短袖T恤</t>
  </si>
  <si>
    <t>制作工厂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</si>
  <si>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</si>
  <si>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</si>
  <si>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</si>
  <si>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</si>
  <si>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</si>
  <si>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</si>
  <si>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</si>
  <si>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</si>
  <si>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</si>
  <si>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</si>
  <si>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</si>
  <si>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3XL</t>
  </si>
  <si>
    <t>+1/+2</t>
  </si>
  <si>
    <t>+2/+1.5</t>
  </si>
  <si>
    <t>-1/-</t>
  </si>
  <si>
    <t>+0.6/+1</t>
  </si>
  <si>
    <t>+0.8/+1.3</t>
  </si>
  <si>
    <t>-0.5/+0.5</t>
  </si>
  <si>
    <t>+0.6/+0.5</t>
  </si>
  <si>
    <t>+0.7/+0.7</t>
  </si>
  <si>
    <t>+0.2/+0.5</t>
  </si>
  <si>
    <t>验货时间：2-5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</si>
  <si>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</si>
  <si>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</si>
  <si>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</si>
  <si>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</si>
  <si>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</si>
  <si>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</si>
  <si>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</si>
  <si>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</si>
  <si>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</si>
  <si>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</si>
  <si>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</si>
  <si>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</si>
  <si>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</si>
  <si>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</si>
  <si>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</si>
  <si>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</si>
  <si>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</si>
  <si>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26B043</t>
  </si>
  <si>
    <t>新诚</t>
  </si>
  <si>
    <t>合格</t>
  </si>
  <si>
    <t>YES</t>
  </si>
  <si>
    <t>260321314B</t>
  </si>
  <si>
    <t>制表时间：4-9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</si>
  <si>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</si>
  <si>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</si>
  <si>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</si>
  <si>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</si>
  <si>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</si>
  <si>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</si>
  <si>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</si>
  <si>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</si>
  <si>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</si>
  <si>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</si>
  <si>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径向：+1.5纬向0</t>
  </si>
  <si>
    <t>径向：+1纬向+0.5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</si>
  <si>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</si>
  <si>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</si>
  <si>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</si>
  <si>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</si>
  <si>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</si>
  <si>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</si>
  <si>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</si>
  <si>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</si>
  <si>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</si>
  <si>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</si>
  <si>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</si>
  <si>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</si>
  <si>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</si>
  <si>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</si>
  <si>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</si>
  <si>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</si>
  <si>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</si>
  <si>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</si>
  <si>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</si>
  <si>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</si>
  <si>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</si>
  <si>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</si>
  <si>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</si>
  <si>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</si>
  <si>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</si>
  <si>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</si>
  <si>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</si>
  <si>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</si>
  <si>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</si>
  <si>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</si>
  <si>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</si>
  <si>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</si>
  <si>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</si>
  <si>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</si>
  <si>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制表时间：12-2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</si>
  <si>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</si>
  <si>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</si>
  <si>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</si>
  <si>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</si>
  <si>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</si>
  <si>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</si>
  <si>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</si>
  <si>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</si>
  <si>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烫标</t>
  </si>
  <si>
    <t>洗测2次</t>
  </si>
  <si>
    <t>洗测5次</t>
  </si>
  <si>
    <t>后幅</t>
  </si>
  <si>
    <t>烫唛</t>
  </si>
  <si>
    <t>洗测6次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</si>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</sst>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7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8" borderId="73" applyNumberFormat="0" applyAlignment="0" applyProtection="0">
      <alignment vertical="center"/>
    </xf>
    <xf numFmtId="0" fontId="50" fillId="9" borderId="74" applyNumberFormat="0" applyAlignment="0" applyProtection="0">
      <alignment vertical="center"/>
    </xf>
    <xf numFmtId="0" fontId="51" fillId="9" borderId="73" applyNumberFormat="0" applyAlignment="0" applyProtection="0">
      <alignment vertical="center"/>
    </xf>
    <xf numFmtId="0" fontId="52" fillId="10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0" borderId="0">
      <alignment vertical="center"/>
    </xf>
    <xf numFmtId="0" fontId="60" fillId="0" borderId="0">
      <alignment vertical="center"/>
    </xf>
  </cellStyleXfs>
  <cellXfs count="4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5" fillId="0" borderId="2" xfId="57" applyFont="1" applyBorder="1" applyAlignment="1">
      <alignment horizontal="center"/>
    </xf>
    <xf numFmtId="0" fontId="16" fillId="0" borderId="2" xfId="57" applyFont="1" applyBorder="1" applyAlignment="1">
      <alignment horizontal="center"/>
    </xf>
    <xf numFmtId="0" fontId="17" fillId="0" borderId="8" xfId="54" applyFont="1" applyBorder="1" applyAlignment="1">
      <alignment horizontal="center"/>
    </xf>
    <xf numFmtId="177" fontId="16" fillId="0" borderId="2" xfId="54" applyNumberFormat="1" applyFont="1" applyBorder="1" applyAlignment="1">
      <alignment horizontal="center"/>
    </xf>
    <xf numFmtId="0" fontId="17" fillId="0" borderId="2" xfId="54" applyFont="1" applyBorder="1" applyAlignment="1">
      <alignment horizontal="center"/>
    </xf>
    <xf numFmtId="177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17" xfId="49" applyFont="1" applyFill="1" applyBorder="1" applyAlignment="1">
      <alignment horizontal="center" vertical="top"/>
    </xf>
    <xf numFmtId="0" fontId="21" fillId="0" borderId="18" xfId="49" applyFont="1" applyFill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vertical="center"/>
    </xf>
    <xf numFmtId="0" fontId="21" fillId="0" borderId="20" xfId="49" applyFont="1" applyFill="1" applyBorder="1" applyAlignment="1">
      <alignment vertical="center"/>
    </xf>
    <xf numFmtId="0" fontId="22" fillId="0" borderId="21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21" fillId="0" borderId="23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vertical="center"/>
    </xf>
    <xf numFmtId="58" fontId="23" fillId="0" borderId="24" xfId="49" applyNumberFormat="1" applyFont="1" applyFill="1" applyBorder="1" applyAlignment="1">
      <alignment horizontal="center" vertical="center"/>
    </xf>
    <xf numFmtId="0" fontId="23" fillId="0" borderId="24" xfId="49" applyFont="1" applyFill="1" applyBorder="1" applyAlignment="1">
      <alignment horizontal="center" vertical="center"/>
    </xf>
    <xf numFmtId="0" fontId="21" fillId="0" borderId="24" xfId="49" applyFont="1" applyFill="1" applyBorder="1" applyAlignment="1">
      <alignment horizontal="center" vertical="center"/>
    </xf>
    <xf numFmtId="0" fontId="21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25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right" vertical="center"/>
    </xf>
    <xf numFmtId="0" fontId="21" fillId="0" borderId="26" xfId="49" applyFont="1" applyFill="1" applyBorder="1" applyAlignment="1">
      <alignment vertical="center"/>
    </xf>
    <xf numFmtId="0" fontId="24" fillId="0" borderId="26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1" fillId="0" borderId="18" xfId="49" applyFont="1" applyFill="1" applyBorder="1" applyAlignment="1">
      <alignment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5" fillId="0" borderId="30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1" fillId="0" borderId="20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horizontal="left" vertical="center"/>
    </xf>
    <xf numFmtId="0" fontId="24" fillId="0" borderId="23" xfId="49" applyFont="1" applyFill="1" applyBorder="1" applyAlignment="1">
      <alignment horizontal="left" vertical="center" wrapText="1"/>
    </xf>
    <xf numFmtId="0" fontId="24" fillId="0" borderId="24" xfId="49" applyFont="1" applyFill="1" applyBorder="1" applyAlignment="1">
      <alignment horizontal="left" vertical="center" wrapText="1"/>
    </xf>
    <xf numFmtId="0" fontId="21" fillId="0" borderId="25" xfId="49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6" fillId="0" borderId="31" xfId="49" applyFont="1" applyFill="1" applyBorder="1" applyAlignment="1">
      <alignment horizontal="left" vertical="center"/>
    </xf>
    <xf numFmtId="0" fontId="24" fillId="0" borderId="34" xfId="49" applyFont="1" applyFill="1" applyBorder="1" applyAlignment="1">
      <alignment horizontal="left" vertical="center"/>
    </xf>
    <xf numFmtId="0" fontId="24" fillId="0" borderId="35" xfId="49" applyFont="1" applyFill="1" applyBorder="1" applyAlignment="1">
      <alignment horizontal="left" vertical="center"/>
    </xf>
    <xf numFmtId="0" fontId="25" fillId="0" borderId="18" xfId="49" applyFont="1" applyFill="1" applyBorder="1" applyAlignment="1">
      <alignment horizontal="left" vertical="center"/>
    </xf>
    <xf numFmtId="0" fontId="25" fillId="0" borderId="20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7" fillId="0" borderId="24" xfId="49" applyFont="1" applyFill="1" applyBorder="1" applyAlignment="1">
      <alignment horizontal="left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vertical="center"/>
    </xf>
    <xf numFmtId="58" fontId="23" fillId="0" borderId="26" xfId="49" applyNumberFormat="1" applyFont="1" applyFill="1" applyBorder="1" applyAlignment="1">
      <alignment vertical="center"/>
    </xf>
    <xf numFmtId="0" fontId="21" fillId="0" borderId="26" xfId="49" applyFont="1" applyFill="1" applyBorder="1" applyAlignment="1">
      <alignment horizontal="center" vertical="center"/>
    </xf>
    <xf numFmtId="0" fontId="23" fillId="0" borderId="27" xfId="49" applyFont="1" applyFill="1" applyBorder="1" applyAlignment="1">
      <alignment horizontal="center" vertical="center"/>
    </xf>
    <xf numFmtId="0" fontId="24" fillId="0" borderId="37" xfId="49" applyFont="1" applyFill="1" applyBorder="1" applyAlignment="1">
      <alignment horizontal="center" vertical="center"/>
    </xf>
    <xf numFmtId="0" fontId="21" fillId="0" borderId="38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39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left" vertical="center"/>
    </xf>
    <xf numFmtId="0" fontId="25" fillId="0" borderId="40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 wrapText="1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5" fillId="0" borderId="41" xfId="49" applyFont="1" applyFill="1" applyBorder="1" applyAlignment="1">
      <alignment horizontal="left" vertical="center"/>
    </xf>
    <xf numFmtId="0" fontId="27" fillId="0" borderId="38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26" xfId="49" applyFill="1" applyBorder="1" applyAlignment="1">
      <alignment horizontal="left" vertical="center"/>
    </xf>
    <xf numFmtId="0" fontId="23" fillId="0" borderId="37" xfId="49" applyFont="1" applyFill="1" applyBorder="1" applyAlignment="1">
      <alignment horizontal="center" vertical="center"/>
    </xf>
    <xf numFmtId="0" fontId="19" fillId="0" borderId="39" xfId="49" applyFill="1" applyBorder="1" applyAlignment="1">
      <alignment horizontal="left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center" vertical="top"/>
    </xf>
    <xf numFmtId="0" fontId="26" fillId="0" borderId="43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5" fillId="0" borderId="19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5" fillId="0" borderId="20" xfId="49" applyFont="1" applyBorder="1" applyAlignment="1">
      <alignment horizontal="center" vertical="center"/>
    </xf>
    <xf numFmtId="0" fontId="25" fillId="0" borderId="41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6" fillId="0" borderId="20" xfId="49" applyFont="1" applyBorder="1" applyAlignment="1">
      <alignment horizontal="center" vertical="center"/>
    </xf>
    <xf numFmtId="0" fontId="26" fillId="0" borderId="41" xfId="49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2" fillId="0" borderId="24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14" fontId="22" fillId="0" borderId="24" xfId="49" applyNumberFormat="1" applyFont="1" applyBorder="1" applyAlignment="1">
      <alignment horizontal="center" vertical="center"/>
    </xf>
    <xf numFmtId="14" fontId="22" fillId="0" borderId="38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vertical="center"/>
    </xf>
    <xf numFmtId="9" fontId="22" fillId="0" borderId="24" xfId="49" applyNumberFormat="1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22" fillId="0" borderId="24" xfId="49" applyFont="1" applyBorder="1" applyAlignment="1">
      <alignment vertical="center"/>
    </xf>
    <xf numFmtId="0" fontId="22" fillId="0" borderId="38" xfId="49" applyFont="1" applyBorder="1" applyAlignment="1">
      <alignment vertical="center"/>
    </xf>
    <xf numFmtId="0" fontId="25" fillId="0" borderId="23" xfId="49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9" fillId="0" borderId="25" xfId="49" applyFont="1" applyBorder="1" applyAlignment="1">
      <alignment vertical="center"/>
    </xf>
    <xf numFmtId="0" fontId="22" fillId="0" borderId="26" xfId="49" applyFont="1" applyBorder="1" applyAlignment="1">
      <alignment horizontal="center" vertical="center"/>
    </xf>
    <xf numFmtId="0" fontId="22" fillId="0" borderId="39" xfId="49" applyFont="1" applyBorder="1" applyAlignment="1">
      <alignment horizontal="center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39" xfId="49" applyNumberFormat="1" applyFont="1" applyBorder="1" applyAlignment="1">
      <alignment horizontal="center" vertical="center"/>
    </xf>
    <xf numFmtId="0" fontId="26" fillId="0" borderId="0" xfId="49" applyFont="1" applyBorder="1" applyAlignment="1">
      <alignment horizontal="left" vertical="center"/>
    </xf>
    <xf numFmtId="0" fontId="25" fillId="0" borderId="18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30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25" fillId="0" borderId="20" xfId="49" applyFont="1" applyBorder="1" applyAlignment="1">
      <alignment vertical="center"/>
    </xf>
    <xf numFmtId="0" fontId="19" fillId="0" borderId="24" xfId="49" applyFont="1" applyBorder="1" applyAlignment="1">
      <alignment horizontal="left" vertical="center"/>
    </xf>
    <xf numFmtId="0" fontId="30" fillId="0" borderId="24" xfId="49" applyFont="1" applyBorder="1" applyAlignment="1">
      <alignment horizontal="left" vertical="center"/>
    </xf>
    <xf numFmtId="0" fontId="19" fillId="0" borderId="24" xfId="49" applyFont="1" applyBorder="1" applyAlignment="1">
      <alignment vertical="center"/>
    </xf>
    <xf numFmtId="0" fontId="25" fillId="0" borderId="24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3" fillId="0" borderId="44" xfId="49" applyFont="1" applyBorder="1" applyAlignment="1">
      <alignment horizontal="left" vertical="center"/>
    </xf>
    <xf numFmtId="0" fontId="30" fillId="0" borderId="25" xfId="49" applyFont="1" applyBorder="1" applyAlignment="1">
      <alignment horizontal="left" vertical="center"/>
    </xf>
    <xf numFmtId="0" fontId="30" fillId="0" borderId="26" xfId="49" applyFont="1" applyBorder="1" applyAlignment="1">
      <alignment horizontal="left" vertical="center"/>
    </xf>
    <xf numFmtId="0" fontId="23" fillId="0" borderId="18" xfId="49" applyFont="1" applyBorder="1" applyAlignment="1">
      <alignment horizontal="left" vertical="center"/>
    </xf>
    <xf numFmtId="0" fontId="23" fillId="0" borderId="2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3" fillId="0" borderId="31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30" fillId="0" borderId="24" xfId="49" applyFont="1" applyFill="1" applyBorder="1" applyAlignment="1">
      <alignment horizontal="left" vertical="center"/>
    </xf>
    <xf numFmtId="0" fontId="25" fillId="0" borderId="25" xfId="49" applyFont="1" applyBorder="1" applyAlignment="1">
      <alignment horizontal="center" vertical="center"/>
    </xf>
    <xf numFmtId="0" fontId="25" fillId="0" borderId="26" xfId="49" applyFont="1" applyBorder="1" applyAlignment="1">
      <alignment horizontal="center" vertical="center"/>
    </xf>
    <xf numFmtId="0" fontId="25" fillId="0" borderId="24" xfId="49" applyFont="1" applyBorder="1" applyAlignment="1">
      <alignment horizontal="center" vertical="center"/>
    </xf>
    <xf numFmtId="0" fontId="21" fillId="0" borderId="24" xfId="49" applyFont="1" applyBorder="1" applyAlignment="1">
      <alignment horizontal="left" vertical="center"/>
    </xf>
    <xf numFmtId="0" fontId="25" fillId="0" borderId="34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30" fillId="0" borderId="33" xfId="49" applyFont="1" applyFill="1" applyBorder="1" applyAlignment="1">
      <alignment horizontal="left" vertical="center"/>
    </xf>
    <xf numFmtId="0" fontId="30" fillId="0" borderId="28" xfId="49" applyFont="1" applyFill="1" applyBorder="1" applyAlignment="1">
      <alignment horizontal="left" vertical="center"/>
    </xf>
    <xf numFmtId="0" fontId="30" fillId="0" borderId="31" xfId="49" applyFont="1" applyFill="1" applyBorder="1" applyAlignment="1">
      <alignment horizontal="left" vertical="center"/>
    </xf>
    <xf numFmtId="0" fontId="30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6" fillId="0" borderId="45" xfId="49" applyFont="1" applyBorder="1" applyAlignment="1">
      <alignment vertical="center"/>
    </xf>
    <xf numFmtId="0" fontId="22" fillId="0" borderId="46" xfId="49" applyFont="1" applyBorder="1" applyAlignment="1">
      <alignment horizontal="center" vertical="center"/>
    </xf>
    <xf numFmtId="0" fontId="26" fillId="0" borderId="46" xfId="49" applyFont="1" applyBorder="1" applyAlignment="1">
      <alignment vertical="center"/>
    </xf>
    <xf numFmtId="0" fontId="22" fillId="0" borderId="46" xfId="49" applyFont="1" applyBorder="1" applyAlignment="1">
      <alignment vertical="center"/>
    </xf>
    <xf numFmtId="58" fontId="14" fillId="0" borderId="46" xfId="49" applyNumberFormat="1" applyFont="1" applyBorder="1" applyAlignment="1">
      <alignment vertical="center"/>
    </xf>
    <xf numFmtId="0" fontId="26" fillId="0" borderId="46" xfId="49" applyFont="1" applyBorder="1" applyAlignment="1">
      <alignment horizontal="center" vertical="center"/>
    </xf>
    <xf numFmtId="0" fontId="26" fillId="0" borderId="47" xfId="49" applyFont="1" applyFill="1" applyBorder="1" applyAlignment="1">
      <alignment horizontal="left" vertical="center"/>
    </xf>
    <xf numFmtId="0" fontId="26" fillId="0" borderId="46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6" fillId="0" borderId="49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30" fillId="0" borderId="46" xfId="49" applyFont="1" applyBorder="1" applyAlignment="1">
      <alignment horizontal="center" vertical="center"/>
    </xf>
    <xf numFmtId="0" fontId="14" fillId="0" borderId="19" xfId="49" applyFont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30" fillId="0" borderId="38" xfId="49" applyFont="1" applyBorder="1" applyAlignment="1">
      <alignment horizontal="left" vertical="center"/>
    </xf>
    <xf numFmtId="0" fontId="25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left" vertical="center"/>
    </xf>
    <xf numFmtId="0" fontId="30" fillId="0" borderId="41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30" fillId="0" borderId="39" xfId="49" applyFont="1" applyBorder="1" applyAlignment="1">
      <alignment horizontal="left" vertical="center"/>
    </xf>
    <xf numFmtId="0" fontId="30" fillId="0" borderId="38" xfId="49" applyFont="1" applyFill="1" applyBorder="1" applyAlignment="1">
      <alignment horizontal="left" vertical="center"/>
    </xf>
    <xf numFmtId="0" fontId="25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30" fillId="0" borderId="37" xfId="49" applyFont="1" applyFill="1" applyBorder="1" applyAlignment="1">
      <alignment horizontal="left" vertical="center"/>
    </xf>
    <xf numFmtId="0" fontId="30" fillId="0" borderId="40" xfId="49" applyFont="1" applyFill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2" fillId="0" borderId="51" xfId="49" applyFont="1" applyBorder="1" applyAlignment="1">
      <alignment horizontal="center" vertical="center"/>
    </xf>
    <xf numFmtId="0" fontId="26" fillId="0" borderId="52" xfId="49" applyFont="1" applyFill="1" applyBorder="1" applyAlignment="1">
      <alignment horizontal="left" vertical="center"/>
    </xf>
    <xf numFmtId="0" fontId="26" fillId="0" borderId="53" xfId="49" applyFont="1" applyFill="1" applyBorder="1" applyAlignment="1">
      <alignment horizontal="left" vertical="center"/>
    </xf>
    <xf numFmtId="0" fontId="26" fillId="0" borderId="39" xfId="49" applyFont="1" applyFill="1" applyBorder="1" applyAlignment="1">
      <alignment horizontal="center" vertical="center"/>
    </xf>
    <xf numFmtId="0" fontId="19" fillId="0" borderId="46" xfId="49" applyFont="1" applyBorder="1" applyAlignment="1">
      <alignment horizontal="center" vertical="center"/>
    </xf>
    <xf numFmtId="0" fontId="19" fillId="0" borderId="51" xfId="49" applyFont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5" fillId="0" borderId="54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6" fillId="0" borderId="47" xfId="49" applyFont="1" applyBorder="1" applyAlignment="1">
      <alignment horizontal="left" vertical="center"/>
    </xf>
    <xf numFmtId="0" fontId="26" fillId="0" borderId="46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9" fillId="0" borderId="49" xfId="49" applyFont="1" applyBorder="1" applyAlignment="1">
      <alignment horizontal="left" vertical="center"/>
    </xf>
    <xf numFmtId="0" fontId="30" fillId="0" borderId="49" xfId="49" applyFont="1" applyBorder="1" applyAlignment="1">
      <alignment horizontal="left" vertical="center"/>
    </xf>
    <xf numFmtId="0" fontId="19" fillId="0" borderId="49" xfId="49" applyFont="1" applyBorder="1" applyAlignment="1">
      <alignment vertical="center"/>
    </xf>
    <xf numFmtId="0" fontId="25" fillId="0" borderId="49" xfId="49" applyFont="1" applyBorder="1" applyAlignment="1">
      <alignment vertical="center"/>
    </xf>
    <xf numFmtId="0" fontId="25" fillId="0" borderId="48" xfId="49" applyFont="1" applyBorder="1" applyAlignment="1">
      <alignment horizontal="center" vertical="center"/>
    </xf>
    <xf numFmtId="0" fontId="30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horizontal="center" vertical="center"/>
    </xf>
    <xf numFmtId="0" fontId="19" fillId="0" borderId="49" xfId="49" applyFont="1" applyBorder="1" applyAlignment="1">
      <alignment horizontal="center" vertical="center"/>
    </xf>
    <xf numFmtId="0" fontId="30" fillId="0" borderId="24" xfId="49" applyFont="1" applyBorder="1" applyAlignment="1">
      <alignment horizontal="center" vertical="center"/>
    </xf>
    <xf numFmtId="0" fontId="19" fillId="0" borderId="24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 wrapText="1"/>
    </xf>
    <xf numFmtId="0" fontId="25" fillId="0" borderId="35" xfId="49" applyFont="1" applyBorder="1" applyAlignment="1">
      <alignment horizontal="left" vertical="center" wrapText="1"/>
    </xf>
    <xf numFmtId="0" fontId="25" fillId="0" borderId="48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0" fontId="33" fillId="0" borderId="0" xfId="53" applyNumberFormat="1" applyFont="1">
      <alignment vertical="center"/>
    </xf>
    <xf numFmtId="0" fontId="34" fillId="0" borderId="2" xfId="0" applyNumberFormat="1" applyFont="1" applyFill="1" applyBorder="1" applyAlignment="1">
      <alignment horizontal="center" vertical="center"/>
    </xf>
    <xf numFmtId="9" fontId="22" fillId="0" borderId="36" xfId="49" applyNumberFormat="1" applyFont="1" applyBorder="1" applyAlignment="1">
      <alignment horizontal="center" vertical="center"/>
    </xf>
    <xf numFmtId="9" fontId="30" fillId="0" borderId="24" xfId="49" applyNumberFormat="1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0" fontId="30" fillId="0" borderId="48" xfId="49" applyFont="1" applyBorder="1" applyAlignment="1">
      <alignment horizontal="left" vertical="center"/>
    </xf>
    <xf numFmtId="0" fontId="30" fillId="0" borderId="23" xfId="49" applyFont="1" applyBorder="1" applyAlignment="1">
      <alignment horizontal="left" vertical="center"/>
    </xf>
    <xf numFmtId="0" fontId="26" fillId="0" borderId="47" xfId="0" applyFont="1" applyBorder="1" applyAlignment="1">
      <alignment horizontal="left" vertical="center"/>
    </xf>
    <xf numFmtId="0" fontId="26" fillId="0" borderId="46" xfId="0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30" fillId="0" borderId="28" xfId="49" applyNumberFormat="1" applyFont="1" applyBorder="1" applyAlignment="1">
      <alignment horizontal="left" vertical="center"/>
    </xf>
    <xf numFmtId="9" fontId="30" fillId="0" borderId="34" xfId="49" applyNumberFormat="1" applyFont="1" applyBorder="1" applyAlignment="1">
      <alignment horizontal="left" vertical="center"/>
    </xf>
    <xf numFmtId="9" fontId="30" fillId="0" borderId="35" xfId="49" applyNumberFormat="1" applyFont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1" fillId="0" borderId="49" xfId="49" applyFont="1" applyFill="1" applyBorder="1" applyAlignment="1">
      <alignment horizontal="left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horizontal="left" vertical="center"/>
    </xf>
    <xf numFmtId="0" fontId="26" fillId="0" borderId="32" xfId="49" applyFont="1" applyFill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58" xfId="49" applyFont="1" applyFill="1" applyBorder="1" applyAlignment="1">
      <alignment horizontal="left" vertical="center"/>
    </xf>
    <xf numFmtId="0" fontId="30" fillId="0" borderId="58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6" fillId="0" borderId="43" xfId="49" applyFont="1" applyBorder="1" applyAlignment="1">
      <alignment vertical="center"/>
    </xf>
    <xf numFmtId="0" fontId="26" fillId="0" borderId="19" xfId="49" applyFont="1" applyBorder="1" applyAlignment="1">
      <alignment vertical="center"/>
    </xf>
    <xf numFmtId="0" fontId="22" fillId="0" borderId="21" xfId="49" applyFont="1" applyBorder="1" applyAlignment="1">
      <alignment vertical="center"/>
    </xf>
    <xf numFmtId="0" fontId="26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6" fillId="0" borderId="32" xfId="49" applyFont="1" applyBorder="1" applyAlignment="1">
      <alignment horizontal="center" vertical="center"/>
    </xf>
    <xf numFmtId="0" fontId="30" fillId="0" borderId="54" xfId="49" applyFont="1" applyFill="1" applyBorder="1" applyAlignment="1">
      <alignment horizontal="left" vertical="center"/>
    </xf>
    <xf numFmtId="0" fontId="30" fillId="0" borderId="32" xfId="49" applyFont="1" applyFill="1" applyBorder="1" applyAlignment="1">
      <alignment horizontal="left" vertical="center"/>
    </xf>
    <xf numFmtId="0" fontId="34" fillId="0" borderId="46" xfId="49" applyFont="1" applyBorder="1" applyAlignment="1">
      <alignment horizontal="center" vertical="center"/>
    </xf>
    <xf numFmtId="0" fontId="19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vertical="center"/>
    </xf>
    <xf numFmtId="0" fontId="25" fillId="0" borderId="59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30" fillId="0" borderId="53" xfId="49" applyFont="1" applyBorder="1" applyAlignment="1">
      <alignment horizontal="left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53" xfId="49" applyFont="1" applyBorder="1" applyAlignment="1">
      <alignment horizontal="left" vertical="center"/>
    </xf>
    <xf numFmtId="0" fontId="5" fillId="0" borderId="38" xfId="49" applyFont="1" applyBorder="1" applyAlignment="1">
      <alignment horizontal="left" vertical="center" wrapText="1"/>
    </xf>
    <xf numFmtId="0" fontId="24" fillId="0" borderId="38" xfId="49" applyFont="1" applyBorder="1" applyAlignment="1">
      <alignment horizontal="left" vertical="center"/>
    </xf>
    <xf numFmtId="0" fontId="26" fillId="0" borderId="52" xfId="0" applyFont="1" applyBorder="1" applyAlignment="1">
      <alignment horizontal="left" vertical="center"/>
    </xf>
    <xf numFmtId="9" fontId="30" fillId="0" borderId="37" xfId="49" applyNumberFormat="1" applyFont="1" applyBorder="1" applyAlignment="1">
      <alignment horizontal="left" vertical="center"/>
    </xf>
    <xf numFmtId="9" fontId="30" fillId="0" borderId="42" xfId="49" applyNumberFormat="1" applyFont="1" applyBorder="1" applyAlignment="1">
      <alignment horizontal="left" vertical="center"/>
    </xf>
    <xf numFmtId="0" fontId="21" fillId="0" borderId="53" xfId="49" applyFont="1" applyFill="1" applyBorder="1" applyAlignment="1">
      <alignment horizontal="left" vertical="center"/>
    </xf>
    <xf numFmtId="0" fontId="21" fillId="0" borderId="42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30" fillId="0" borderId="60" xfId="49" applyFont="1" applyFill="1" applyBorder="1" applyAlignment="1">
      <alignment horizontal="left" vertical="center"/>
    </xf>
    <xf numFmtId="0" fontId="26" fillId="0" borderId="22" xfId="49" applyFont="1" applyBorder="1" applyAlignment="1">
      <alignment horizontal="center" vertical="center"/>
    </xf>
    <xf numFmtId="0" fontId="22" fillId="0" borderId="59" xfId="49" applyFont="1" applyBorder="1" applyAlignment="1">
      <alignment horizontal="center" vertical="center"/>
    </xf>
    <xf numFmtId="0" fontId="30" fillId="0" borderId="59" xfId="49" applyFont="1" applyFill="1" applyBorder="1" applyAlignment="1">
      <alignment horizontal="left" vertical="center"/>
    </xf>
    <xf numFmtId="0" fontId="30" fillId="0" borderId="21" xfId="49" applyFont="1" applyBorder="1" applyAlignment="1">
      <alignment horizontal="center" vertical="center"/>
    </xf>
    <xf numFmtId="0" fontId="30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11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checked="Checked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11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75" name="Check Box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76" name="Check Box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77" name="Check Box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78" name="Check Box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79" name="Check Box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80" name="Check Box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81" name="Check Box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82" name="Check Box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83" name="Check Box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84" name="Check Box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85" name="Check Box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86" name="Check Box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87" name="Check Box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88" name="Check Box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89" name="Check Box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63500</xdr:rowOff>
        </xdr:to>
        <xdr:sp>
          <xdr:nvSpPr>
            <xdr:cNvPr id="4190" name="Check Box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>
            <a:xfrm>
              <a:off x="7372350" y="8032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91" name="Check Box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92" name="Check Box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50800</xdr:rowOff>
        </xdr:to>
        <xdr:sp>
          <xdr:nvSpPr>
            <xdr:cNvPr id="4193" name="Check Box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>
            <a:xfrm>
              <a:off x="8020050" y="790575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94" name="Check Box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95" name="Check Box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96" name="Check Box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97" name="Check Box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98" name="Check Box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99" name="Check Box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200" name="Check Box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201" name="Check Box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202" name="Check Box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203" name="Check Box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204" name="Check Box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205" name="Check Box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206" name="Check Box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207" name="Check Box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208" name="Check Box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209" name="Check Box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210" name="Check Box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211" name="Check Box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212" name="Check Box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213" name="Check Box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14" name="Check Box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215" name="Check Box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216" name="Check Box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217" name="Check Box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218" name="Check Box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219" name="Check Box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220" name="Check Box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221" name="Check Box 125" hidden="1">
              <a:extLst>
                <a:ext uri="{63B3BB69-23CF-44E3-9099-C40C66FF867C}">
                  <a14:compatExt spid="_x0000_s4221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222" name="Check Box 126" hidden="1">
              <a:extLst>
                <a:ext uri="{63B3BB69-23CF-44E3-9099-C40C66FF867C}">
                  <a14:compatExt spid="_x0000_s4222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223" name="Check Box 127" hidden="1">
              <a:extLst>
                <a:ext uri="{63B3BB69-23CF-44E3-9099-C40C66FF867C}">
                  <a14:compatExt spid="_x0000_s4223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224" name="Check Box 128" hidden="1">
              <a:extLst>
                <a:ext uri="{63B3BB69-23CF-44E3-9099-C40C66FF867C}">
                  <a14:compatExt spid="_x0000_s4224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431800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4577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4577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431165</xdr:colOff>
      <xdr:row>18</xdr:row>
      <xdr:rowOff>24765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577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35.xml"/><Relationship Id="rId8" Type="http://schemas.openxmlformats.org/officeDocument/2006/relationships/ctrlProp" Target="../ctrlProps/ctrlProp134.xml"/><Relationship Id="rId7" Type="http://schemas.openxmlformats.org/officeDocument/2006/relationships/ctrlProp" Target="../ctrlProps/ctrlProp133.xml"/><Relationship Id="rId6" Type="http://schemas.openxmlformats.org/officeDocument/2006/relationships/ctrlProp" Target="../ctrlProps/ctrlProp132.xml"/><Relationship Id="rId5" Type="http://schemas.openxmlformats.org/officeDocument/2006/relationships/ctrlProp" Target="../ctrlProps/ctrlProp131.xml"/><Relationship Id="rId4" Type="http://schemas.openxmlformats.org/officeDocument/2006/relationships/ctrlProp" Target="../ctrlProps/ctrlProp130.xml"/><Relationship Id="rId39" Type="http://schemas.openxmlformats.org/officeDocument/2006/relationships/ctrlProp" Target="../ctrlProps/ctrlProp165.xml"/><Relationship Id="rId38" Type="http://schemas.openxmlformats.org/officeDocument/2006/relationships/ctrlProp" Target="../ctrlProps/ctrlProp164.xml"/><Relationship Id="rId37" Type="http://schemas.openxmlformats.org/officeDocument/2006/relationships/ctrlProp" Target="../ctrlProps/ctrlProp163.xml"/><Relationship Id="rId36" Type="http://schemas.openxmlformats.org/officeDocument/2006/relationships/ctrlProp" Target="../ctrlProps/ctrlProp162.xml"/><Relationship Id="rId35" Type="http://schemas.openxmlformats.org/officeDocument/2006/relationships/ctrlProp" Target="../ctrlProps/ctrlProp161.xml"/><Relationship Id="rId34" Type="http://schemas.openxmlformats.org/officeDocument/2006/relationships/ctrlProp" Target="../ctrlProps/ctrlProp160.xml"/><Relationship Id="rId33" Type="http://schemas.openxmlformats.org/officeDocument/2006/relationships/ctrlProp" Target="../ctrlProps/ctrlProp159.xml"/><Relationship Id="rId32" Type="http://schemas.openxmlformats.org/officeDocument/2006/relationships/ctrlProp" Target="../ctrlProps/ctrlProp158.xml"/><Relationship Id="rId31" Type="http://schemas.openxmlformats.org/officeDocument/2006/relationships/ctrlProp" Target="../ctrlProps/ctrlProp157.xml"/><Relationship Id="rId30" Type="http://schemas.openxmlformats.org/officeDocument/2006/relationships/ctrlProp" Target="../ctrlProps/ctrlProp156.xml"/><Relationship Id="rId3" Type="http://schemas.openxmlformats.org/officeDocument/2006/relationships/ctrlProp" Target="../ctrlProps/ctrlProp129.xml"/><Relationship Id="rId29" Type="http://schemas.openxmlformats.org/officeDocument/2006/relationships/ctrlProp" Target="../ctrlProps/ctrlProp155.xml"/><Relationship Id="rId28" Type="http://schemas.openxmlformats.org/officeDocument/2006/relationships/ctrlProp" Target="../ctrlProps/ctrlProp154.xml"/><Relationship Id="rId27" Type="http://schemas.openxmlformats.org/officeDocument/2006/relationships/ctrlProp" Target="../ctrlProps/ctrlProp153.xml"/><Relationship Id="rId26" Type="http://schemas.openxmlformats.org/officeDocument/2006/relationships/ctrlProp" Target="../ctrlProps/ctrlProp152.xml"/><Relationship Id="rId25" Type="http://schemas.openxmlformats.org/officeDocument/2006/relationships/ctrlProp" Target="../ctrlProps/ctrlProp151.xml"/><Relationship Id="rId24" Type="http://schemas.openxmlformats.org/officeDocument/2006/relationships/ctrlProp" Target="../ctrlProps/ctrlProp150.xml"/><Relationship Id="rId23" Type="http://schemas.openxmlformats.org/officeDocument/2006/relationships/ctrlProp" Target="../ctrlProps/ctrlProp149.xml"/><Relationship Id="rId22" Type="http://schemas.openxmlformats.org/officeDocument/2006/relationships/ctrlProp" Target="../ctrlProps/ctrlProp148.xml"/><Relationship Id="rId21" Type="http://schemas.openxmlformats.org/officeDocument/2006/relationships/ctrlProp" Target="../ctrlProps/ctrlProp147.xml"/><Relationship Id="rId20" Type="http://schemas.openxmlformats.org/officeDocument/2006/relationships/ctrlProp" Target="../ctrlProps/ctrlProp14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145.xml"/><Relationship Id="rId18" Type="http://schemas.openxmlformats.org/officeDocument/2006/relationships/ctrlProp" Target="../ctrlProps/ctrlProp144.xml"/><Relationship Id="rId17" Type="http://schemas.openxmlformats.org/officeDocument/2006/relationships/ctrlProp" Target="../ctrlProps/ctrlProp143.xml"/><Relationship Id="rId16" Type="http://schemas.openxmlformats.org/officeDocument/2006/relationships/ctrlProp" Target="../ctrlProps/ctrlProp142.xml"/><Relationship Id="rId15" Type="http://schemas.openxmlformats.org/officeDocument/2006/relationships/ctrlProp" Target="../ctrlProps/ctrlProp141.xml"/><Relationship Id="rId14" Type="http://schemas.openxmlformats.org/officeDocument/2006/relationships/ctrlProp" Target="../ctrlProps/ctrlProp140.xml"/><Relationship Id="rId13" Type="http://schemas.openxmlformats.org/officeDocument/2006/relationships/ctrlProp" Target="../ctrlProps/ctrlProp139.xml"/><Relationship Id="rId12" Type="http://schemas.openxmlformats.org/officeDocument/2006/relationships/ctrlProp" Target="../ctrlProps/ctrlProp138.xml"/><Relationship Id="rId11" Type="http://schemas.openxmlformats.org/officeDocument/2006/relationships/ctrlProp" Target="../ctrlProps/ctrlProp137.xml"/><Relationship Id="rId10" Type="http://schemas.openxmlformats.org/officeDocument/2006/relationships/ctrlProp" Target="../ctrlProps/ctrlProp13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2.xml"/><Relationship Id="rId8" Type="http://schemas.openxmlformats.org/officeDocument/2006/relationships/ctrlProp" Target="../ctrlProps/ctrlProp171.xml"/><Relationship Id="rId7" Type="http://schemas.openxmlformats.org/officeDocument/2006/relationships/ctrlProp" Target="../ctrlProps/ctrlProp170.xml"/><Relationship Id="rId6" Type="http://schemas.openxmlformats.org/officeDocument/2006/relationships/ctrlProp" Target="../ctrlProps/ctrlProp169.xml"/><Relationship Id="rId5" Type="http://schemas.openxmlformats.org/officeDocument/2006/relationships/ctrlProp" Target="../ctrlProps/ctrlProp168.xml"/><Relationship Id="rId44" Type="http://schemas.openxmlformats.org/officeDocument/2006/relationships/ctrlProp" Target="../ctrlProps/ctrlProp207.xml"/><Relationship Id="rId43" Type="http://schemas.openxmlformats.org/officeDocument/2006/relationships/ctrlProp" Target="../ctrlProps/ctrlProp206.xml"/><Relationship Id="rId42" Type="http://schemas.openxmlformats.org/officeDocument/2006/relationships/ctrlProp" Target="../ctrlProps/ctrlProp205.xml"/><Relationship Id="rId41" Type="http://schemas.openxmlformats.org/officeDocument/2006/relationships/ctrlProp" Target="../ctrlProps/ctrlProp204.xml"/><Relationship Id="rId40" Type="http://schemas.openxmlformats.org/officeDocument/2006/relationships/ctrlProp" Target="../ctrlProps/ctrlProp203.xml"/><Relationship Id="rId4" Type="http://schemas.openxmlformats.org/officeDocument/2006/relationships/ctrlProp" Target="../ctrlProps/ctrlProp167.xml"/><Relationship Id="rId39" Type="http://schemas.openxmlformats.org/officeDocument/2006/relationships/ctrlProp" Target="../ctrlProps/ctrlProp202.xml"/><Relationship Id="rId38" Type="http://schemas.openxmlformats.org/officeDocument/2006/relationships/ctrlProp" Target="../ctrlProps/ctrlProp201.xml"/><Relationship Id="rId37" Type="http://schemas.openxmlformats.org/officeDocument/2006/relationships/ctrlProp" Target="../ctrlProps/ctrlProp200.xml"/><Relationship Id="rId36" Type="http://schemas.openxmlformats.org/officeDocument/2006/relationships/ctrlProp" Target="../ctrlProps/ctrlProp199.xml"/><Relationship Id="rId35" Type="http://schemas.openxmlformats.org/officeDocument/2006/relationships/ctrlProp" Target="../ctrlProps/ctrlProp198.xml"/><Relationship Id="rId34" Type="http://schemas.openxmlformats.org/officeDocument/2006/relationships/ctrlProp" Target="../ctrlProps/ctrlProp197.xml"/><Relationship Id="rId33" Type="http://schemas.openxmlformats.org/officeDocument/2006/relationships/ctrlProp" Target="../ctrlProps/ctrlProp196.xml"/><Relationship Id="rId32" Type="http://schemas.openxmlformats.org/officeDocument/2006/relationships/ctrlProp" Target="../ctrlProps/ctrlProp195.xml"/><Relationship Id="rId31" Type="http://schemas.openxmlformats.org/officeDocument/2006/relationships/ctrlProp" Target="../ctrlProps/ctrlProp194.xml"/><Relationship Id="rId30" Type="http://schemas.openxmlformats.org/officeDocument/2006/relationships/ctrlProp" Target="../ctrlProps/ctrlProp193.xml"/><Relationship Id="rId3" Type="http://schemas.openxmlformats.org/officeDocument/2006/relationships/ctrlProp" Target="../ctrlProps/ctrlProp166.xml"/><Relationship Id="rId29" Type="http://schemas.openxmlformats.org/officeDocument/2006/relationships/ctrlProp" Target="../ctrlProps/ctrlProp192.xml"/><Relationship Id="rId28" Type="http://schemas.openxmlformats.org/officeDocument/2006/relationships/ctrlProp" Target="../ctrlProps/ctrlProp191.xml"/><Relationship Id="rId27" Type="http://schemas.openxmlformats.org/officeDocument/2006/relationships/ctrlProp" Target="../ctrlProps/ctrlProp190.xml"/><Relationship Id="rId26" Type="http://schemas.openxmlformats.org/officeDocument/2006/relationships/ctrlProp" Target="../ctrlProps/ctrlProp189.xml"/><Relationship Id="rId25" Type="http://schemas.openxmlformats.org/officeDocument/2006/relationships/ctrlProp" Target="../ctrlProps/ctrlProp188.xml"/><Relationship Id="rId24" Type="http://schemas.openxmlformats.org/officeDocument/2006/relationships/ctrlProp" Target="../ctrlProps/ctrlProp187.xml"/><Relationship Id="rId23" Type="http://schemas.openxmlformats.org/officeDocument/2006/relationships/ctrlProp" Target="../ctrlProps/ctrlProp186.xml"/><Relationship Id="rId22" Type="http://schemas.openxmlformats.org/officeDocument/2006/relationships/ctrlProp" Target="../ctrlProps/ctrlProp185.xml"/><Relationship Id="rId21" Type="http://schemas.openxmlformats.org/officeDocument/2006/relationships/ctrlProp" Target="../ctrlProps/ctrlProp184.xml"/><Relationship Id="rId20" Type="http://schemas.openxmlformats.org/officeDocument/2006/relationships/ctrlProp" Target="../ctrlProps/ctrlProp18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2.xml"/><Relationship Id="rId18" Type="http://schemas.openxmlformats.org/officeDocument/2006/relationships/ctrlProp" Target="../ctrlProps/ctrlProp181.xml"/><Relationship Id="rId17" Type="http://schemas.openxmlformats.org/officeDocument/2006/relationships/ctrlProp" Target="../ctrlProps/ctrlProp180.xml"/><Relationship Id="rId16" Type="http://schemas.openxmlformats.org/officeDocument/2006/relationships/ctrlProp" Target="../ctrlProps/ctrlProp179.xml"/><Relationship Id="rId15" Type="http://schemas.openxmlformats.org/officeDocument/2006/relationships/ctrlProp" Target="../ctrlProps/ctrlProp178.xml"/><Relationship Id="rId14" Type="http://schemas.openxmlformats.org/officeDocument/2006/relationships/ctrlProp" Target="../ctrlProps/ctrlProp177.xml"/><Relationship Id="rId13" Type="http://schemas.openxmlformats.org/officeDocument/2006/relationships/ctrlProp" Target="../ctrlProps/ctrlProp176.xml"/><Relationship Id="rId12" Type="http://schemas.openxmlformats.org/officeDocument/2006/relationships/ctrlProp" Target="../ctrlProps/ctrlProp175.xml"/><Relationship Id="rId11" Type="http://schemas.openxmlformats.org/officeDocument/2006/relationships/ctrlProp" Target="../ctrlProps/ctrlProp174.xml"/><Relationship Id="rId10" Type="http://schemas.openxmlformats.org/officeDocument/2006/relationships/ctrlProp" Target="../ctrlProps/ctrlProp17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14.xml"/><Relationship Id="rId8" Type="http://schemas.openxmlformats.org/officeDocument/2006/relationships/ctrlProp" Target="../ctrlProps/ctrlProp213.xml"/><Relationship Id="rId7" Type="http://schemas.openxmlformats.org/officeDocument/2006/relationships/ctrlProp" Target="../ctrlProps/ctrlProp212.xml"/><Relationship Id="rId6" Type="http://schemas.openxmlformats.org/officeDocument/2006/relationships/ctrlProp" Target="../ctrlProps/ctrlProp211.xml"/><Relationship Id="rId5" Type="http://schemas.openxmlformats.org/officeDocument/2006/relationships/ctrlProp" Target="../ctrlProps/ctrlProp210.xml"/><Relationship Id="rId44" Type="http://schemas.openxmlformats.org/officeDocument/2006/relationships/ctrlProp" Target="../ctrlProps/ctrlProp249.xml"/><Relationship Id="rId43" Type="http://schemas.openxmlformats.org/officeDocument/2006/relationships/ctrlProp" Target="../ctrlProps/ctrlProp248.xml"/><Relationship Id="rId42" Type="http://schemas.openxmlformats.org/officeDocument/2006/relationships/ctrlProp" Target="../ctrlProps/ctrlProp247.xml"/><Relationship Id="rId41" Type="http://schemas.openxmlformats.org/officeDocument/2006/relationships/ctrlProp" Target="../ctrlProps/ctrlProp246.xml"/><Relationship Id="rId40" Type="http://schemas.openxmlformats.org/officeDocument/2006/relationships/ctrlProp" Target="../ctrlProps/ctrlProp245.xml"/><Relationship Id="rId4" Type="http://schemas.openxmlformats.org/officeDocument/2006/relationships/ctrlProp" Target="../ctrlProps/ctrlProp209.xml"/><Relationship Id="rId39" Type="http://schemas.openxmlformats.org/officeDocument/2006/relationships/ctrlProp" Target="../ctrlProps/ctrlProp244.xml"/><Relationship Id="rId38" Type="http://schemas.openxmlformats.org/officeDocument/2006/relationships/ctrlProp" Target="../ctrlProps/ctrlProp243.xml"/><Relationship Id="rId37" Type="http://schemas.openxmlformats.org/officeDocument/2006/relationships/ctrlProp" Target="../ctrlProps/ctrlProp242.xml"/><Relationship Id="rId36" Type="http://schemas.openxmlformats.org/officeDocument/2006/relationships/ctrlProp" Target="../ctrlProps/ctrlProp241.xml"/><Relationship Id="rId35" Type="http://schemas.openxmlformats.org/officeDocument/2006/relationships/ctrlProp" Target="../ctrlProps/ctrlProp240.xml"/><Relationship Id="rId34" Type="http://schemas.openxmlformats.org/officeDocument/2006/relationships/ctrlProp" Target="../ctrlProps/ctrlProp239.xml"/><Relationship Id="rId33" Type="http://schemas.openxmlformats.org/officeDocument/2006/relationships/ctrlProp" Target="../ctrlProps/ctrlProp238.xml"/><Relationship Id="rId32" Type="http://schemas.openxmlformats.org/officeDocument/2006/relationships/ctrlProp" Target="../ctrlProps/ctrlProp237.xml"/><Relationship Id="rId31" Type="http://schemas.openxmlformats.org/officeDocument/2006/relationships/ctrlProp" Target="../ctrlProps/ctrlProp236.xml"/><Relationship Id="rId30" Type="http://schemas.openxmlformats.org/officeDocument/2006/relationships/ctrlProp" Target="../ctrlProps/ctrlProp235.xml"/><Relationship Id="rId3" Type="http://schemas.openxmlformats.org/officeDocument/2006/relationships/ctrlProp" Target="../ctrlProps/ctrlProp208.xml"/><Relationship Id="rId29" Type="http://schemas.openxmlformats.org/officeDocument/2006/relationships/ctrlProp" Target="../ctrlProps/ctrlProp234.xml"/><Relationship Id="rId28" Type="http://schemas.openxmlformats.org/officeDocument/2006/relationships/ctrlProp" Target="../ctrlProps/ctrlProp233.xml"/><Relationship Id="rId27" Type="http://schemas.openxmlformats.org/officeDocument/2006/relationships/ctrlProp" Target="../ctrlProps/ctrlProp232.xml"/><Relationship Id="rId26" Type="http://schemas.openxmlformats.org/officeDocument/2006/relationships/ctrlProp" Target="../ctrlProps/ctrlProp231.xml"/><Relationship Id="rId25" Type="http://schemas.openxmlformats.org/officeDocument/2006/relationships/ctrlProp" Target="../ctrlProps/ctrlProp230.xml"/><Relationship Id="rId24" Type="http://schemas.openxmlformats.org/officeDocument/2006/relationships/ctrlProp" Target="../ctrlProps/ctrlProp229.xml"/><Relationship Id="rId23" Type="http://schemas.openxmlformats.org/officeDocument/2006/relationships/ctrlProp" Target="../ctrlProps/ctrlProp228.xml"/><Relationship Id="rId22" Type="http://schemas.openxmlformats.org/officeDocument/2006/relationships/ctrlProp" Target="../ctrlProps/ctrlProp227.xml"/><Relationship Id="rId21" Type="http://schemas.openxmlformats.org/officeDocument/2006/relationships/ctrlProp" Target="../ctrlProps/ctrlProp226.xml"/><Relationship Id="rId20" Type="http://schemas.openxmlformats.org/officeDocument/2006/relationships/ctrlProp" Target="../ctrlProps/ctrlProp225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24.xml"/><Relationship Id="rId18" Type="http://schemas.openxmlformats.org/officeDocument/2006/relationships/ctrlProp" Target="../ctrlProps/ctrlProp223.xml"/><Relationship Id="rId17" Type="http://schemas.openxmlformats.org/officeDocument/2006/relationships/ctrlProp" Target="../ctrlProps/ctrlProp222.xml"/><Relationship Id="rId16" Type="http://schemas.openxmlformats.org/officeDocument/2006/relationships/ctrlProp" Target="../ctrlProps/ctrlProp221.xml"/><Relationship Id="rId15" Type="http://schemas.openxmlformats.org/officeDocument/2006/relationships/ctrlProp" Target="../ctrlProps/ctrlProp220.xml"/><Relationship Id="rId14" Type="http://schemas.openxmlformats.org/officeDocument/2006/relationships/ctrlProp" Target="../ctrlProps/ctrlProp219.xml"/><Relationship Id="rId13" Type="http://schemas.openxmlformats.org/officeDocument/2006/relationships/ctrlProp" Target="../ctrlProps/ctrlProp218.xml"/><Relationship Id="rId12" Type="http://schemas.openxmlformats.org/officeDocument/2006/relationships/ctrlProp" Target="../ctrlProps/ctrlProp217.xml"/><Relationship Id="rId11" Type="http://schemas.openxmlformats.org/officeDocument/2006/relationships/ctrlProp" Target="../ctrlProps/ctrlProp216.xml"/><Relationship Id="rId10" Type="http://schemas.openxmlformats.org/officeDocument/2006/relationships/ctrlProp" Target="../ctrlProps/ctrlProp215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391" customWidth="1"/>
    <col min="3" max="3" width="10.1666666666667" customWidth="1"/>
  </cols>
  <sheetData>
    <row r="1" ht="21" customHeight="1" spans="1:2">
      <c r="A1" s="392"/>
      <c r="B1" s="393" t="s">
        <v>0</v>
      </c>
    </row>
    <row r="2" spans="1:2">
      <c r="A2" s="10">
        <v>1</v>
      </c>
      <c r="B2" s="394" t="s">
        <v>1</v>
      </c>
    </row>
    <row r="3" spans="1:2">
      <c r="A3" s="10">
        <v>2</v>
      </c>
      <c r="B3" s="394" t="s">
        <v>2</v>
      </c>
    </row>
    <row r="4" spans="1:2">
      <c r="A4" s="10">
        <v>3</v>
      </c>
      <c r="B4" s="394" t="s">
        <v>3</v>
      </c>
    </row>
    <row r="5" spans="1:2">
      <c r="A5" s="10">
        <v>4</v>
      </c>
      <c r="B5" s="394" t="s">
        <v>4</v>
      </c>
    </row>
    <row r="6" spans="1:2">
      <c r="A6" s="10">
        <v>5</v>
      </c>
      <c r="B6" s="394" t="s">
        <v>5</v>
      </c>
    </row>
    <row r="7" spans="1:2">
      <c r="A7" s="10">
        <v>6</v>
      </c>
      <c r="B7" s="394" t="s">
        <v>6</v>
      </c>
    </row>
    <row r="8" s="390" customFormat="1" ht="15" customHeight="1" spans="1:2">
      <c r="A8" s="395">
        <v>7</v>
      </c>
      <c r="B8" s="396" t="s">
        <v>7</v>
      </c>
    </row>
    <row r="9" ht="19" customHeight="1" spans="1:2">
      <c r="A9" s="392"/>
      <c r="B9" s="397" t="s">
        <v>8</v>
      </c>
    </row>
    <row r="10" ht="16" customHeight="1" spans="1:2">
      <c r="A10" s="10">
        <v>1</v>
      </c>
      <c r="B10" s="398" t="s">
        <v>9</v>
      </c>
    </row>
    <row r="11" spans="1:2">
      <c r="A11" s="10">
        <v>2</v>
      </c>
      <c r="B11" s="394" t="s">
        <v>10</v>
      </c>
    </row>
    <row r="12" spans="1:2">
      <c r="A12" s="10">
        <v>3</v>
      </c>
      <c r="B12" s="396" t="s">
        <v>11</v>
      </c>
    </row>
    <row r="13" spans="1:2">
      <c r="A13" s="10">
        <v>4</v>
      </c>
      <c r="B13" s="394" t="s">
        <v>12</v>
      </c>
    </row>
    <row r="14" spans="1:2">
      <c r="A14" s="10">
        <v>5</v>
      </c>
      <c r="B14" s="394" t="s">
        <v>13</v>
      </c>
    </row>
    <row r="15" spans="1:2">
      <c r="A15" s="10">
        <v>6</v>
      </c>
      <c r="B15" s="394" t="s">
        <v>14</v>
      </c>
    </row>
    <row r="16" spans="1:2">
      <c r="A16" s="10">
        <v>7</v>
      </c>
      <c r="B16" s="394" t="s">
        <v>15</v>
      </c>
    </row>
    <row r="17" spans="1:2">
      <c r="A17" s="10">
        <v>8</v>
      </c>
      <c r="B17" s="394" t="s">
        <v>16</v>
      </c>
    </row>
    <row r="18" spans="1:2">
      <c r="A18" s="10">
        <v>9</v>
      </c>
      <c r="B18" s="394" t="s">
        <v>17</v>
      </c>
    </row>
    <row r="19" spans="1:2">
      <c r="A19" s="10"/>
      <c r="B19" s="394"/>
    </row>
    <row r="20" ht="20.25" spans="1:2">
      <c r="A20" s="392"/>
      <c r="B20" s="393" t="s">
        <v>18</v>
      </c>
    </row>
    <row r="21" spans="1:2">
      <c r="A21" s="10">
        <v>1</v>
      </c>
      <c r="B21" s="399" t="s">
        <v>19</v>
      </c>
    </row>
    <row r="22" spans="1:2">
      <c r="A22" s="10">
        <v>2</v>
      </c>
      <c r="B22" s="394" t="s">
        <v>20</v>
      </c>
    </row>
    <row r="23" spans="1:2">
      <c r="A23" s="10">
        <v>3</v>
      </c>
      <c r="B23" s="394" t="s">
        <v>21</v>
      </c>
    </row>
    <row r="24" spans="1:2">
      <c r="A24" s="10">
        <v>4</v>
      </c>
      <c r="B24" s="394" t="s">
        <v>22</v>
      </c>
    </row>
    <row r="25" spans="1:2">
      <c r="A25" s="10">
        <v>5</v>
      </c>
      <c r="B25" s="394" t="s">
        <v>23</v>
      </c>
    </row>
    <row r="26" spans="1:2">
      <c r="A26" s="10">
        <v>6</v>
      </c>
      <c r="B26" s="394" t="s">
        <v>24</v>
      </c>
    </row>
    <row r="27" spans="1:2">
      <c r="A27" s="10">
        <v>7</v>
      </c>
      <c r="B27" s="394" t="s">
        <v>25</v>
      </c>
    </row>
    <row r="28" spans="1:2">
      <c r="A28" s="10"/>
      <c r="B28" s="394"/>
    </row>
    <row r="29" ht="20.25" spans="1:2">
      <c r="A29" s="392"/>
      <c r="B29" s="393" t="s">
        <v>26</v>
      </c>
    </row>
    <row r="30" spans="1:2">
      <c r="A30" s="10">
        <v>1</v>
      </c>
      <c r="B30" s="399" t="s">
        <v>27</v>
      </c>
    </row>
    <row r="31" spans="1:2">
      <c r="A31" s="10">
        <v>2</v>
      </c>
      <c r="B31" s="394" t="s">
        <v>28</v>
      </c>
    </row>
    <row r="32" spans="1:2">
      <c r="A32" s="10">
        <v>3</v>
      </c>
      <c r="B32" s="394" t="s">
        <v>29</v>
      </c>
    </row>
    <row r="33" ht="28.5" spans="1:2">
      <c r="A33" s="10">
        <v>4</v>
      </c>
      <c r="B33" s="394" t="s">
        <v>30</v>
      </c>
    </row>
    <row r="34" spans="1:2">
      <c r="A34" s="10">
        <v>5</v>
      </c>
      <c r="B34" s="394" t="s">
        <v>31</v>
      </c>
    </row>
    <row r="35" spans="1:2">
      <c r="A35" s="10">
        <v>6</v>
      </c>
      <c r="B35" s="394" t="s">
        <v>32</v>
      </c>
    </row>
    <row r="36" spans="1:2">
      <c r="A36" s="10">
        <v>7</v>
      </c>
      <c r="B36" s="394" t="s">
        <v>33</v>
      </c>
    </row>
    <row r="37" spans="1:2">
      <c r="A37" s="10"/>
      <c r="B37" s="394"/>
    </row>
    <row r="39" spans="1:2">
      <c r="A39" s="400" t="s">
        <v>34</v>
      </c>
      <c r="B39" s="4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O21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149</v>
      </c>
      <c r="B3" s="71" t="s">
        <v>150</v>
      </c>
      <c r="C3" s="71"/>
      <c r="D3" s="71"/>
      <c r="E3" s="71"/>
      <c r="F3" s="71"/>
      <c r="G3" s="71"/>
      <c r="H3" s="71"/>
      <c r="I3" s="84"/>
      <c r="J3" s="70" t="s">
        <v>151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152</v>
      </c>
      <c r="C4" s="72" t="s">
        <v>153</v>
      </c>
      <c r="D4" s="72" t="s">
        <v>154</v>
      </c>
      <c r="E4" s="72" t="s">
        <v>155</v>
      </c>
      <c r="F4" s="72" t="s">
        <v>156</v>
      </c>
      <c r="G4" s="72" t="s">
        <v>157</v>
      </c>
      <c r="H4" s="72" t="s">
        <v>158</v>
      </c>
      <c r="I4" s="84"/>
      <c r="J4" s="70" t="s">
        <v>153</v>
      </c>
      <c r="K4" s="70" t="s">
        <v>154</v>
      </c>
      <c r="L4" s="70" t="s">
        <v>155</v>
      </c>
      <c r="M4" s="70" t="s">
        <v>156</v>
      </c>
      <c r="N4" s="70" t="s">
        <v>157</v>
      </c>
      <c r="O4" s="70" t="s">
        <v>332</v>
      </c>
    </row>
    <row r="5" s="63" customFormat="1" ht="19.5" customHeight="1" spans="1:15">
      <c r="A5" s="70"/>
      <c r="B5" s="73" t="s">
        <v>159</v>
      </c>
      <c r="C5" s="73" t="s">
        <v>160</v>
      </c>
      <c r="D5" s="73" t="s">
        <v>161</v>
      </c>
      <c r="E5" s="73" t="s">
        <v>162</v>
      </c>
      <c r="F5" s="73" t="s">
        <v>163</v>
      </c>
      <c r="G5" s="73" t="s">
        <v>164</v>
      </c>
      <c r="H5" s="73" t="s">
        <v>165</v>
      </c>
      <c r="I5" s="84"/>
      <c r="J5" s="86"/>
      <c r="K5" s="86" t="s">
        <v>119</v>
      </c>
      <c r="L5" s="86"/>
      <c r="M5" s="86" t="s">
        <v>119</v>
      </c>
      <c r="N5" s="86"/>
      <c r="O5" s="86" t="s">
        <v>119</v>
      </c>
    </row>
    <row r="6" s="63" customFormat="1" ht="19.5" customHeight="1" spans="1:15">
      <c r="A6" s="74" t="s">
        <v>167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/>
      <c r="K6" s="87" t="s">
        <v>178</v>
      </c>
      <c r="L6" s="87"/>
      <c r="M6" s="87" t="s">
        <v>236</v>
      </c>
      <c r="N6" s="87"/>
      <c r="O6" s="87" t="s">
        <v>178</v>
      </c>
    </row>
    <row r="7" s="63" customFormat="1" ht="19.5" customHeight="1" spans="1:15">
      <c r="A7" s="76" t="s">
        <v>173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/>
      <c r="K7" s="87" t="s">
        <v>178</v>
      </c>
      <c r="L7" s="87"/>
      <c r="M7" s="87" t="s">
        <v>241</v>
      </c>
      <c r="N7" s="87"/>
      <c r="O7" s="87" t="s">
        <v>333</v>
      </c>
    </row>
    <row r="8" s="63" customFormat="1" ht="19.5" customHeight="1" spans="1:15">
      <c r="A8" s="76" t="s">
        <v>177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/>
      <c r="K8" s="87" t="s">
        <v>333</v>
      </c>
      <c r="L8" s="87"/>
      <c r="M8" s="87" t="s">
        <v>334</v>
      </c>
      <c r="N8" s="87"/>
      <c r="O8" s="87" t="s">
        <v>178</v>
      </c>
    </row>
    <row r="9" s="63" customFormat="1" ht="19.5" customHeight="1" spans="1:15">
      <c r="A9" s="76" t="s">
        <v>179</v>
      </c>
      <c r="B9" s="75">
        <f t="shared" si="0"/>
        <v>86</v>
      </c>
      <c r="C9" s="75">
        <f t="shared" si="1"/>
        <v>90</v>
      </c>
      <c r="D9" s="75" t="s">
        <v>180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/>
      <c r="K9" s="87" t="s">
        <v>238</v>
      </c>
      <c r="L9" s="87"/>
      <c r="M9" s="87" t="s">
        <v>238</v>
      </c>
      <c r="N9" s="87"/>
      <c r="O9" s="87" t="s">
        <v>335</v>
      </c>
    </row>
    <row r="10" s="63" customFormat="1" ht="19.5" customHeight="1" spans="1:15">
      <c r="A10" s="76" t="s">
        <v>183</v>
      </c>
      <c r="B10" s="75">
        <f>C10-1.2</f>
        <v>35.1</v>
      </c>
      <c r="C10" s="75">
        <f>D10-1.2</f>
        <v>36.3</v>
      </c>
      <c r="D10" s="75" t="s">
        <v>184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/>
      <c r="K10" s="87" t="s">
        <v>239</v>
      </c>
      <c r="L10" s="87"/>
      <c r="M10" s="87" t="s">
        <v>336</v>
      </c>
      <c r="N10" s="87"/>
      <c r="O10" s="87" t="s">
        <v>337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/>
      <c r="K11" s="87" t="s">
        <v>237</v>
      </c>
      <c r="L11" s="87"/>
      <c r="M11" s="87" t="s">
        <v>186</v>
      </c>
      <c r="N11" s="87"/>
      <c r="O11" s="87" t="s">
        <v>237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/>
      <c r="K12" s="87" t="s">
        <v>338</v>
      </c>
      <c r="L12" s="87"/>
      <c r="M12" s="87" t="s">
        <v>339</v>
      </c>
      <c r="N12" s="87"/>
      <c r="O12" s="87" t="s">
        <v>340</v>
      </c>
    </row>
    <row r="13" s="63" customFormat="1" ht="19.5" customHeight="1" spans="1:15">
      <c r="A13" s="78" t="s">
        <v>194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/>
      <c r="K13" s="87" t="s">
        <v>341</v>
      </c>
      <c r="L13" s="87"/>
      <c r="M13" s="87" t="s">
        <v>244</v>
      </c>
      <c r="N13" s="87"/>
      <c r="O13" s="87" t="s">
        <v>341</v>
      </c>
    </row>
    <row r="14" s="63" customFormat="1" ht="19.5" customHeight="1" spans="1:15">
      <c r="A14" s="76" t="s">
        <v>196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172</v>
      </c>
      <c r="K14" s="87" t="s">
        <v>172</v>
      </c>
      <c r="L14" s="87" t="s">
        <v>172</v>
      </c>
      <c r="M14" s="87" t="s">
        <v>172</v>
      </c>
      <c r="N14" s="87" t="s">
        <v>172</v>
      </c>
      <c r="O14" s="87" t="s">
        <v>172</v>
      </c>
    </row>
    <row r="15" s="63" customFormat="1" ht="19.5" customHeight="1" spans="1:15">
      <c r="A15" s="76" t="s">
        <v>197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172</v>
      </c>
      <c r="K15" s="87" t="s">
        <v>172</v>
      </c>
      <c r="L15" s="87" t="s">
        <v>172</v>
      </c>
      <c r="M15" s="87" t="s">
        <v>172</v>
      </c>
      <c r="N15" s="87" t="s">
        <v>172</v>
      </c>
      <c r="O15" s="87" t="s">
        <v>172</v>
      </c>
    </row>
    <row r="16" s="63" customFormat="1" ht="19.5" customHeight="1" spans="1:15">
      <c r="A16" s="76" t="s">
        <v>198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172</v>
      </c>
      <c r="K16" s="87" t="s">
        <v>172</v>
      </c>
      <c r="L16" s="87" t="s">
        <v>172</v>
      </c>
      <c r="M16" s="87" t="s">
        <v>172</v>
      </c>
      <c r="N16" s="87" t="s">
        <v>172</v>
      </c>
      <c r="O16" s="87" t="s">
        <v>172</v>
      </c>
    </row>
    <row r="17" s="63" customFormat="1" ht="19.5" customHeight="1" spans="1:15">
      <c r="A17" s="81" t="s">
        <v>199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87" t="s">
        <v>172</v>
      </c>
      <c r="K17" s="87" t="s">
        <v>172</v>
      </c>
      <c r="L17" s="87" t="s">
        <v>172</v>
      </c>
      <c r="M17" s="87" t="s">
        <v>172</v>
      </c>
      <c r="N17" s="87" t="s">
        <v>172</v>
      </c>
      <c r="O17" s="87" t="s">
        <v>172</v>
      </c>
    </row>
    <row r="18" s="63" customFormat="1" ht="19.5" customHeight="1" spans="1:15">
      <c r="A18" s="76" t="s">
        <v>200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172</v>
      </c>
      <c r="K18" s="87" t="s">
        <v>172</v>
      </c>
      <c r="L18" s="87" t="s">
        <v>172</v>
      </c>
      <c r="M18" s="87" t="s">
        <v>172</v>
      </c>
      <c r="N18" s="87" t="s">
        <v>172</v>
      </c>
      <c r="O18" s="87" t="s">
        <v>172</v>
      </c>
    </row>
    <row r="19" s="63" customFormat="1" ht="14.25" spans="1:15">
      <c r="A19" s="82" t="s">
        <v>201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202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342</v>
      </c>
      <c r="K21" s="89"/>
      <c r="L21" s="82" t="s">
        <v>204</v>
      </c>
      <c r="M21" s="82"/>
      <c r="N21" s="82"/>
      <c r="O21" s="82" t="s">
        <v>205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5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344</v>
      </c>
      <c r="B2" s="5" t="s">
        <v>345</v>
      </c>
      <c r="C2" s="5" t="s">
        <v>346</v>
      </c>
      <c r="D2" s="5" t="s">
        <v>347</v>
      </c>
      <c r="E2" s="5" t="s">
        <v>348</v>
      </c>
      <c r="F2" s="5" t="s">
        <v>349</v>
      </c>
      <c r="G2" s="5" t="s">
        <v>350</v>
      </c>
      <c r="H2" s="5" t="s">
        <v>351</v>
      </c>
      <c r="I2" s="4" t="s">
        <v>352</v>
      </c>
      <c r="J2" s="4" t="s">
        <v>353</v>
      </c>
      <c r="K2" s="4" t="s">
        <v>354</v>
      </c>
      <c r="L2" s="4" t="s">
        <v>355</v>
      </c>
      <c r="M2" s="4" t="s">
        <v>356</v>
      </c>
      <c r="N2" s="57" t="s">
        <v>357</v>
      </c>
      <c r="O2" s="5" t="s">
        <v>358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359</v>
      </c>
      <c r="J3" s="4" t="s">
        <v>359</v>
      </c>
      <c r="K3" s="4" t="s">
        <v>359</v>
      </c>
      <c r="L3" s="4" t="s">
        <v>359</v>
      </c>
      <c r="M3" s="4" t="s">
        <v>359</v>
      </c>
      <c r="N3" s="58"/>
      <c r="O3" s="21"/>
    </row>
    <row r="4" s="55" customFormat="1" spans="1:16">
      <c r="A4" s="7">
        <v>1</v>
      </c>
      <c r="B4" s="8">
        <v>260321296</v>
      </c>
      <c r="C4" s="7" t="s">
        <v>360</v>
      </c>
      <c r="D4" s="7" t="s">
        <v>117</v>
      </c>
      <c r="E4" s="7" t="s">
        <v>62</v>
      </c>
      <c r="F4" s="7" t="s">
        <v>361</v>
      </c>
      <c r="G4" s="7" t="s">
        <v>362</v>
      </c>
      <c r="H4" s="9"/>
      <c r="I4" s="9">
        <v>1</v>
      </c>
      <c r="J4" s="9">
        <v>0</v>
      </c>
      <c r="K4" s="9">
        <v>1</v>
      </c>
      <c r="L4" s="9">
        <v>0</v>
      </c>
      <c r="M4" s="9">
        <v>1</v>
      </c>
      <c r="N4" s="59"/>
      <c r="O4" s="7" t="s">
        <v>363</v>
      </c>
      <c r="P4" s="60"/>
    </row>
    <row r="5" s="55" customFormat="1" spans="1:16">
      <c r="A5" s="7">
        <v>2</v>
      </c>
      <c r="B5" s="8" t="s">
        <v>364</v>
      </c>
      <c r="C5" s="7" t="s">
        <v>360</v>
      </c>
      <c r="D5" s="7" t="s">
        <v>119</v>
      </c>
      <c r="E5" s="7" t="s">
        <v>62</v>
      </c>
      <c r="F5" s="7" t="s">
        <v>361</v>
      </c>
      <c r="G5" s="7" t="s">
        <v>362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363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1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6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6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6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61"/>
      <c r="O11" s="10"/>
    </row>
    <row r="12" s="2" customFormat="1" ht="18.75" spans="1:15">
      <c r="A12" s="11" t="s">
        <v>365</v>
      </c>
      <c r="B12" s="12"/>
      <c r="C12" s="12"/>
      <c r="D12" s="13"/>
      <c r="E12" s="14"/>
      <c r="F12" s="30"/>
      <c r="G12" s="30"/>
      <c r="H12" s="30"/>
      <c r="I12" s="15"/>
      <c r="J12" s="11" t="s">
        <v>366</v>
      </c>
      <c r="K12" s="12"/>
      <c r="L12" s="12"/>
      <c r="M12" s="13"/>
      <c r="N12" s="62"/>
      <c r="O12" s="19"/>
    </row>
    <row r="13" ht="33" customHeight="1" spans="1:15">
      <c r="A13" s="16" t="s">
        <v>367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E24" sqref="E2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344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4" t="s">
        <v>369</v>
      </c>
      <c r="H2" s="4"/>
      <c r="I2" s="4" t="s">
        <v>370</v>
      </c>
      <c r="J2" s="4"/>
      <c r="K2" s="20" t="s">
        <v>371</v>
      </c>
      <c r="L2" s="52" t="s">
        <v>372</v>
      </c>
      <c r="M2" s="23" t="s">
        <v>373</v>
      </c>
    </row>
    <row r="3" s="1" customFormat="1" ht="16.5" spans="1:13">
      <c r="A3" s="4"/>
      <c r="B3" s="21"/>
      <c r="C3" s="21"/>
      <c r="D3" s="21"/>
      <c r="E3" s="21"/>
      <c r="F3" s="21"/>
      <c r="G3" s="4" t="s">
        <v>374</v>
      </c>
      <c r="H3" s="4" t="s">
        <v>375</v>
      </c>
      <c r="I3" s="4" t="s">
        <v>374</v>
      </c>
      <c r="J3" s="4" t="s">
        <v>375</v>
      </c>
      <c r="K3" s="22"/>
      <c r="L3" s="53"/>
      <c r="M3" s="24"/>
    </row>
    <row r="4" spans="1:13">
      <c r="A4" s="6">
        <v>1</v>
      </c>
      <c r="B4" s="7"/>
      <c r="C4" s="8">
        <v>260321296</v>
      </c>
      <c r="D4" s="7" t="s">
        <v>360</v>
      </c>
      <c r="E4" s="7" t="s">
        <v>117</v>
      </c>
      <c r="F4" s="7" t="s">
        <v>62</v>
      </c>
      <c r="G4" s="9">
        <v>1</v>
      </c>
      <c r="H4" s="50">
        <v>0</v>
      </c>
      <c r="I4" s="50">
        <v>2.5</v>
      </c>
      <c r="J4" s="50">
        <v>0</v>
      </c>
      <c r="K4" s="9" t="s">
        <v>376</v>
      </c>
      <c r="L4" s="9" t="s">
        <v>363</v>
      </c>
      <c r="M4" s="9" t="s">
        <v>363</v>
      </c>
    </row>
    <row r="5" spans="1:13">
      <c r="A5" s="6">
        <v>2</v>
      </c>
      <c r="B5" s="7"/>
      <c r="C5" s="8" t="s">
        <v>364</v>
      </c>
      <c r="D5" s="7" t="s">
        <v>360</v>
      </c>
      <c r="E5" s="7" t="s">
        <v>119</v>
      </c>
      <c r="F5" s="7" t="s">
        <v>62</v>
      </c>
      <c r="G5" s="9">
        <v>0</v>
      </c>
      <c r="H5" s="50">
        <v>0</v>
      </c>
      <c r="I5" s="50">
        <v>1</v>
      </c>
      <c r="J5" s="50">
        <v>0.5</v>
      </c>
      <c r="K5" s="9" t="s">
        <v>377</v>
      </c>
      <c r="L5" s="9" t="s">
        <v>363</v>
      </c>
      <c r="M5" s="9" t="s">
        <v>363</v>
      </c>
    </row>
    <row r="6" spans="1:13">
      <c r="A6" s="6"/>
      <c r="B6" s="7"/>
      <c r="C6" s="8"/>
      <c r="D6" s="7"/>
      <c r="E6" s="7"/>
      <c r="F6" s="7"/>
      <c r="G6" s="50"/>
      <c r="H6" s="50"/>
      <c r="I6" s="50"/>
      <c r="J6" s="50"/>
      <c r="K6" s="9"/>
      <c r="L6" s="9"/>
      <c r="M6" s="9"/>
    </row>
    <row r="7" spans="1:13">
      <c r="A7" s="6"/>
      <c r="B7" s="7"/>
      <c r="C7" s="51"/>
      <c r="D7" s="7"/>
      <c r="E7" s="7"/>
      <c r="F7" s="7"/>
      <c r="G7" s="50"/>
      <c r="H7" s="50"/>
      <c r="I7" s="50"/>
      <c r="J7" s="50"/>
      <c r="K7" s="9"/>
      <c r="L7" s="9"/>
      <c r="M7" s="9"/>
    </row>
    <row r="8" spans="1:13">
      <c r="A8" s="10"/>
      <c r="B8" s="10"/>
      <c r="C8" s="10"/>
      <c r="D8" s="10"/>
      <c r="E8" s="10"/>
      <c r="F8" s="10"/>
      <c r="G8" s="18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="2" customFormat="1" ht="18.75" spans="1:13">
      <c r="A12" s="11" t="s">
        <v>365</v>
      </c>
      <c r="B12" s="12"/>
      <c r="C12" s="12"/>
      <c r="D12" s="12"/>
      <c r="E12" s="13"/>
      <c r="F12" s="14"/>
      <c r="G12" s="15"/>
      <c r="H12" s="11" t="s">
        <v>366</v>
      </c>
      <c r="I12" s="12"/>
      <c r="J12" s="12"/>
      <c r="K12" s="13"/>
      <c r="L12" s="54"/>
      <c r="M12" s="19"/>
    </row>
    <row r="13" ht="32" customHeight="1" spans="1:13">
      <c r="A13" s="16" t="s">
        <v>378</v>
      </c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E27" sqref="E2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380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31" t="s">
        <v>381</v>
      </c>
      <c r="H2" s="32"/>
      <c r="I2" s="48"/>
      <c r="J2" s="31" t="s">
        <v>382</v>
      </c>
      <c r="K2" s="32"/>
      <c r="L2" s="48"/>
      <c r="M2" s="31" t="s">
        <v>383</v>
      </c>
      <c r="N2" s="32"/>
      <c r="O2" s="48"/>
      <c r="P2" s="31" t="s">
        <v>384</v>
      </c>
      <c r="Q2" s="32"/>
      <c r="R2" s="48"/>
      <c r="S2" s="32" t="s">
        <v>385</v>
      </c>
      <c r="T2" s="32"/>
      <c r="U2" s="48"/>
      <c r="V2" s="26" t="s">
        <v>386</v>
      </c>
      <c r="W2" s="26" t="s">
        <v>358</v>
      </c>
    </row>
    <row r="3" s="1" customFormat="1" ht="16.5" spans="1:23">
      <c r="A3" s="21"/>
      <c r="B3" s="33"/>
      <c r="C3" s="33"/>
      <c r="D3" s="33"/>
      <c r="E3" s="33"/>
      <c r="F3" s="33"/>
      <c r="G3" s="4" t="s">
        <v>387</v>
      </c>
      <c r="H3" s="4" t="s">
        <v>67</v>
      </c>
      <c r="I3" s="4" t="s">
        <v>349</v>
      </c>
      <c r="J3" s="4" t="s">
        <v>387</v>
      </c>
      <c r="K3" s="4" t="s">
        <v>67</v>
      </c>
      <c r="L3" s="4" t="s">
        <v>349</v>
      </c>
      <c r="M3" s="4" t="s">
        <v>387</v>
      </c>
      <c r="N3" s="4" t="s">
        <v>67</v>
      </c>
      <c r="O3" s="4" t="s">
        <v>349</v>
      </c>
      <c r="P3" s="4" t="s">
        <v>387</v>
      </c>
      <c r="Q3" s="4" t="s">
        <v>67</v>
      </c>
      <c r="R3" s="4" t="s">
        <v>349</v>
      </c>
      <c r="S3" s="4" t="s">
        <v>387</v>
      </c>
      <c r="T3" s="4" t="s">
        <v>67</v>
      </c>
      <c r="U3" s="4" t="s">
        <v>349</v>
      </c>
      <c r="V3" s="49"/>
      <c r="W3" s="49"/>
    </row>
    <row r="4" spans="1:23">
      <c r="A4" s="34" t="s">
        <v>388</v>
      </c>
      <c r="B4" s="35" t="s">
        <v>389</v>
      </c>
      <c r="C4" s="36"/>
      <c r="D4" s="36"/>
      <c r="E4" s="36"/>
      <c r="F4" s="3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</row>
    <row r="5" ht="16.5" spans="1:23">
      <c r="A5" s="38"/>
      <c r="B5" s="39"/>
      <c r="C5" s="40"/>
      <c r="D5" s="40"/>
      <c r="E5" s="40"/>
      <c r="F5" s="41"/>
      <c r="G5" s="31" t="s">
        <v>390</v>
      </c>
      <c r="H5" s="32"/>
      <c r="I5" s="48"/>
      <c r="J5" s="31" t="s">
        <v>391</v>
      </c>
      <c r="K5" s="32"/>
      <c r="L5" s="48"/>
      <c r="M5" s="31" t="s">
        <v>392</v>
      </c>
      <c r="N5" s="32"/>
      <c r="O5" s="48"/>
      <c r="P5" s="31" t="s">
        <v>393</v>
      </c>
      <c r="Q5" s="32"/>
      <c r="R5" s="48"/>
      <c r="S5" s="32" t="s">
        <v>394</v>
      </c>
      <c r="T5" s="32"/>
      <c r="U5" s="48"/>
      <c r="V5" s="18"/>
      <c r="W5" s="18"/>
    </row>
    <row r="6" ht="16.5" spans="1:23">
      <c r="A6" s="38"/>
      <c r="B6" s="39"/>
      <c r="C6" s="40"/>
      <c r="D6" s="40"/>
      <c r="E6" s="40"/>
      <c r="F6" s="41"/>
      <c r="G6" s="4" t="s">
        <v>387</v>
      </c>
      <c r="H6" s="4" t="s">
        <v>67</v>
      </c>
      <c r="I6" s="4" t="s">
        <v>349</v>
      </c>
      <c r="J6" s="4" t="s">
        <v>387</v>
      </c>
      <c r="K6" s="4" t="s">
        <v>67</v>
      </c>
      <c r="L6" s="4" t="s">
        <v>349</v>
      </c>
      <c r="M6" s="4" t="s">
        <v>387</v>
      </c>
      <c r="N6" s="4" t="s">
        <v>67</v>
      </c>
      <c r="O6" s="4" t="s">
        <v>349</v>
      </c>
      <c r="P6" s="4" t="s">
        <v>387</v>
      </c>
      <c r="Q6" s="4" t="s">
        <v>67</v>
      </c>
      <c r="R6" s="4" t="s">
        <v>349</v>
      </c>
      <c r="S6" s="4" t="s">
        <v>387</v>
      </c>
      <c r="T6" s="4" t="s">
        <v>67</v>
      </c>
      <c r="U6" s="4" t="s">
        <v>349</v>
      </c>
      <c r="V6" s="18"/>
      <c r="W6" s="18"/>
    </row>
    <row r="7" spans="1:23">
      <c r="A7" s="42"/>
      <c r="B7" s="43"/>
      <c r="C7" s="44"/>
      <c r="D7" s="44"/>
      <c r="E7" s="44"/>
      <c r="F7" s="4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46"/>
      <c r="B8" s="46"/>
      <c r="C8" s="46"/>
      <c r="D8" s="46"/>
      <c r="E8" s="46"/>
      <c r="F8" s="4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395</v>
      </c>
      <c r="B11" s="12"/>
      <c r="C11" s="12"/>
      <c r="D11" s="12"/>
      <c r="E11" s="13"/>
      <c r="F11" s="14"/>
      <c r="G11" s="15"/>
      <c r="H11" s="30"/>
      <c r="I11" s="30"/>
      <c r="J11" s="11" t="s">
        <v>396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397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399</v>
      </c>
      <c r="B2" s="26" t="s">
        <v>345</v>
      </c>
      <c r="C2" s="26" t="s">
        <v>346</v>
      </c>
      <c r="D2" s="26" t="s">
        <v>347</v>
      </c>
      <c r="E2" s="26" t="s">
        <v>348</v>
      </c>
      <c r="F2" s="26" t="s">
        <v>349</v>
      </c>
      <c r="G2" s="25" t="s">
        <v>400</v>
      </c>
      <c r="H2" s="25" t="s">
        <v>401</v>
      </c>
      <c r="I2" s="25" t="s">
        <v>402</v>
      </c>
      <c r="J2" s="25" t="s">
        <v>401</v>
      </c>
      <c r="K2" s="25" t="s">
        <v>403</v>
      </c>
      <c r="L2" s="25" t="s">
        <v>401</v>
      </c>
      <c r="M2" s="26" t="s">
        <v>386</v>
      </c>
      <c r="N2" s="26" t="s">
        <v>358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399</v>
      </c>
      <c r="B4" s="28" t="s">
        <v>404</v>
      </c>
      <c r="C4" s="28" t="s">
        <v>387</v>
      </c>
      <c r="D4" s="28" t="s">
        <v>347</v>
      </c>
      <c r="E4" s="26" t="s">
        <v>348</v>
      </c>
      <c r="F4" s="26" t="s">
        <v>349</v>
      </c>
      <c r="G4" s="25" t="s">
        <v>400</v>
      </c>
      <c r="H4" s="25" t="s">
        <v>401</v>
      </c>
      <c r="I4" s="25" t="s">
        <v>402</v>
      </c>
      <c r="J4" s="25" t="s">
        <v>401</v>
      </c>
      <c r="K4" s="25" t="s">
        <v>403</v>
      </c>
      <c r="L4" s="25" t="s">
        <v>401</v>
      </c>
      <c r="M4" s="26" t="s">
        <v>386</v>
      </c>
      <c r="N4" s="26" t="s">
        <v>358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405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395</v>
      </c>
      <c r="B11" s="12"/>
      <c r="C11" s="12"/>
      <c r="D11" s="13"/>
      <c r="E11" s="14"/>
      <c r="F11" s="30"/>
      <c r="G11" s="15"/>
      <c r="H11" s="30"/>
      <c r="I11" s="11" t="s">
        <v>406</v>
      </c>
      <c r="J11" s="12"/>
      <c r="K11" s="12"/>
      <c r="L11" s="12"/>
      <c r="M11" s="12"/>
      <c r="N11" s="19"/>
    </row>
    <row r="12" ht="48" customHeight="1" spans="1:14">
      <c r="A12" s="16" t="s">
        <v>407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D6" sqref="D6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408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344</v>
      </c>
      <c r="B2" s="5" t="s">
        <v>349</v>
      </c>
      <c r="C2" s="5" t="s">
        <v>387</v>
      </c>
      <c r="D2" s="5" t="s">
        <v>347</v>
      </c>
      <c r="E2" s="5" t="s">
        <v>348</v>
      </c>
      <c r="F2" s="4" t="s">
        <v>409</v>
      </c>
      <c r="G2" s="4" t="s">
        <v>370</v>
      </c>
      <c r="H2" s="20" t="s">
        <v>371</v>
      </c>
      <c r="I2" s="23" t="s">
        <v>373</v>
      </c>
    </row>
    <row r="3" s="1" customFormat="1" ht="16.5" spans="1:9">
      <c r="A3" s="4"/>
      <c r="B3" s="21"/>
      <c r="C3" s="21"/>
      <c r="D3" s="21"/>
      <c r="E3" s="21"/>
      <c r="F3" s="4" t="s">
        <v>410</v>
      </c>
      <c r="G3" s="4" t="s">
        <v>374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/>
      <c r="D5" s="7" t="s">
        <v>411</v>
      </c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412</v>
      </c>
      <c r="B12" s="12"/>
      <c r="C12" s="12"/>
      <c r="D12" s="13"/>
      <c r="E12" s="14"/>
      <c r="F12" s="11" t="s">
        <v>413</v>
      </c>
      <c r="G12" s="12"/>
      <c r="H12" s="13"/>
      <c r="I12" s="19"/>
    </row>
    <row r="13" ht="32" customHeight="1" spans="1:9">
      <c r="A13" s="16" t="s">
        <v>414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H20" sqref="H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380</v>
      </c>
      <c r="B2" s="5" t="s">
        <v>349</v>
      </c>
      <c r="C2" s="5" t="s">
        <v>345</v>
      </c>
      <c r="D2" s="5" t="s">
        <v>346</v>
      </c>
      <c r="E2" s="5" t="s">
        <v>347</v>
      </c>
      <c r="F2" s="5" t="s">
        <v>348</v>
      </c>
      <c r="G2" s="4" t="s">
        <v>416</v>
      </c>
      <c r="H2" s="4" t="s">
        <v>417</v>
      </c>
      <c r="I2" s="4" t="s">
        <v>418</v>
      </c>
      <c r="J2" s="4" t="s">
        <v>419</v>
      </c>
      <c r="K2" s="5" t="s">
        <v>386</v>
      </c>
      <c r="L2" s="5" t="s">
        <v>358</v>
      </c>
    </row>
    <row r="3" spans="1:12">
      <c r="A3" s="6" t="s">
        <v>388</v>
      </c>
      <c r="B3" s="7" t="s">
        <v>361</v>
      </c>
      <c r="C3" s="8">
        <v>260321296</v>
      </c>
      <c r="D3" s="7" t="s">
        <v>360</v>
      </c>
      <c r="E3" s="7" t="s">
        <v>117</v>
      </c>
      <c r="F3" s="7" t="s">
        <v>62</v>
      </c>
      <c r="G3" s="9" t="s">
        <v>420</v>
      </c>
      <c r="H3" s="9" t="s">
        <v>421</v>
      </c>
      <c r="I3" s="18"/>
      <c r="J3" s="18"/>
      <c r="K3" s="9" t="s">
        <v>362</v>
      </c>
      <c r="L3" s="9" t="s">
        <v>363</v>
      </c>
    </row>
    <row r="4" spans="1:12">
      <c r="A4" s="6" t="s">
        <v>422</v>
      </c>
      <c r="B4" s="7" t="s">
        <v>361</v>
      </c>
      <c r="C4" s="8" t="s">
        <v>364</v>
      </c>
      <c r="D4" s="7" t="s">
        <v>360</v>
      </c>
      <c r="E4" s="7" t="s">
        <v>119</v>
      </c>
      <c r="F4" s="7" t="s">
        <v>62</v>
      </c>
      <c r="G4" s="9" t="s">
        <v>420</v>
      </c>
      <c r="H4" s="9" t="s">
        <v>421</v>
      </c>
      <c r="I4" s="18"/>
      <c r="J4" s="18"/>
      <c r="K4" s="9" t="s">
        <v>362</v>
      </c>
      <c r="L4" s="9" t="s">
        <v>363</v>
      </c>
    </row>
    <row r="5" spans="1:12">
      <c r="A5" s="6" t="s">
        <v>423</v>
      </c>
      <c r="B5" s="7" t="s">
        <v>361</v>
      </c>
      <c r="C5" s="8">
        <v>260321296</v>
      </c>
      <c r="D5" s="7" t="s">
        <v>360</v>
      </c>
      <c r="E5" s="7" t="s">
        <v>117</v>
      </c>
      <c r="F5" s="7" t="s">
        <v>62</v>
      </c>
      <c r="G5" s="9" t="s">
        <v>424</v>
      </c>
      <c r="H5" s="9" t="s">
        <v>425</v>
      </c>
      <c r="I5" s="10"/>
      <c r="J5" s="10"/>
      <c r="K5" s="9" t="s">
        <v>362</v>
      </c>
      <c r="L5" s="9" t="s">
        <v>363</v>
      </c>
    </row>
    <row r="6" spans="1:12">
      <c r="A6" s="6" t="s">
        <v>426</v>
      </c>
      <c r="B6" s="7" t="s">
        <v>361</v>
      </c>
      <c r="C6" s="8" t="s">
        <v>364</v>
      </c>
      <c r="D6" s="7" t="s">
        <v>360</v>
      </c>
      <c r="E6" s="7" t="s">
        <v>119</v>
      </c>
      <c r="F6" s="7" t="s">
        <v>62</v>
      </c>
      <c r="G6" s="9" t="s">
        <v>424</v>
      </c>
      <c r="H6" s="9" t="s">
        <v>425</v>
      </c>
      <c r="I6" s="10"/>
      <c r="J6" s="10"/>
      <c r="K6" s="9" t="s">
        <v>362</v>
      </c>
      <c r="L6" s="9" t="s">
        <v>363</v>
      </c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1" t="s">
        <v>365</v>
      </c>
      <c r="B9" s="12"/>
      <c r="C9" s="12"/>
      <c r="D9" s="12"/>
      <c r="E9" s="13"/>
      <c r="F9" s="14"/>
      <c r="G9" s="15"/>
      <c r="H9" s="11" t="s">
        <v>427</v>
      </c>
      <c r="I9" s="12"/>
      <c r="J9" s="12"/>
      <c r="K9" s="12"/>
      <c r="L9" s="19"/>
    </row>
    <row r="10" ht="67" customHeight="1" spans="1:12">
      <c r="A10" s="16" t="s">
        <v>428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0" t="s">
        <v>35</v>
      </c>
      <c r="C2" s="371"/>
      <c r="D2" s="371"/>
      <c r="E2" s="371"/>
      <c r="F2" s="371"/>
      <c r="G2" s="371"/>
      <c r="H2" s="371"/>
      <c r="I2" s="385"/>
    </row>
    <row r="3" ht="28" customHeight="1" spans="2:9">
      <c r="B3" s="372"/>
      <c r="C3" s="373"/>
      <c r="D3" s="374" t="s">
        <v>36</v>
      </c>
      <c r="E3" s="375"/>
      <c r="F3" s="376" t="s">
        <v>37</v>
      </c>
      <c r="G3" s="377"/>
      <c r="H3" s="374" t="s">
        <v>38</v>
      </c>
      <c r="I3" s="386"/>
    </row>
    <row r="4" ht="28" customHeight="1" spans="2:9">
      <c r="B4" s="372" t="s">
        <v>39</v>
      </c>
      <c r="C4" s="373" t="s">
        <v>40</v>
      </c>
      <c r="D4" s="373" t="s">
        <v>41</v>
      </c>
      <c r="E4" s="373" t="s">
        <v>42</v>
      </c>
      <c r="F4" s="378" t="s">
        <v>41</v>
      </c>
      <c r="G4" s="378" t="s">
        <v>42</v>
      </c>
      <c r="H4" s="373" t="s">
        <v>41</v>
      </c>
      <c r="I4" s="387" t="s">
        <v>42</v>
      </c>
    </row>
    <row r="5" ht="28" customHeight="1" spans="2:9">
      <c r="B5" s="379" t="s">
        <v>43</v>
      </c>
      <c r="C5" s="10">
        <v>13</v>
      </c>
      <c r="D5" s="10">
        <v>0</v>
      </c>
      <c r="E5" s="10">
        <v>1</v>
      </c>
      <c r="F5" s="380">
        <v>0</v>
      </c>
      <c r="G5" s="380">
        <v>1</v>
      </c>
      <c r="H5" s="10">
        <v>1</v>
      </c>
      <c r="I5" s="388">
        <v>2</v>
      </c>
    </row>
    <row r="6" ht="28" customHeight="1" spans="2:9">
      <c r="B6" s="379" t="s">
        <v>44</v>
      </c>
      <c r="C6" s="10">
        <v>20</v>
      </c>
      <c r="D6" s="10">
        <v>0</v>
      </c>
      <c r="E6" s="10">
        <v>1</v>
      </c>
      <c r="F6" s="380">
        <v>1</v>
      </c>
      <c r="G6" s="380">
        <v>2</v>
      </c>
      <c r="H6" s="10">
        <v>2</v>
      </c>
      <c r="I6" s="388">
        <v>3</v>
      </c>
    </row>
    <row r="7" ht="28" customHeight="1" spans="2:9">
      <c r="B7" s="379" t="s">
        <v>45</v>
      </c>
      <c r="C7" s="10">
        <v>32</v>
      </c>
      <c r="D7" s="10">
        <v>0</v>
      </c>
      <c r="E7" s="10">
        <v>1</v>
      </c>
      <c r="F7" s="380">
        <v>2</v>
      </c>
      <c r="G7" s="380">
        <v>3</v>
      </c>
      <c r="H7" s="10">
        <v>3</v>
      </c>
      <c r="I7" s="388">
        <v>4</v>
      </c>
    </row>
    <row r="8" ht="28" customHeight="1" spans="2:9">
      <c r="B8" s="379" t="s">
        <v>46</v>
      </c>
      <c r="C8" s="10">
        <v>50</v>
      </c>
      <c r="D8" s="10">
        <v>1</v>
      </c>
      <c r="E8" s="10">
        <v>2</v>
      </c>
      <c r="F8" s="380">
        <v>3</v>
      </c>
      <c r="G8" s="380">
        <v>4</v>
      </c>
      <c r="H8" s="10">
        <v>5</v>
      </c>
      <c r="I8" s="388">
        <v>6</v>
      </c>
    </row>
    <row r="9" ht="28" customHeight="1" spans="2:9">
      <c r="B9" s="379" t="s">
        <v>47</v>
      </c>
      <c r="C9" s="10">
        <v>80</v>
      </c>
      <c r="D9" s="10">
        <v>2</v>
      </c>
      <c r="E9" s="10">
        <v>3</v>
      </c>
      <c r="F9" s="380">
        <v>5</v>
      </c>
      <c r="G9" s="380">
        <v>6</v>
      </c>
      <c r="H9" s="10">
        <v>7</v>
      </c>
      <c r="I9" s="388">
        <v>8</v>
      </c>
    </row>
    <row r="10" ht="28" customHeight="1" spans="2:9">
      <c r="B10" s="379" t="s">
        <v>48</v>
      </c>
      <c r="C10" s="10">
        <v>125</v>
      </c>
      <c r="D10" s="10">
        <v>3</v>
      </c>
      <c r="E10" s="10">
        <v>4</v>
      </c>
      <c r="F10" s="380">
        <v>7</v>
      </c>
      <c r="G10" s="380">
        <v>8</v>
      </c>
      <c r="H10" s="10">
        <v>10</v>
      </c>
      <c r="I10" s="388">
        <v>11</v>
      </c>
    </row>
    <row r="11" ht="28" customHeight="1" spans="2:9">
      <c r="B11" s="379" t="s">
        <v>49</v>
      </c>
      <c r="C11" s="10">
        <v>200</v>
      </c>
      <c r="D11" s="10">
        <v>5</v>
      </c>
      <c r="E11" s="10">
        <v>6</v>
      </c>
      <c r="F11" s="380">
        <v>10</v>
      </c>
      <c r="G11" s="380">
        <v>11</v>
      </c>
      <c r="H11" s="10">
        <v>14</v>
      </c>
      <c r="I11" s="388">
        <v>15</v>
      </c>
    </row>
    <row r="12" ht="28" customHeight="1" spans="2:9">
      <c r="B12" s="381" t="s">
        <v>50</v>
      </c>
      <c r="C12" s="382">
        <v>315</v>
      </c>
      <c r="D12" s="382">
        <v>7</v>
      </c>
      <c r="E12" s="382">
        <v>8</v>
      </c>
      <c r="F12" s="383">
        <v>14</v>
      </c>
      <c r="G12" s="383">
        <v>15</v>
      </c>
      <c r="H12" s="382">
        <v>21</v>
      </c>
      <c r="I12" s="389">
        <v>22</v>
      </c>
    </row>
    <row r="14" spans="2:4">
      <c r="B14" s="384" t="s">
        <v>51</v>
      </c>
      <c r="C14" s="384"/>
      <c r="D14" s="3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13" workbookViewId="0">
      <selection activeCell="F5" sqref="F5:G5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s="183" customFormat="1" ht="21" spans="1:11">
      <c r="A1" s="296" t="s">
        <v>52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="183" customFormat="1" ht="15" spans="1:11">
      <c r="A2" s="185" t="s">
        <v>53</v>
      </c>
      <c r="B2" s="93" t="s">
        <v>54</v>
      </c>
      <c r="C2" s="93"/>
      <c r="D2" s="186" t="s">
        <v>55</v>
      </c>
      <c r="E2" s="186"/>
      <c r="F2" s="93" t="s">
        <v>56</v>
      </c>
      <c r="G2" s="93"/>
      <c r="H2" s="187" t="s">
        <v>57</v>
      </c>
      <c r="I2" s="270" t="s">
        <v>56</v>
      </c>
      <c r="J2" s="270"/>
      <c r="K2" s="271"/>
    </row>
    <row r="3" s="183" customFormat="1" ht="14.25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s="183" customFormat="1" ht="14.25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46147</v>
      </c>
      <c r="G4" s="199"/>
      <c r="H4" s="194" t="s">
        <v>64</v>
      </c>
      <c r="I4" s="197"/>
      <c r="J4" s="223" t="s">
        <v>65</v>
      </c>
      <c r="K4" s="272" t="s">
        <v>66</v>
      </c>
    </row>
    <row r="5" s="183" customFormat="1" ht="14.25" spans="1:11">
      <c r="A5" s="200" t="s">
        <v>67</v>
      </c>
      <c r="B5" s="195" t="s">
        <v>68</v>
      </c>
      <c r="C5" s="196"/>
      <c r="D5" s="194" t="s">
        <v>69</v>
      </c>
      <c r="E5" s="197"/>
      <c r="F5" s="198">
        <v>46122</v>
      </c>
      <c r="G5" s="199"/>
      <c r="H5" s="194" t="s">
        <v>70</v>
      </c>
      <c r="I5" s="197"/>
      <c r="J5" s="223" t="s">
        <v>65</v>
      </c>
      <c r="K5" s="272" t="s">
        <v>66</v>
      </c>
    </row>
    <row r="6" s="183" customFormat="1" ht="14.25" spans="1:11">
      <c r="A6" s="194" t="s">
        <v>71</v>
      </c>
      <c r="B6" s="203">
        <v>2</v>
      </c>
      <c r="C6" s="204">
        <v>6</v>
      </c>
      <c r="D6" s="200" t="s">
        <v>72</v>
      </c>
      <c r="E6" s="225"/>
      <c r="F6" s="198">
        <v>46132</v>
      </c>
      <c r="G6" s="199"/>
      <c r="H6" s="194" t="s">
        <v>73</v>
      </c>
      <c r="I6" s="197"/>
      <c r="J6" s="223" t="s">
        <v>65</v>
      </c>
      <c r="K6" s="272" t="s">
        <v>66</v>
      </c>
    </row>
    <row r="7" s="183" customFormat="1" ht="14.25" spans="1:11">
      <c r="A7" s="194" t="s">
        <v>74</v>
      </c>
      <c r="B7" s="206" t="s">
        <v>75</v>
      </c>
      <c r="C7" s="207"/>
      <c r="D7" s="200" t="s">
        <v>76</v>
      </c>
      <c r="E7" s="224"/>
      <c r="F7" s="198">
        <v>46133</v>
      </c>
      <c r="G7" s="199"/>
      <c r="H7" s="194" t="s">
        <v>77</v>
      </c>
      <c r="I7" s="197"/>
      <c r="J7" s="223" t="s">
        <v>65</v>
      </c>
      <c r="K7" s="272" t="s">
        <v>66</v>
      </c>
    </row>
    <row r="8" s="183" customFormat="1" ht="15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46133</v>
      </c>
      <c r="G8" s="215"/>
      <c r="H8" s="212" t="s">
        <v>81</v>
      </c>
      <c r="I8" s="213"/>
      <c r="J8" s="231" t="s">
        <v>65</v>
      </c>
      <c r="K8" s="281" t="s">
        <v>66</v>
      </c>
    </row>
    <row r="9" s="183" customFormat="1" ht="15" spans="1:11">
      <c r="A9" s="297" t="s">
        <v>82</v>
      </c>
      <c r="B9" s="298"/>
      <c r="C9" s="298"/>
      <c r="D9" s="298"/>
      <c r="E9" s="298"/>
      <c r="F9" s="298"/>
      <c r="G9" s="298"/>
      <c r="H9" s="298"/>
      <c r="I9" s="298"/>
      <c r="J9" s="298"/>
      <c r="K9" s="350"/>
    </row>
    <row r="10" s="183" customFormat="1" ht="1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51"/>
    </row>
    <row r="11" s="183" customFormat="1" ht="14.25" spans="1:11">
      <c r="A11" s="301" t="s">
        <v>84</v>
      </c>
      <c r="B11" s="302" t="s">
        <v>85</v>
      </c>
      <c r="C11" s="303" t="s">
        <v>86</v>
      </c>
      <c r="D11" s="304"/>
      <c r="E11" s="305" t="s">
        <v>87</v>
      </c>
      <c r="F11" s="302" t="s">
        <v>85</v>
      </c>
      <c r="G11" s="303" t="s">
        <v>86</v>
      </c>
      <c r="H11" s="303" t="s">
        <v>88</v>
      </c>
      <c r="I11" s="305" t="s">
        <v>89</v>
      </c>
      <c r="J11" s="302" t="s">
        <v>85</v>
      </c>
      <c r="K11" s="352" t="s">
        <v>86</v>
      </c>
    </row>
    <row r="12" s="183" customFormat="1" ht="14.25" spans="1:11">
      <c r="A12" s="200" t="s">
        <v>90</v>
      </c>
      <c r="B12" s="222" t="s">
        <v>85</v>
      </c>
      <c r="C12" s="223" t="s">
        <v>86</v>
      </c>
      <c r="D12" s="224"/>
      <c r="E12" s="225" t="s">
        <v>91</v>
      </c>
      <c r="F12" s="222" t="s">
        <v>85</v>
      </c>
      <c r="G12" s="223" t="s">
        <v>86</v>
      </c>
      <c r="H12" s="223" t="s">
        <v>88</v>
      </c>
      <c r="I12" s="225" t="s">
        <v>92</v>
      </c>
      <c r="J12" s="222" t="s">
        <v>85</v>
      </c>
      <c r="K12" s="272" t="s">
        <v>86</v>
      </c>
    </row>
    <row r="13" s="183" customFormat="1" ht="14.25" spans="1:11">
      <c r="A13" s="200" t="s">
        <v>93</v>
      </c>
      <c r="B13" s="222" t="s">
        <v>85</v>
      </c>
      <c r="C13" s="223" t="s">
        <v>86</v>
      </c>
      <c r="D13" s="224"/>
      <c r="E13" s="225" t="s">
        <v>94</v>
      </c>
      <c r="F13" s="223" t="s">
        <v>95</v>
      </c>
      <c r="G13" s="223" t="s">
        <v>96</v>
      </c>
      <c r="H13" s="223" t="s">
        <v>88</v>
      </c>
      <c r="I13" s="225" t="s">
        <v>97</v>
      </c>
      <c r="J13" s="222" t="s">
        <v>85</v>
      </c>
      <c r="K13" s="272" t="s">
        <v>86</v>
      </c>
    </row>
    <row r="14" s="183" customFormat="1" ht="15" spans="1:11">
      <c r="A14" s="212" t="s">
        <v>98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74"/>
    </row>
    <row r="15" s="183" customFormat="1" ht="1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51"/>
    </row>
    <row r="16" s="183" customFormat="1" ht="14.25" spans="1:11">
      <c r="A16" s="306" t="s">
        <v>100</v>
      </c>
      <c r="B16" s="303" t="s">
        <v>95</v>
      </c>
      <c r="C16" s="303" t="s">
        <v>96</v>
      </c>
      <c r="D16" s="307"/>
      <c r="E16" s="308" t="s">
        <v>101</v>
      </c>
      <c r="F16" s="303" t="s">
        <v>95</v>
      </c>
      <c r="G16" s="303" t="s">
        <v>96</v>
      </c>
      <c r="H16" s="309"/>
      <c r="I16" s="308" t="s">
        <v>102</v>
      </c>
      <c r="J16" s="303" t="s">
        <v>95</v>
      </c>
      <c r="K16" s="352" t="s">
        <v>96</v>
      </c>
    </row>
    <row r="17" s="183" customFormat="1" customHeight="1" spans="1:22">
      <c r="A17" s="205" t="s">
        <v>103</v>
      </c>
      <c r="B17" s="223" t="s">
        <v>95</v>
      </c>
      <c r="C17" s="223" t="s">
        <v>96</v>
      </c>
      <c r="D17" s="310"/>
      <c r="E17" s="246" t="s">
        <v>104</v>
      </c>
      <c r="F17" s="223" t="s">
        <v>95</v>
      </c>
      <c r="G17" s="223" t="s">
        <v>96</v>
      </c>
      <c r="H17" s="311"/>
      <c r="I17" s="246" t="s">
        <v>105</v>
      </c>
      <c r="J17" s="223" t="s">
        <v>95</v>
      </c>
      <c r="K17" s="272" t="s">
        <v>96</v>
      </c>
      <c r="L17" s="353"/>
      <c r="M17" s="353"/>
      <c r="N17" s="353"/>
      <c r="O17" s="353"/>
      <c r="P17" s="353"/>
      <c r="Q17" s="353"/>
      <c r="R17" s="353"/>
      <c r="S17" s="353"/>
      <c r="T17" s="353"/>
      <c r="U17" s="353"/>
      <c r="V17" s="353"/>
    </row>
    <row r="18" s="183" customFormat="1" ht="18" customHeight="1" spans="1:11">
      <c r="A18" s="312" t="s">
        <v>106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54"/>
    </row>
    <row r="19" s="295" customFormat="1" ht="18" customHeight="1" spans="1:11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51"/>
    </row>
    <row r="20" s="183" customFormat="1" customHeight="1" spans="1:11">
      <c r="A20" s="314" t="s">
        <v>108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55"/>
    </row>
    <row r="21" s="183" customFormat="1" ht="21.75" customHeight="1" spans="1:11">
      <c r="A21" s="316" t="s">
        <v>109</v>
      </c>
      <c r="B21" s="317" t="s">
        <v>110</v>
      </c>
      <c r="C21" s="317" t="s">
        <v>111</v>
      </c>
      <c r="D21" s="317" t="s">
        <v>112</v>
      </c>
      <c r="E21" s="317" t="s">
        <v>113</v>
      </c>
      <c r="F21" s="317" t="s">
        <v>114</v>
      </c>
      <c r="G21" s="317" t="s">
        <v>115</v>
      </c>
      <c r="H21" s="246"/>
      <c r="I21" s="246"/>
      <c r="J21" s="246"/>
      <c r="K21" s="284" t="s">
        <v>116</v>
      </c>
    </row>
    <row r="22" s="183" customFormat="1" customHeight="1" spans="1:11">
      <c r="A22" s="318" t="s">
        <v>117</v>
      </c>
      <c r="B22" s="319">
        <v>1</v>
      </c>
      <c r="C22" s="319">
        <v>1</v>
      </c>
      <c r="D22" s="319">
        <v>1</v>
      </c>
      <c r="E22" s="319">
        <v>1</v>
      </c>
      <c r="F22" s="319">
        <v>1</v>
      </c>
      <c r="G22" s="319">
        <v>1</v>
      </c>
      <c r="H22" s="320"/>
      <c r="I22" s="320"/>
      <c r="J22" s="320"/>
      <c r="K22" s="356" t="s">
        <v>118</v>
      </c>
    </row>
    <row r="23" s="183" customFormat="1" customHeight="1" spans="1:11">
      <c r="A23" s="318" t="s">
        <v>119</v>
      </c>
      <c r="B23" s="319">
        <v>1</v>
      </c>
      <c r="C23" s="319">
        <v>1</v>
      </c>
      <c r="D23" s="319">
        <v>1</v>
      </c>
      <c r="E23" s="319">
        <v>1</v>
      </c>
      <c r="F23" s="319">
        <v>1</v>
      </c>
      <c r="G23" s="319">
        <v>1</v>
      </c>
      <c r="H23" s="320"/>
      <c r="I23" s="320"/>
      <c r="J23" s="320"/>
      <c r="K23" s="356" t="s">
        <v>118</v>
      </c>
    </row>
    <row r="24" s="183" customFormat="1" customHeight="1" spans="1:11">
      <c r="A24" s="321"/>
      <c r="B24" s="319"/>
      <c r="C24" s="319"/>
      <c r="D24" s="319"/>
      <c r="E24" s="319"/>
      <c r="F24" s="319"/>
      <c r="G24" s="319"/>
      <c r="H24" s="320"/>
      <c r="I24" s="320"/>
      <c r="J24" s="320"/>
      <c r="K24" s="356"/>
    </row>
    <row r="25" s="183" customFormat="1" customHeight="1" spans="1:11">
      <c r="A25" s="321"/>
      <c r="B25" s="319"/>
      <c r="C25" s="319"/>
      <c r="D25" s="319"/>
      <c r="E25" s="319"/>
      <c r="F25" s="319"/>
      <c r="G25" s="319"/>
      <c r="H25" s="320"/>
      <c r="I25" s="320"/>
      <c r="J25" s="320"/>
      <c r="K25" s="356"/>
    </row>
    <row r="26" s="183" customFormat="1" customHeight="1" spans="1:11">
      <c r="A26" s="322"/>
      <c r="B26" s="320"/>
      <c r="C26" s="320"/>
      <c r="D26" s="320"/>
      <c r="E26" s="320"/>
      <c r="F26" s="320"/>
      <c r="G26" s="320"/>
      <c r="H26" s="320"/>
      <c r="I26" s="320"/>
      <c r="J26" s="320"/>
      <c r="K26" s="357"/>
    </row>
    <row r="27" s="183" customFormat="1" customHeight="1" spans="1:11">
      <c r="A27" s="323"/>
      <c r="B27" s="320"/>
      <c r="C27" s="320"/>
      <c r="D27" s="320"/>
      <c r="E27" s="320"/>
      <c r="F27" s="320"/>
      <c r="G27" s="320"/>
      <c r="H27" s="320"/>
      <c r="I27" s="320"/>
      <c r="J27" s="320"/>
      <c r="K27" s="357"/>
    </row>
    <row r="28" s="183" customFormat="1" customHeight="1" spans="1:11">
      <c r="A28" s="323"/>
      <c r="B28" s="320"/>
      <c r="C28" s="320"/>
      <c r="D28" s="320"/>
      <c r="E28" s="320"/>
      <c r="F28" s="320"/>
      <c r="G28" s="320"/>
      <c r="H28" s="320"/>
      <c r="I28" s="320"/>
      <c r="J28" s="320"/>
      <c r="K28" s="357"/>
    </row>
    <row r="29" s="183" customFormat="1" ht="18" customHeight="1" spans="1:11">
      <c r="A29" s="324" t="s">
        <v>120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8"/>
    </row>
    <row r="30" s="183" customFormat="1" ht="18.75" customHeight="1" spans="1:11">
      <c r="A30" s="326" t="s">
        <v>121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9"/>
    </row>
    <row r="31" s="183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60"/>
    </row>
    <row r="32" s="183" customFormat="1" ht="18" customHeight="1" spans="1:11">
      <c r="A32" s="324" t="s">
        <v>122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8"/>
    </row>
    <row r="33" s="183" customFormat="1" ht="14.25" spans="1:11">
      <c r="A33" s="330" t="s">
        <v>123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61"/>
    </row>
    <row r="34" s="183" customFormat="1" ht="15" spans="1:11">
      <c r="A34" s="105" t="s">
        <v>124</v>
      </c>
      <c r="B34" s="107"/>
      <c r="C34" s="223" t="s">
        <v>65</v>
      </c>
      <c r="D34" s="223" t="s">
        <v>66</v>
      </c>
      <c r="E34" s="332" t="s">
        <v>125</v>
      </c>
      <c r="F34" s="333"/>
      <c r="G34" s="333"/>
      <c r="H34" s="333"/>
      <c r="I34" s="333"/>
      <c r="J34" s="333"/>
      <c r="K34" s="362"/>
    </row>
    <row r="35" s="183" customFormat="1" ht="15" spans="1:11">
      <c r="A35" s="334" t="s">
        <v>126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83" customFormat="1" ht="14.25" spans="1:11">
      <c r="A36" s="335" t="s">
        <v>127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3"/>
    </row>
    <row r="37" s="183" customFormat="1" ht="14.25" spans="1:11">
      <c r="A37" s="335" t="s">
        <v>128</v>
      </c>
      <c r="B37" s="336"/>
      <c r="C37" s="336"/>
      <c r="D37" s="336"/>
      <c r="E37" s="336"/>
      <c r="F37" s="336"/>
      <c r="G37" s="336"/>
      <c r="H37" s="336"/>
      <c r="I37" s="336"/>
      <c r="J37" s="336"/>
      <c r="K37" s="363"/>
    </row>
    <row r="38" s="183" customFormat="1" ht="14.25" spans="1:11">
      <c r="A38" s="335" t="s">
        <v>129</v>
      </c>
      <c r="B38" s="337"/>
      <c r="C38" s="337"/>
      <c r="D38" s="337"/>
      <c r="E38" s="337"/>
      <c r="F38" s="337"/>
      <c r="G38" s="337"/>
      <c r="H38" s="337"/>
      <c r="I38" s="337"/>
      <c r="J38" s="337"/>
      <c r="K38" s="364"/>
    </row>
    <row r="39" s="183" customFormat="1" ht="14.25" spans="1:11">
      <c r="A39" s="338" t="s">
        <v>130</v>
      </c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s="183" customFormat="1" ht="14.25" spans="1:11">
      <c r="A40" s="338"/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s="183" customFormat="1" ht="14.25" spans="1:11">
      <c r="A41" s="338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s="183" customFormat="1" ht="14.25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s="183" customFormat="1" ht="15" spans="1:11">
      <c r="A43" s="248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s="183" customFormat="1" ht="15" spans="1:11">
      <c r="A44" s="299" t="s">
        <v>132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51"/>
    </row>
    <row r="45" s="183" customFormat="1" ht="14.25" spans="1:11">
      <c r="A45" s="306" t="s">
        <v>133</v>
      </c>
      <c r="B45" s="303" t="s">
        <v>95</v>
      </c>
      <c r="C45" s="303" t="s">
        <v>96</v>
      </c>
      <c r="D45" s="303" t="s">
        <v>88</v>
      </c>
      <c r="E45" s="308" t="s">
        <v>134</v>
      </c>
      <c r="F45" s="303" t="s">
        <v>95</v>
      </c>
      <c r="G45" s="303" t="s">
        <v>96</v>
      </c>
      <c r="H45" s="303" t="s">
        <v>88</v>
      </c>
      <c r="I45" s="308" t="s">
        <v>135</v>
      </c>
      <c r="J45" s="303" t="s">
        <v>95</v>
      </c>
      <c r="K45" s="352" t="s">
        <v>96</v>
      </c>
    </row>
    <row r="46" s="183" customFormat="1" ht="14.25" spans="1:11">
      <c r="A46" s="205" t="s">
        <v>87</v>
      </c>
      <c r="B46" s="223" t="s">
        <v>95</v>
      </c>
      <c r="C46" s="223" t="s">
        <v>96</v>
      </c>
      <c r="D46" s="223" t="s">
        <v>88</v>
      </c>
      <c r="E46" s="246" t="s">
        <v>94</v>
      </c>
      <c r="F46" s="223" t="s">
        <v>95</v>
      </c>
      <c r="G46" s="223" t="s">
        <v>96</v>
      </c>
      <c r="H46" s="223" t="s">
        <v>88</v>
      </c>
      <c r="I46" s="246" t="s">
        <v>105</v>
      </c>
      <c r="J46" s="223" t="s">
        <v>95</v>
      </c>
      <c r="K46" s="272" t="s">
        <v>96</v>
      </c>
    </row>
    <row r="47" s="183" customFormat="1" ht="15" spans="1:11">
      <c r="A47" s="212" t="s">
        <v>136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74"/>
    </row>
    <row r="48" s="183" customFormat="1" ht="15" spans="1:11">
      <c r="A48" s="334" t="s">
        <v>137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83" customFormat="1" ht="15" spans="1:11">
      <c r="A49" s="335" t="s">
        <v>138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64"/>
    </row>
    <row r="50" s="183" customFormat="1" ht="15" spans="1:11">
      <c r="A50" s="339" t="s">
        <v>139</v>
      </c>
      <c r="B50" s="258" t="s">
        <v>140</v>
      </c>
      <c r="C50" s="258"/>
      <c r="D50" s="340" t="s">
        <v>141</v>
      </c>
      <c r="E50" s="341" t="s">
        <v>142</v>
      </c>
      <c r="F50" s="342" t="s">
        <v>143</v>
      </c>
      <c r="G50" s="343">
        <v>46124</v>
      </c>
      <c r="H50" s="344" t="s">
        <v>144</v>
      </c>
      <c r="I50" s="365"/>
      <c r="J50" s="97" t="s">
        <v>145</v>
      </c>
      <c r="K50" s="366"/>
    </row>
    <row r="51" s="183" customFormat="1" ht="15" spans="1:11">
      <c r="A51" s="334" t="s">
        <v>146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83" customFormat="1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7"/>
    </row>
    <row r="53" s="183" customFormat="1" ht="15" spans="1:11">
      <c r="A53" s="339" t="s">
        <v>139</v>
      </c>
      <c r="B53" s="347"/>
      <c r="C53" s="347"/>
      <c r="D53" s="340" t="s">
        <v>141</v>
      </c>
      <c r="E53" s="348"/>
      <c r="F53" s="342" t="s">
        <v>147</v>
      </c>
      <c r="G53" s="349"/>
      <c r="H53" s="344" t="s">
        <v>144</v>
      </c>
      <c r="I53" s="365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68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69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70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71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72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73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74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75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76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77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78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79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80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name="Check Box 79" r:id="rId81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name="Check Box 80" r:id="rId82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name="Check Box 81" r:id="rId83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name="Check Box 82" r:id="rId84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name="Check Box 83" r:id="rId85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name="Check Box 84" r:id="rId86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name="Check Box 85" r:id="rId87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name="Check Box 86" r:id="rId88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name="Check Box 87" r:id="rId89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name="Check Box 88" r:id="rId90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name="Check Box 89" r:id="rId91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name="Check Box 90" r:id="rId92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name="Check Box 91" r:id="rId93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name="Check Box 92" r:id="rId94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name="Check Box 93" r:id="rId95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name="Check Box 94" r:id="rId96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name="Check Box 95" r:id="rId97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name="Check Box 96" r:id="rId98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name="Check Box 97" r:id="rId99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name="Check Box 98" r:id="rId100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name="Check Box 99" r:id="rId101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name="Check Box 100" r:id="rId102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name="Check Box 101" r:id="rId10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name="Check Box 102" r:id="rId104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name="Check Box 103" r:id="rId105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name="Check Box 104" r:id="rId106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name="Check Box 105" r:id="rId107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name="Check Box 106" r:id="rId108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name="Check Box 107" r:id="rId109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name="Check Box 108" r:id="rId110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name="Check Box 109" r:id="rId111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name="Check Box 110" r:id="rId112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name="Check Box 111" r:id="rId113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name="Check Box 112" r:id="rId114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name="Check Box 113" r:id="rId115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name="Check Box 114" r:id="rId116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name="Check Box 115" r:id="rId117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name="Check Box 116" r:id="rId118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name="Check Box 117" r:id="rId119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name="Check Box 118" r:id="rId120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name="Check Box 119" r:id="rId121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name="Check Box 120" r:id="rId122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name="Check Box 121" r:id="rId123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name="Check Box 122" r:id="rId124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name="Check Box 123" r:id="rId125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name="Check Box 124" r:id="rId126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name="Check Box 125" r:id="rId127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name="Check Box 126" r:id="rId128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name="Check Box 127" r:id="rId129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name="Check Box 128" r:id="rId130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tabSelected="1" zoomScale="85" zoomScaleNormal="85" workbookViewId="0">
      <selection activeCell="J22" sqref="J2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2" width="17" style="64" customWidth="1"/>
    <col min="13" max="13" width="18.5" style="63" customWidth="1"/>
    <col min="14" max="14" width="16.6666666666667" style="63" customWidth="1"/>
    <col min="15" max="16384" width="9" style="63"/>
  </cols>
  <sheetData>
    <row r="1" s="63" customFormat="1" ht="19.5" customHeight="1" spans="1:14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="63" customFormat="1" ht="19.5" customHeight="1" spans="1:14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/>
      <c r="L2" s="68" t="s">
        <v>56</v>
      </c>
      <c r="M2" s="68"/>
      <c r="N2" s="68"/>
    </row>
    <row r="3" s="63" customFormat="1" ht="19.5" customHeight="1" spans="1:14">
      <c r="A3" s="70" t="s">
        <v>149</v>
      </c>
      <c r="B3" s="71" t="s">
        <v>150</v>
      </c>
      <c r="C3" s="71"/>
      <c r="D3" s="71"/>
      <c r="E3" s="71"/>
      <c r="F3" s="71"/>
      <c r="G3" s="71"/>
      <c r="H3" s="71"/>
      <c r="I3" s="84"/>
      <c r="J3" s="70" t="s">
        <v>151</v>
      </c>
      <c r="K3" s="70"/>
      <c r="L3" s="70"/>
      <c r="M3" s="70"/>
      <c r="N3" s="70"/>
    </row>
    <row r="4" s="63" customFormat="1" ht="19.5" customHeight="1" spans="1:14">
      <c r="A4" s="70"/>
      <c r="B4" s="72" t="s">
        <v>152</v>
      </c>
      <c r="C4" s="72" t="s">
        <v>153</v>
      </c>
      <c r="D4" s="72" t="s">
        <v>154</v>
      </c>
      <c r="E4" s="72" t="s">
        <v>155</v>
      </c>
      <c r="F4" s="72" t="s">
        <v>156</v>
      </c>
      <c r="G4" s="72" t="s">
        <v>157</v>
      </c>
      <c r="H4" s="72" t="s">
        <v>158</v>
      </c>
      <c r="I4" s="84"/>
      <c r="J4" s="70" t="s">
        <v>155</v>
      </c>
      <c r="K4" s="70" t="s">
        <v>154</v>
      </c>
      <c r="L4" s="70" t="s">
        <v>155</v>
      </c>
      <c r="M4" s="70" t="s">
        <v>155</v>
      </c>
      <c r="N4" s="70" t="s">
        <v>155</v>
      </c>
    </row>
    <row r="5" s="63" customFormat="1" ht="19.5" customHeight="1" spans="1:14">
      <c r="A5" s="70"/>
      <c r="B5" s="73" t="s">
        <v>159</v>
      </c>
      <c r="C5" s="73" t="s">
        <v>160</v>
      </c>
      <c r="D5" s="73" t="s">
        <v>161</v>
      </c>
      <c r="E5" s="73" t="s">
        <v>162</v>
      </c>
      <c r="F5" s="73" t="s">
        <v>163</v>
      </c>
      <c r="G5" s="73" t="s">
        <v>164</v>
      </c>
      <c r="H5" s="73" t="s">
        <v>165</v>
      </c>
      <c r="I5" s="84"/>
      <c r="J5" s="86" t="s">
        <v>166</v>
      </c>
      <c r="K5" s="86" t="s">
        <v>166</v>
      </c>
      <c r="L5" s="73" t="s">
        <v>162</v>
      </c>
      <c r="M5" s="73" t="s">
        <v>162</v>
      </c>
      <c r="N5" s="73" t="s">
        <v>162</v>
      </c>
    </row>
    <row r="6" s="63" customFormat="1" ht="19.5" customHeight="1" spans="1:14">
      <c r="A6" s="74" t="s">
        <v>167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168</v>
      </c>
      <c r="K6" s="87" t="s">
        <v>169</v>
      </c>
      <c r="L6" s="87" t="s">
        <v>170</v>
      </c>
      <c r="M6" s="87" t="s">
        <v>171</v>
      </c>
      <c r="N6" s="87" t="s">
        <v>172</v>
      </c>
    </row>
    <row r="7" s="63" customFormat="1" ht="19.5" customHeight="1" spans="1:14">
      <c r="A7" s="76" t="s">
        <v>173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169</v>
      </c>
      <c r="K7" s="87" t="s">
        <v>174</v>
      </c>
      <c r="L7" s="87" t="s">
        <v>175</v>
      </c>
      <c r="M7" s="87" t="s">
        <v>172</v>
      </c>
      <c r="N7" s="87" t="s">
        <v>176</v>
      </c>
    </row>
    <row r="8" s="63" customFormat="1" ht="19.5" customHeight="1" spans="1:14">
      <c r="A8" s="76" t="s">
        <v>177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178</v>
      </c>
      <c r="K8" s="87" t="s">
        <v>178</v>
      </c>
      <c r="L8" s="87" t="s">
        <v>176</v>
      </c>
      <c r="M8" s="87" t="s">
        <v>172</v>
      </c>
      <c r="N8" s="87" t="s">
        <v>176</v>
      </c>
    </row>
    <row r="9" s="63" customFormat="1" ht="19.5" customHeight="1" spans="1:14">
      <c r="A9" s="76" t="s">
        <v>179</v>
      </c>
      <c r="B9" s="75">
        <f t="shared" si="0"/>
        <v>86</v>
      </c>
      <c r="C9" s="75">
        <f t="shared" si="1"/>
        <v>90</v>
      </c>
      <c r="D9" s="75" t="s">
        <v>180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181</v>
      </c>
      <c r="K9" s="87" t="s">
        <v>169</v>
      </c>
      <c r="L9" s="87" t="s">
        <v>182</v>
      </c>
      <c r="M9" s="87" t="s">
        <v>182</v>
      </c>
      <c r="N9" s="87" t="s">
        <v>182</v>
      </c>
    </row>
    <row r="10" s="63" customFormat="1" ht="19.5" customHeight="1" spans="1:14">
      <c r="A10" s="76" t="s">
        <v>183</v>
      </c>
      <c r="B10" s="75">
        <f>C10-1.2</f>
        <v>35.1</v>
      </c>
      <c r="C10" s="75">
        <f>D10-1.2</f>
        <v>36.3</v>
      </c>
      <c r="D10" s="75" t="s">
        <v>184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185</v>
      </c>
      <c r="K10" s="87" t="s">
        <v>186</v>
      </c>
      <c r="L10" s="87" t="s">
        <v>187</v>
      </c>
      <c r="M10" s="87" t="s">
        <v>188</v>
      </c>
      <c r="N10" s="87" t="s">
        <v>189</v>
      </c>
    </row>
    <row r="11" s="63" customFormat="1" ht="19.5" customHeight="1" spans="1:14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191</v>
      </c>
      <c r="K11" s="87" t="s">
        <v>191</v>
      </c>
      <c r="L11" s="87" t="s">
        <v>172</v>
      </c>
      <c r="M11" s="87" t="s">
        <v>172</v>
      </c>
      <c r="N11" s="87" t="s">
        <v>172</v>
      </c>
    </row>
    <row r="12" s="63" customFormat="1" ht="19.5" customHeight="1" spans="1:14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169</v>
      </c>
      <c r="K12" s="87" t="s">
        <v>169</v>
      </c>
      <c r="L12" s="87" t="s">
        <v>172</v>
      </c>
      <c r="M12" s="87" t="s">
        <v>172</v>
      </c>
      <c r="N12" s="87" t="s">
        <v>172</v>
      </c>
    </row>
    <row r="13" s="63" customFormat="1" ht="19.5" customHeight="1" spans="1:14">
      <c r="A13" s="78" t="s">
        <v>194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169</v>
      </c>
      <c r="K13" s="87" t="s">
        <v>169</v>
      </c>
      <c r="L13" s="87" t="s">
        <v>172</v>
      </c>
      <c r="M13" s="87" t="s">
        <v>172</v>
      </c>
      <c r="N13" s="87" t="s">
        <v>195</v>
      </c>
    </row>
    <row r="14" s="63" customFormat="1" ht="19.5" customHeight="1" spans="1:14">
      <c r="A14" s="76" t="s">
        <v>196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169</v>
      </c>
      <c r="K14" s="87" t="s">
        <v>169</v>
      </c>
      <c r="L14" s="87" t="s">
        <v>172</v>
      </c>
      <c r="M14" s="87" t="s">
        <v>172</v>
      </c>
      <c r="N14" s="87" t="s">
        <v>172</v>
      </c>
    </row>
    <row r="15" s="63" customFormat="1" ht="19.5" customHeight="1" spans="1:14">
      <c r="A15" s="76" t="s">
        <v>197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182" t="s">
        <v>169</v>
      </c>
      <c r="K15" s="87" t="s">
        <v>169</v>
      </c>
      <c r="L15" s="182" t="s">
        <v>172</v>
      </c>
      <c r="M15" s="182" t="s">
        <v>172</v>
      </c>
      <c r="N15" s="182" t="s">
        <v>172</v>
      </c>
    </row>
    <row r="16" s="63" customFormat="1" ht="19.5" customHeight="1" spans="1:14">
      <c r="A16" s="76" t="s">
        <v>198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182" t="s">
        <v>169</v>
      </c>
      <c r="K16" s="87" t="s">
        <v>169</v>
      </c>
      <c r="L16" s="87" t="s">
        <v>172</v>
      </c>
      <c r="M16" s="182" t="s">
        <v>172</v>
      </c>
      <c r="N16" s="182" t="s">
        <v>172</v>
      </c>
    </row>
    <row r="17" s="63" customFormat="1" ht="19.5" customHeight="1" spans="1:14">
      <c r="A17" s="81" t="s">
        <v>199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182" t="s">
        <v>169</v>
      </c>
      <c r="K17" s="87" t="s">
        <v>169</v>
      </c>
      <c r="L17" s="182" t="s">
        <v>189</v>
      </c>
      <c r="M17" s="87" t="s">
        <v>189</v>
      </c>
      <c r="N17" s="87" t="s">
        <v>172</v>
      </c>
    </row>
    <row r="18" s="63" customFormat="1" ht="19.5" customHeight="1" spans="1:14">
      <c r="A18" s="76" t="s">
        <v>200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182" t="s">
        <v>169</v>
      </c>
      <c r="K18" s="87" t="s">
        <v>169</v>
      </c>
      <c r="L18" s="87" t="s">
        <v>172</v>
      </c>
      <c r="M18" s="87" t="s">
        <v>172</v>
      </c>
      <c r="N18" s="87" t="s">
        <v>172</v>
      </c>
    </row>
    <row r="19" s="63" customFormat="1" ht="14.25" spans="1:14">
      <c r="A19" s="82" t="s">
        <v>201</v>
      </c>
      <c r="D19" s="83"/>
      <c r="E19" s="83"/>
      <c r="F19" s="83"/>
      <c r="G19" s="83"/>
      <c r="H19" s="83"/>
      <c r="I19" s="83"/>
      <c r="J19" s="88"/>
      <c r="K19" s="88"/>
      <c r="L19" s="88"/>
      <c r="M19" s="83"/>
      <c r="N19" s="83"/>
    </row>
    <row r="20" s="63" customFormat="1" ht="14.25" spans="1:14">
      <c r="A20" s="63" t="s">
        <v>202</v>
      </c>
      <c r="D20" s="83"/>
      <c r="E20" s="83"/>
      <c r="F20" s="83"/>
      <c r="G20" s="83"/>
      <c r="H20" s="83"/>
      <c r="I20" s="83"/>
      <c r="J20" s="88"/>
      <c r="K20" s="88"/>
      <c r="L20" s="88"/>
      <c r="M20" s="83"/>
      <c r="N20" s="83"/>
    </row>
    <row r="21" s="63" customFormat="1" ht="14.25" spans="1:14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203</v>
      </c>
      <c r="K21" s="89"/>
      <c r="L21" s="89"/>
      <c r="M21" s="82" t="s">
        <v>204</v>
      </c>
      <c r="N21" s="82" t="s">
        <v>205</v>
      </c>
    </row>
  </sheetData>
  <mergeCells count="8">
    <mergeCell ref="A1:N1"/>
    <mergeCell ref="B2:C2"/>
    <mergeCell ref="F2:H2"/>
    <mergeCell ref="L2:N2"/>
    <mergeCell ref="B3:H3"/>
    <mergeCell ref="J3:N3"/>
    <mergeCell ref="A3:A5"/>
    <mergeCell ref="I2:I18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20" workbookViewId="0">
      <selection activeCell="F58" sqref="F58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206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93" t="s">
        <v>54</v>
      </c>
      <c r="C2" s="93"/>
      <c r="D2" s="186" t="s">
        <v>55</v>
      </c>
      <c r="E2" s="186"/>
      <c r="F2" s="93" t="s">
        <v>56</v>
      </c>
      <c r="G2" s="93"/>
      <c r="H2" s="187" t="s">
        <v>57</v>
      </c>
      <c r="I2" s="270" t="s">
        <v>56</v>
      </c>
      <c r="J2" s="270"/>
      <c r="K2" s="271"/>
    </row>
    <row r="3" customHeight="1" spans="1:11">
      <c r="A3" s="188" t="s">
        <v>58</v>
      </c>
      <c r="B3" s="189"/>
      <c r="C3" s="190"/>
      <c r="D3" s="191" t="s">
        <v>59</v>
      </c>
      <c r="E3" s="192"/>
      <c r="F3" s="192"/>
      <c r="G3" s="193"/>
      <c r="H3" s="191" t="s">
        <v>60</v>
      </c>
      <c r="I3" s="192"/>
      <c r="J3" s="192"/>
      <c r="K3" s="193"/>
    </row>
    <row r="4" customHeight="1" spans="1:11">
      <c r="A4" s="194" t="s">
        <v>61</v>
      </c>
      <c r="B4" s="195" t="s">
        <v>62</v>
      </c>
      <c r="C4" s="196"/>
      <c r="D4" s="194" t="s">
        <v>63</v>
      </c>
      <c r="E4" s="197"/>
      <c r="F4" s="198">
        <v>46054</v>
      </c>
      <c r="G4" s="199"/>
      <c r="H4" s="194" t="s">
        <v>207</v>
      </c>
      <c r="I4" s="197"/>
      <c r="J4" s="223" t="s">
        <v>65</v>
      </c>
      <c r="K4" s="272" t="s">
        <v>66</v>
      </c>
    </row>
    <row r="5" customHeight="1" spans="1:11">
      <c r="A5" s="200" t="s">
        <v>67</v>
      </c>
      <c r="B5" s="195" t="s">
        <v>68</v>
      </c>
      <c r="C5" s="196"/>
      <c r="D5" s="194" t="s">
        <v>208</v>
      </c>
      <c r="E5" s="197"/>
      <c r="F5" s="201">
        <v>1</v>
      </c>
      <c r="G5" s="202"/>
      <c r="H5" s="194" t="s">
        <v>209</v>
      </c>
      <c r="I5" s="197"/>
      <c r="J5" s="223" t="s">
        <v>65</v>
      </c>
      <c r="K5" s="272" t="s">
        <v>66</v>
      </c>
    </row>
    <row r="6" customHeight="1" spans="1:11">
      <c r="A6" s="194" t="s">
        <v>71</v>
      </c>
      <c r="B6" s="203">
        <v>2</v>
      </c>
      <c r="C6" s="204">
        <v>6</v>
      </c>
      <c r="D6" s="194" t="s">
        <v>210</v>
      </c>
      <c r="E6" s="197"/>
      <c r="F6" s="201">
        <v>0.5</v>
      </c>
      <c r="G6" s="202"/>
      <c r="H6" s="205" t="s">
        <v>211</v>
      </c>
      <c r="I6" s="246"/>
      <c r="J6" s="246"/>
      <c r="K6" s="273"/>
    </row>
    <row r="7" customHeight="1" spans="1:11">
      <c r="A7" s="194" t="s">
        <v>74</v>
      </c>
      <c r="B7" s="206" t="s">
        <v>75</v>
      </c>
      <c r="C7" s="207"/>
      <c r="D7" s="194" t="s">
        <v>212</v>
      </c>
      <c r="E7" s="197"/>
      <c r="F7" s="201">
        <v>0.3</v>
      </c>
      <c r="G7" s="202"/>
      <c r="H7" s="208" t="s">
        <v>213</v>
      </c>
      <c r="I7" s="223"/>
      <c r="J7" s="223"/>
      <c r="K7" s="272"/>
    </row>
    <row r="8" customHeight="1" spans="1:11">
      <c r="A8" s="209" t="s">
        <v>78</v>
      </c>
      <c r="B8" s="210" t="s">
        <v>79</v>
      </c>
      <c r="C8" s="211"/>
      <c r="D8" s="212" t="s">
        <v>80</v>
      </c>
      <c r="E8" s="213"/>
      <c r="F8" s="214">
        <v>46063</v>
      </c>
      <c r="G8" s="215"/>
      <c r="H8" s="212"/>
      <c r="I8" s="213"/>
      <c r="J8" s="213"/>
      <c r="K8" s="274"/>
    </row>
    <row r="9" customHeight="1" spans="1:11">
      <c r="A9" s="216" t="s">
        <v>214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84</v>
      </c>
      <c r="B10" s="218" t="s">
        <v>85</v>
      </c>
      <c r="C10" s="219" t="s">
        <v>86</v>
      </c>
      <c r="D10" s="220"/>
      <c r="E10" s="221" t="s">
        <v>89</v>
      </c>
      <c r="F10" s="218" t="s">
        <v>85</v>
      </c>
      <c r="G10" s="219" t="s">
        <v>86</v>
      </c>
      <c r="H10" s="218"/>
      <c r="I10" s="221" t="s">
        <v>87</v>
      </c>
      <c r="J10" s="218" t="s">
        <v>85</v>
      </c>
      <c r="K10" s="275" t="s">
        <v>86</v>
      </c>
    </row>
    <row r="11" customHeight="1" spans="1:11">
      <c r="A11" s="200" t="s">
        <v>90</v>
      </c>
      <c r="B11" s="222" t="s">
        <v>85</v>
      </c>
      <c r="C11" s="223" t="s">
        <v>86</v>
      </c>
      <c r="D11" s="224"/>
      <c r="E11" s="225" t="s">
        <v>92</v>
      </c>
      <c r="F11" s="222" t="s">
        <v>85</v>
      </c>
      <c r="G11" s="223" t="s">
        <v>86</v>
      </c>
      <c r="H11" s="222"/>
      <c r="I11" s="225" t="s">
        <v>97</v>
      </c>
      <c r="J11" s="222" t="s">
        <v>85</v>
      </c>
      <c r="K11" s="272" t="s">
        <v>86</v>
      </c>
    </row>
    <row r="12" customHeight="1" spans="1:11">
      <c r="A12" s="212" t="s">
        <v>215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74"/>
    </row>
    <row r="13" customHeight="1" spans="1:11">
      <c r="A13" s="226" t="s">
        <v>216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 t="s">
        <v>217</v>
      </c>
      <c r="B14" s="228"/>
      <c r="C14" s="228"/>
      <c r="D14" s="228"/>
      <c r="E14" s="228"/>
      <c r="F14" s="228"/>
      <c r="G14" s="228"/>
      <c r="H14" s="229"/>
      <c r="I14" s="276"/>
      <c r="J14" s="276"/>
      <c r="K14" s="277"/>
    </row>
    <row r="15" customHeight="1" spans="1:11">
      <c r="A15" s="227"/>
      <c r="B15" s="228"/>
      <c r="C15" s="228"/>
      <c r="D15" s="228"/>
      <c r="E15" s="228"/>
      <c r="F15" s="228"/>
      <c r="G15" s="228"/>
      <c r="H15" s="229"/>
      <c r="I15" s="278"/>
      <c r="J15" s="279"/>
      <c r="K15" s="280"/>
    </row>
    <row r="16" customHeight="1" spans="1:11">
      <c r="A16" s="230"/>
      <c r="B16" s="231"/>
      <c r="C16" s="231"/>
      <c r="D16" s="231"/>
      <c r="E16" s="231"/>
      <c r="F16" s="231"/>
      <c r="G16" s="231"/>
      <c r="H16" s="231"/>
      <c r="I16" s="231"/>
      <c r="J16" s="231"/>
      <c r="K16" s="281"/>
    </row>
    <row r="17" customHeight="1" spans="1:11">
      <c r="A17" s="226" t="s">
        <v>218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32"/>
      <c r="B18" s="233"/>
      <c r="C18" s="233"/>
      <c r="D18" s="233"/>
      <c r="E18" s="234"/>
      <c r="F18" s="234"/>
      <c r="G18" s="234"/>
      <c r="H18" s="234"/>
      <c r="I18" s="276"/>
      <c r="J18" s="276"/>
      <c r="K18" s="277"/>
    </row>
    <row r="19" customHeight="1" spans="1:11">
      <c r="A19" s="235"/>
      <c r="B19" s="236"/>
      <c r="C19" s="236"/>
      <c r="D19" s="237"/>
      <c r="E19" s="238"/>
      <c r="F19" s="239"/>
      <c r="G19" s="239"/>
      <c r="H19" s="240"/>
      <c r="I19" s="278"/>
      <c r="J19" s="279"/>
      <c r="K19" s="280"/>
    </row>
    <row r="20" customHeight="1" spans="1:11">
      <c r="A20" s="230"/>
      <c r="B20" s="231"/>
      <c r="C20" s="231"/>
      <c r="D20" s="231"/>
      <c r="E20" s="231"/>
      <c r="F20" s="231"/>
      <c r="G20" s="231"/>
      <c r="H20" s="231"/>
      <c r="I20" s="231"/>
      <c r="J20" s="231"/>
      <c r="K20" s="281"/>
    </row>
    <row r="21" customHeight="1" spans="1:11">
      <c r="A21" s="241" t="s">
        <v>122</v>
      </c>
      <c r="B21" s="241"/>
      <c r="C21" s="241"/>
      <c r="D21" s="241"/>
      <c r="E21" s="241"/>
      <c r="F21" s="241"/>
      <c r="G21" s="241"/>
      <c r="H21" s="241"/>
      <c r="I21" s="241"/>
      <c r="J21" s="241"/>
      <c r="K21" s="241"/>
    </row>
    <row r="22" customHeight="1" spans="1:11">
      <c r="A22" s="92" t="s">
        <v>123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65"/>
    </row>
    <row r="23" customHeight="1" spans="1:11">
      <c r="A23" s="105" t="s">
        <v>124</v>
      </c>
      <c r="B23" s="107"/>
      <c r="C23" s="223" t="s">
        <v>65</v>
      </c>
      <c r="D23" s="223" t="s">
        <v>66</v>
      </c>
      <c r="E23" s="104"/>
      <c r="F23" s="104"/>
      <c r="G23" s="104"/>
      <c r="H23" s="104"/>
      <c r="I23" s="104"/>
      <c r="J23" s="104"/>
      <c r="K23" s="159"/>
    </row>
    <row r="24" customHeight="1" spans="1:11">
      <c r="A24" s="242" t="s">
        <v>219</v>
      </c>
      <c r="B24" s="243"/>
      <c r="C24" s="243"/>
      <c r="D24" s="243"/>
      <c r="E24" s="243"/>
      <c r="F24" s="243"/>
      <c r="G24" s="243"/>
      <c r="H24" s="243"/>
      <c r="I24" s="243"/>
      <c r="J24" s="243"/>
      <c r="K24" s="282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83"/>
    </row>
    <row r="26" customHeight="1" spans="1:11">
      <c r="A26" s="216" t="s">
        <v>132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133</v>
      </c>
      <c r="B27" s="219" t="s">
        <v>95</v>
      </c>
      <c r="C27" s="219" t="s">
        <v>96</v>
      </c>
      <c r="D27" s="219" t="s">
        <v>88</v>
      </c>
      <c r="E27" s="189" t="s">
        <v>134</v>
      </c>
      <c r="F27" s="219" t="s">
        <v>95</v>
      </c>
      <c r="G27" s="219" t="s">
        <v>96</v>
      </c>
      <c r="H27" s="219" t="s">
        <v>88</v>
      </c>
      <c r="I27" s="189" t="s">
        <v>135</v>
      </c>
      <c r="J27" s="219" t="s">
        <v>95</v>
      </c>
      <c r="K27" s="275" t="s">
        <v>96</v>
      </c>
    </row>
    <row r="28" customHeight="1" spans="1:11">
      <c r="A28" s="205" t="s">
        <v>87</v>
      </c>
      <c r="B28" s="223" t="s">
        <v>95</v>
      </c>
      <c r="C28" s="223" t="s">
        <v>96</v>
      </c>
      <c r="D28" s="223" t="s">
        <v>88</v>
      </c>
      <c r="E28" s="246" t="s">
        <v>94</v>
      </c>
      <c r="F28" s="223" t="s">
        <v>95</v>
      </c>
      <c r="G28" s="223" t="s">
        <v>96</v>
      </c>
      <c r="H28" s="223" t="s">
        <v>88</v>
      </c>
      <c r="I28" s="246" t="s">
        <v>105</v>
      </c>
      <c r="J28" s="223" t="s">
        <v>95</v>
      </c>
      <c r="K28" s="272" t="s">
        <v>96</v>
      </c>
    </row>
    <row r="29" customHeight="1" spans="1:11">
      <c r="A29" s="194" t="s">
        <v>220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84"/>
    </row>
    <row r="30" customHeight="1" spans="1:11">
      <c r="A30" s="248"/>
      <c r="B30" s="249"/>
      <c r="C30" s="249"/>
      <c r="D30" s="249"/>
      <c r="E30" s="249"/>
      <c r="F30" s="249"/>
      <c r="G30" s="249"/>
      <c r="H30" s="249"/>
      <c r="I30" s="249"/>
      <c r="J30" s="249"/>
      <c r="K30" s="285"/>
    </row>
    <row r="31" customHeight="1" spans="1:11">
      <c r="A31" s="250" t="s">
        <v>221</v>
      </c>
      <c r="B31" s="250"/>
      <c r="C31" s="250"/>
      <c r="D31" s="250"/>
      <c r="E31" s="250"/>
      <c r="F31" s="250"/>
      <c r="G31" s="250"/>
      <c r="H31" s="250"/>
      <c r="I31" s="250"/>
      <c r="J31" s="250"/>
      <c r="K31" s="250"/>
    </row>
    <row r="32" ht="17.25" customHeight="1" spans="1:11">
      <c r="A32" s="251"/>
      <c r="B32" s="252"/>
      <c r="C32" s="252"/>
      <c r="D32" s="252"/>
      <c r="E32" s="252"/>
      <c r="F32" s="252"/>
      <c r="G32" s="252"/>
      <c r="H32" s="252"/>
      <c r="I32" s="252"/>
      <c r="J32" s="252"/>
      <c r="K32" s="286"/>
    </row>
    <row r="33" ht="17.25" customHeight="1" spans="1:11">
      <c r="A33" s="253" t="s">
        <v>222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87"/>
    </row>
    <row r="34" ht="17.25" customHeight="1" spans="1:11">
      <c r="A34" s="253" t="s">
        <v>223</v>
      </c>
      <c r="B34" s="254"/>
      <c r="C34" s="254"/>
      <c r="D34" s="254"/>
      <c r="E34" s="254"/>
      <c r="F34" s="254"/>
      <c r="G34" s="254"/>
      <c r="H34" s="254"/>
      <c r="I34" s="254"/>
      <c r="J34" s="254"/>
      <c r="K34" s="287"/>
    </row>
    <row r="35" ht="17.25" customHeight="1" spans="1:11">
      <c r="A35" s="253" t="s">
        <v>224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87"/>
    </row>
    <row r="36" ht="17.25" customHeight="1" spans="1:11">
      <c r="A36" s="253" t="s">
        <v>225</v>
      </c>
      <c r="B36" s="254"/>
      <c r="C36" s="254"/>
      <c r="D36" s="254"/>
      <c r="E36" s="254"/>
      <c r="F36" s="254"/>
      <c r="G36" s="254"/>
      <c r="H36" s="254"/>
      <c r="I36" s="254"/>
      <c r="J36" s="254"/>
      <c r="K36" s="287"/>
    </row>
    <row r="37" ht="17.25" customHeight="1" spans="1:11">
      <c r="A37" s="253" t="s">
        <v>226</v>
      </c>
      <c r="B37" s="254"/>
      <c r="C37" s="254"/>
      <c r="D37" s="254"/>
      <c r="E37" s="254"/>
      <c r="F37" s="254"/>
      <c r="G37" s="254"/>
      <c r="H37" s="254"/>
      <c r="I37" s="254"/>
      <c r="J37" s="254"/>
      <c r="K37" s="287"/>
    </row>
    <row r="38" ht="17.25" customHeight="1" spans="1:11">
      <c r="A38" s="253"/>
      <c r="B38" s="254"/>
      <c r="C38" s="254"/>
      <c r="D38" s="254"/>
      <c r="E38" s="254"/>
      <c r="F38" s="254"/>
      <c r="G38" s="254"/>
      <c r="H38" s="254"/>
      <c r="I38" s="254"/>
      <c r="J38" s="254"/>
      <c r="K38" s="287"/>
    </row>
    <row r="39" ht="17.25" customHeight="1" spans="1:11">
      <c r="A39" s="253"/>
      <c r="B39" s="254"/>
      <c r="C39" s="254"/>
      <c r="D39" s="254"/>
      <c r="E39" s="254"/>
      <c r="F39" s="254"/>
      <c r="G39" s="254"/>
      <c r="H39" s="254"/>
      <c r="I39" s="254"/>
      <c r="J39" s="254"/>
      <c r="K39" s="287"/>
    </row>
    <row r="40" ht="17.25" customHeight="1" spans="1:11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287"/>
    </row>
    <row r="41" ht="17.25" customHeight="1" spans="1:1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87"/>
    </row>
    <row r="42" ht="17.25" customHeight="1" spans="1:11">
      <c r="A42" s="253"/>
      <c r="B42" s="254"/>
      <c r="C42" s="254"/>
      <c r="D42" s="254"/>
      <c r="E42" s="254"/>
      <c r="F42" s="254"/>
      <c r="G42" s="254"/>
      <c r="H42" s="254"/>
      <c r="I42" s="254"/>
      <c r="J42" s="254"/>
      <c r="K42" s="287"/>
    </row>
    <row r="43" ht="17.25" customHeight="1" spans="1:11">
      <c r="A43" s="248" t="s">
        <v>131</v>
      </c>
      <c r="B43" s="249"/>
      <c r="C43" s="249"/>
      <c r="D43" s="249"/>
      <c r="E43" s="249"/>
      <c r="F43" s="249"/>
      <c r="G43" s="249"/>
      <c r="H43" s="249"/>
      <c r="I43" s="249"/>
      <c r="J43" s="249"/>
      <c r="K43" s="285"/>
    </row>
    <row r="44" customHeight="1" spans="1:11">
      <c r="A44" s="250" t="s">
        <v>227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50"/>
    </row>
    <row r="45" ht="18" customHeight="1" spans="1:11">
      <c r="A45" s="255" t="s">
        <v>215</v>
      </c>
      <c r="B45" s="256"/>
      <c r="C45" s="256"/>
      <c r="D45" s="256"/>
      <c r="E45" s="256"/>
      <c r="F45" s="256"/>
      <c r="G45" s="256"/>
      <c r="H45" s="256"/>
      <c r="I45" s="256"/>
      <c r="J45" s="256"/>
      <c r="K45" s="288"/>
    </row>
    <row r="46" ht="18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88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83"/>
    </row>
    <row r="48" ht="21" customHeight="1" spans="1:11">
      <c r="A48" s="257" t="s">
        <v>139</v>
      </c>
      <c r="B48" s="258" t="s">
        <v>140</v>
      </c>
      <c r="C48" s="258"/>
      <c r="D48" s="259" t="s">
        <v>141</v>
      </c>
      <c r="E48" s="260" t="s">
        <v>142</v>
      </c>
      <c r="F48" s="259" t="s">
        <v>143</v>
      </c>
      <c r="G48" s="261">
        <v>46054</v>
      </c>
      <c r="H48" s="262" t="s">
        <v>144</v>
      </c>
      <c r="I48" s="262"/>
      <c r="J48" s="258" t="s">
        <v>145</v>
      </c>
      <c r="K48" s="289"/>
    </row>
    <row r="49" customHeight="1" spans="1:11">
      <c r="A49" s="263" t="s">
        <v>146</v>
      </c>
      <c r="B49" s="264"/>
      <c r="C49" s="264"/>
      <c r="D49" s="264"/>
      <c r="E49" s="264"/>
      <c r="F49" s="264"/>
      <c r="G49" s="264"/>
      <c r="H49" s="264"/>
      <c r="I49" s="264"/>
      <c r="J49" s="264"/>
      <c r="K49" s="290"/>
    </row>
    <row r="50" customHeight="1" spans="1:11">
      <c r="A50" s="265" t="s">
        <v>228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91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92"/>
    </row>
    <row r="52" ht="21" customHeight="1" spans="1:11">
      <c r="A52" s="257" t="s">
        <v>139</v>
      </c>
      <c r="B52" s="269"/>
      <c r="C52" s="269"/>
      <c r="D52" s="259" t="s">
        <v>141</v>
      </c>
      <c r="E52" s="259"/>
      <c r="F52" s="259" t="s">
        <v>143</v>
      </c>
      <c r="G52" s="259"/>
      <c r="H52" s="262" t="s">
        <v>144</v>
      </c>
      <c r="I52" s="262"/>
      <c r="J52" s="293"/>
      <c r="K52" s="29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O21"/>
  <sheetViews>
    <sheetView zoomScale="80" zoomScaleNormal="80" workbookViewId="0">
      <selection activeCell="H26" sqref="H2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149</v>
      </c>
      <c r="B3" s="71" t="s">
        <v>150</v>
      </c>
      <c r="C3" s="71"/>
      <c r="D3" s="71"/>
      <c r="E3" s="71"/>
      <c r="F3" s="71"/>
      <c r="G3" s="71"/>
      <c r="H3" s="71"/>
      <c r="I3" s="84"/>
      <c r="J3" s="70" t="s">
        <v>151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152</v>
      </c>
      <c r="C4" s="72" t="s">
        <v>153</v>
      </c>
      <c r="D4" s="72" t="s">
        <v>154</v>
      </c>
      <c r="E4" s="72" t="s">
        <v>155</v>
      </c>
      <c r="F4" s="72" t="s">
        <v>156</v>
      </c>
      <c r="G4" s="72" t="s">
        <v>157</v>
      </c>
      <c r="H4" s="72" t="s">
        <v>158</v>
      </c>
      <c r="I4" s="84"/>
      <c r="J4" s="70" t="s">
        <v>229</v>
      </c>
      <c r="K4" s="70" t="s">
        <v>230</v>
      </c>
      <c r="L4" s="70" t="s">
        <v>231</v>
      </c>
      <c r="M4" s="70" t="s">
        <v>232</v>
      </c>
      <c r="N4" s="70" t="s">
        <v>233</v>
      </c>
      <c r="O4" s="70" t="s">
        <v>234</v>
      </c>
    </row>
    <row r="5" s="63" customFormat="1" ht="19.5" customHeight="1" spans="1:15">
      <c r="A5" s="70"/>
      <c r="B5" s="73" t="s">
        <v>159</v>
      </c>
      <c r="C5" s="73" t="s">
        <v>160</v>
      </c>
      <c r="D5" s="73" t="s">
        <v>161</v>
      </c>
      <c r="E5" s="73" t="s">
        <v>162</v>
      </c>
      <c r="F5" s="73" t="s">
        <v>163</v>
      </c>
      <c r="G5" s="73" t="s">
        <v>164</v>
      </c>
      <c r="H5" s="73" t="s">
        <v>165</v>
      </c>
      <c r="I5" s="84"/>
      <c r="J5" s="73" t="s">
        <v>160</v>
      </c>
      <c r="K5" s="73" t="s">
        <v>161</v>
      </c>
      <c r="L5" s="73" t="s">
        <v>162</v>
      </c>
      <c r="M5" s="73" t="s">
        <v>163</v>
      </c>
      <c r="N5" s="73" t="s">
        <v>164</v>
      </c>
      <c r="O5" s="73" t="s">
        <v>165</v>
      </c>
    </row>
    <row r="6" s="63" customFormat="1" ht="19.5" customHeight="1" spans="1:15">
      <c r="A6" s="74" t="s">
        <v>167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235</v>
      </c>
      <c r="K6" s="87" t="s">
        <v>236</v>
      </c>
      <c r="L6" s="87" t="s">
        <v>235</v>
      </c>
      <c r="M6" s="87" t="s">
        <v>178</v>
      </c>
      <c r="N6" s="87" t="s">
        <v>236</v>
      </c>
      <c r="O6" s="87" t="s">
        <v>237</v>
      </c>
    </row>
    <row r="7" s="63" customFormat="1" ht="19.5" customHeight="1" spans="1:15">
      <c r="A7" s="76" t="s">
        <v>173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238</v>
      </c>
      <c r="K7" s="87" t="s">
        <v>169</v>
      </c>
      <c r="L7" s="87" t="s">
        <v>169</v>
      </c>
      <c r="M7" s="87" t="s">
        <v>178</v>
      </c>
      <c r="N7" s="87" t="s">
        <v>239</v>
      </c>
      <c r="O7" s="87" t="s">
        <v>240</v>
      </c>
    </row>
    <row r="8" s="63" customFormat="1" ht="19.5" customHeight="1" spans="1:15">
      <c r="A8" s="76" t="s">
        <v>177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178</v>
      </c>
      <c r="K8" s="87" t="s">
        <v>169</v>
      </c>
      <c r="L8" s="87" t="s">
        <v>178</v>
      </c>
      <c r="M8" s="87" t="s">
        <v>241</v>
      </c>
      <c r="N8" s="87" t="s">
        <v>239</v>
      </c>
      <c r="O8" s="87" t="s">
        <v>242</v>
      </c>
    </row>
    <row r="9" s="63" customFormat="1" ht="19.5" customHeight="1" spans="1:15">
      <c r="A9" s="76" t="s">
        <v>179</v>
      </c>
      <c r="B9" s="75">
        <f t="shared" si="0"/>
        <v>86</v>
      </c>
      <c r="C9" s="75">
        <f t="shared" si="1"/>
        <v>90</v>
      </c>
      <c r="D9" s="75" t="s">
        <v>180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178</v>
      </c>
      <c r="K9" s="87" t="s">
        <v>243</v>
      </c>
      <c r="L9" s="87" t="s">
        <v>178</v>
      </c>
      <c r="M9" s="87" t="s">
        <v>239</v>
      </c>
      <c r="N9" s="87" t="s">
        <v>174</v>
      </c>
      <c r="O9" s="87" t="s">
        <v>243</v>
      </c>
    </row>
    <row r="10" s="63" customFormat="1" ht="19.5" customHeight="1" spans="1:15">
      <c r="A10" s="76" t="s">
        <v>183</v>
      </c>
      <c r="B10" s="75">
        <f>C10-1.2</f>
        <v>35.1</v>
      </c>
      <c r="C10" s="75">
        <f>D10-1.2</f>
        <v>36.3</v>
      </c>
      <c r="D10" s="75" t="s">
        <v>184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244</v>
      </c>
      <c r="K10" s="87" t="s">
        <v>236</v>
      </c>
      <c r="L10" s="87" t="s">
        <v>244</v>
      </c>
      <c r="M10" s="87" t="s">
        <v>245</v>
      </c>
      <c r="N10" s="87" t="s">
        <v>246</v>
      </c>
      <c r="O10" s="87" t="s">
        <v>247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169</v>
      </c>
      <c r="K11" s="87" t="s">
        <v>248</v>
      </c>
      <c r="L11" s="87" t="s">
        <v>169</v>
      </c>
      <c r="M11" s="87" t="s">
        <v>169</v>
      </c>
      <c r="N11" s="87" t="s">
        <v>237</v>
      </c>
      <c r="O11" s="87" t="s">
        <v>244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244</v>
      </c>
      <c r="K12" s="87" t="s">
        <v>249</v>
      </c>
      <c r="L12" s="87" t="s">
        <v>169</v>
      </c>
      <c r="M12" s="87" t="s">
        <v>250</v>
      </c>
      <c r="N12" s="87" t="s">
        <v>169</v>
      </c>
      <c r="O12" s="87" t="s">
        <v>169</v>
      </c>
    </row>
    <row r="13" s="63" customFormat="1" ht="19.5" customHeight="1" spans="1:15">
      <c r="A13" s="78" t="s">
        <v>194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169</v>
      </c>
      <c r="K13" s="87" t="s">
        <v>169</v>
      </c>
      <c r="L13" s="87" t="s">
        <v>169</v>
      </c>
      <c r="M13" s="87" t="s">
        <v>169</v>
      </c>
      <c r="N13" s="87" t="s">
        <v>169</v>
      </c>
      <c r="O13" s="87" t="s">
        <v>169</v>
      </c>
    </row>
    <row r="14" s="63" customFormat="1" ht="19.5" customHeight="1" spans="1:15">
      <c r="A14" s="76" t="s">
        <v>196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169</v>
      </c>
      <c r="K14" s="87" t="s">
        <v>178</v>
      </c>
      <c r="L14" s="87" t="s">
        <v>236</v>
      </c>
      <c r="M14" s="87" t="s">
        <v>178</v>
      </c>
      <c r="N14" s="87" t="s">
        <v>186</v>
      </c>
      <c r="O14" s="87" t="s">
        <v>242</v>
      </c>
    </row>
    <row r="15" s="63" customFormat="1" ht="19.5" customHeight="1" spans="1:15">
      <c r="A15" s="76" t="s">
        <v>197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169</v>
      </c>
      <c r="K15" s="87" t="s">
        <v>169</v>
      </c>
      <c r="L15" s="87" t="s">
        <v>169</v>
      </c>
      <c r="M15" s="87" t="s">
        <v>169</v>
      </c>
      <c r="N15" s="87" t="s">
        <v>169</v>
      </c>
      <c r="O15" s="87" t="s">
        <v>169</v>
      </c>
    </row>
    <row r="16" s="63" customFormat="1" ht="19.5" customHeight="1" spans="1:15">
      <c r="A16" s="76" t="s">
        <v>198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169</v>
      </c>
      <c r="K16" s="87" t="s">
        <v>169</v>
      </c>
      <c r="L16" s="87" t="s">
        <v>169</v>
      </c>
      <c r="M16" s="87" t="s">
        <v>169</v>
      </c>
      <c r="N16" s="87" t="s">
        <v>169</v>
      </c>
      <c r="O16" s="87" t="s">
        <v>169</v>
      </c>
    </row>
    <row r="17" s="63" customFormat="1" ht="19.5" customHeight="1" spans="1:15">
      <c r="A17" s="81" t="s">
        <v>199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182" t="s">
        <v>251</v>
      </c>
      <c r="K17" s="182" t="s">
        <v>252</v>
      </c>
      <c r="L17" s="182" t="s">
        <v>169</v>
      </c>
      <c r="M17" s="182" t="s">
        <v>169</v>
      </c>
      <c r="N17" s="182" t="s">
        <v>253</v>
      </c>
      <c r="O17" s="182" t="s">
        <v>169</v>
      </c>
    </row>
    <row r="18" s="63" customFormat="1" ht="19.5" customHeight="1" spans="1:15">
      <c r="A18" s="76" t="s">
        <v>200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169</v>
      </c>
      <c r="K18" s="87" t="s">
        <v>169</v>
      </c>
      <c r="L18" s="87" t="s">
        <v>169</v>
      </c>
      <c r="M18" s="87" t="s">
        <v>169</v>
      </c>
      <c r="N18" s="87" t="s">
        <v>169</v>
      </c>
      <c r="O18" s="87" t="s">
        <v>169</v>
      </c>
    </row>
    <row r="19" s="63" customFormat="1" ht="14.25" spans="1:15">
      <c r="A19" s="82" t="s">
        <v>201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202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254</v>
      </c>
      <c r="K21" s="89"/>
      <c r="L21" s="82" t="s">
        <v>204</v>
      </c>
      <c r="M21" s="82"/>
      <c r="N21" s="82"/>
      <c r="O21" s="82" t="s">
        <v>205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F25" sqref="F25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0" width="16.5" style="64" customWidth="1"/>
    <col min="11" max="11" width="17" style="64" customWidth="1"/>
    <col min="12" max="12" width="18.5" style="63" customWidth="1"/>
    <col min="13" max="14" width="16.6666666666667" style="63" customWidth="1"/>
    <col min="15" max="15" width="14.1666666666667" style="63" customWidth="1"/>
    <col min="16" max="16384" width="9" style="63"/>
  </cols>
  <sheetData>
    <row r="1" s="63" customFormat="1" ht="19.5" customHeight="1" spans="1:15">
      <c r="A1" s="65" t="s">
        <v>148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="63" customFormat="1" ht="19.5" customHeight="1" spans="1:15">
      <c r="A2" s="67" t="s">
        <v>61</v>
      </c>
      <c r="B2" s="68" t="s">
        <v>62</v>
      </c>
      <c r="C2" s="68"/>
      <c r="D2" s="69" t="s">
        <v>67</v>
      </c>
      <c r="E2" s="69"/>
      <c r="F2" s="68" t="s">
        <v>68</v>
      </c>
      <c r="G2" s="68"/>
      <c r="H2" s="68"/>
      <c r="I2" s="84"/>
      <c r="J2" s="85" t="s">
        <v>57</v>
      </c>
      <c r="K2" s="68" t="s">
        <v>56</v>
      </c>
      <c r="L2" s="68"/>
      <c r="M2" s="68"/>
      <c r="N2" s="68"/>
      <c r="O2" s="68"/>
    </row>
    <row r="3" s="63" customFormat="1" ht="19.5" customHeight="1" spans="1:15">
      <c r="A3" s="70" t="s">
        <v>149</v>
      </c>
      <c r="B3" s="71" t="s">
        <v>150</v>
      </c>
      <c r="C3" s="71"/>
      <c r="D3" s="71"/>
      <c r="E3" s="71"/>
      <c r="F3" s="71"/>
      <c r="G3" s="71"/>
      <c r="H3" s="71"/>
      <c r="I3" s="84"/>
      <c r="J3" s="70" t="s">
        <v>151</v>
      </c>
      <c r="K3" s="70"/>
      <c r="L3" s="70"/>
      <c r="M3" s="70"/>
      <c r="N3" s="70"/>
      <c r="O3" s="70"/>
    </row>
    <row r="4" s="63" customFormat="1" ht="19.5" customHeight="1" spans="1:15">
      <c r="A4" s="70"/>
      <c r="B4" s="72" t="s">
        <v>152</v>
      </c>
      <c r="C4" s="72" t="s">
        <v>153</v>
      </c>
      <c r="D4" s="72" t="s">
        <v>154</v>
      </c>
      <c r="E4" s="72" t="s">
        <v>155</v>
      </c>
      <c r="F4" s="72" t="s">
        <v>156</v>
      </c>
      <c r="G4" s="72" t="s">
        <v>157</v>
      </c>
      <c r="H4" s="72" t="s">
        <v>158</v>
      </c>
      <c r="I4" s="84"/>
      <c r="J4" s="70" t="s">
        <v>229</v>
      </c>
      <c r="K4" s="70" t="s">
        <v>230</v>
      </c>
      <c r="L4" s="70" t="s">
        <v>231</v>
      </c>
      <c r="M4" s="70" t="s">
        <v>232</v>
      </c>
      <c r="N4" s="70" t="s">
        <v>233</v>
      </c>
      <c r="O4" s="70" t="s">
        <v>234</v>
      </c>
    </row>
    <row r="5" s="63" customFormat="1" ht="19.5" customHeight="1" spans="1:15">
      <c r="A5" s="70"/>
      <c r="B5" s="73" t="s">
        <v>159</v>
      </c>
      <c r="C5" s="73" t="s">
        <v>160</v>
      </c>
      <c r="D5" s="73" t="s">
        <v>161</v>
      </c>
      <c r="E5" s="73" t="s">
        <v>162</v>
      </c>
      <c r="F5" s="73" t="s">
        <v>163</v>
      </c>
      <c r="G5" s="73" t="s">
        <v>164</v>
      </c>
      <c r="H5" s="73" t="s">
        <v>165</v>
      </c>
      <c r="I5" s="84"/>
      <c r="J5" s="73" t="s">
        <v>166</v>
      </c>
      <c r="K5" s="73" t="s">
        <v>166</v>
      </c>
      <c r="L5" s="73" t="s">
        <v>166</v>
      </c>
      <c r="M5" s="73" t="s">
        <v>166</v>
      </c>
      <c r="N5" s="73" t="s">
        <v>166</v>
      </c>
      <c r="O5" s="73" t="s">
        <v>166</v>
      </c>
    </row>
    <row r="6" s="63" customFormat="1" ht="19.5" customHeight="1" spans="1:15">
      <c r="A6" s="74" t="s">
        <v>167</v>
      </c>
      <c r="B6" s="75">
        <f>C6-1</f>
        <v>55</v>
      </c>
      <c r="C6" s="75">
        <f>D6-2</f>
        <v>56</v>
      </c>
      <c r="D6" s="75">
        <v>58</v>
      </c>
      <c r="E6" s="75">
        <f>D6+2</f>
        <v>60</v>
      </c>
      <c r="F6" s="75">
        <f>E6+2</f>
        <v>62</v>
      </c>
      <c r="G6" s="75">
        <f>F6+1</f>
        <v>63</v>
      </c>
      <c r="H6" s="75">
        <f>G6+1</f>
        <v>64</v>
      </c>
      <c r="I6" s="84"/>
      <c r="J6" s="87" t="s">
        <v>255</v>
      </c>
      <c r="K6" s="87" t="s">
        <v>249</v>
      </c>
      <c r="L6" s="87" t="s">
        <v>235</v>
      </c>
      <c r="M6" s="87" t="s">
        <v>249</v>
      </c>
      <c r="N6" s="87" t="s">
        <v>237</v>
      </c>
      <c r="O6" s="87" t="s">
        <v>186</v>
      </c>
    </row>
    <row r="7" s="63" customFormat="1" ht="19.5" customHeight="1" spans="1:15">
      <c r="A7" s="76" t="s">
        <v>173</v>
      </c>
      <c r="B7" s="75">
        <f t="shared" ref="B7:B9" si="0">C7-4</f>
        <v>84</v>
      </c>
      <c r="C7" s="75">
        <f t="shared" ref="C7:C9" si="1">D7-4</f>
        <v>88</v>
      </c>
      <c r="D7" s="75">
        <v>92</v>
      </c>
      <c r="E7" s="75">
        <f t="shared" ref="E7:E9" si="2">D7+4</f>
        <v>96</v>
      </c>
      <c r="F7" s="75">
        <f>E7+4</f>
        <v>100</v>
      </c>
      <c r="G7" s="75">
        <f t="shared" ref="G7:G9" si="3">F7+6</f>
        <v>106</v>
      </c>
      <c r="H7" s="75">
        <f>G7+6</f>
        <v>112</v>
      </c>
      <c r="I7" s="84"/>
      <c r="J7" s="87" t="s">
        <v>169</v>
      </c>
      <c r="K7" s="87" t="s">
        <v>174</v>
      </c>
      <c r="L7" s="87" t="s">
        <v>169</v>
      </c>
      <c r="M7" s="87" t="s">
        <v>178</v>
      </c>
      <c r="N7" s="87" t="s">
        <v>169</v>
      </c>
      <c r="O7" s="87" t="s">
        <v>253</v>
      </c>
    </row>
    <row r="8" s="63" customFormat="1" ht="19.5" customHeight="1" spans="1:15">
      <c r="A8" s="76" t="s">
        <v>177</v>
      </c>
      <c r="B8" s="75">
        <f t="shared" si="0"/>
        <v>80</v>
      </c>
      <c r="C8" s="75">
        <f t="shared" si="1"/>
        <v>84</v>
      </c>
      <c r="D8" s="75">
        <v>88</v>
      </c>
      <c r="E8" s="75">
        <f t="shared" si="2"/>
        <v>92</v>
      </c>
      <c r="F8" s="75">
        <f>E8+5</f>
        <v>97</v>
      </c>
      <c r="G8" s="75">
        <f t="shared" si="3"/>
        <v>103</v>
      </c>
      <c r="H8" s="75">
        <f>G8+7</f>
        <v>110</v>
      </c>
      <c r="I8" s="84"/>
      <c r="J8" s="87" t="s">
        <v>239</v>
      </c>
      <c r="K8" s="87" t="s">
        <v>239</v>
      </c>
      <c r="L8" s="87" t="s">
        <v>235</v>
      </c>
      <c r="M8" s="87" t="s">
        <v>178</v>
      </c>
      <c r="N8" s="87" t="s">
        <v>178</v>
      </c>
      <c r="O8" s="87" t="s">
        <v>191</v>
      </c>
    </row>
    <row r="9" s="63" customFormat="1" ht="19.5" customHeight="1" spans="1:15">
      <c r="A9" s="76" t="s">
        <v>179</v>
      </c>
      <c r="B9" s="75">
        <f t="shared" si="0"/>
        <v>86</v>
      </c>
      <c r="C9" s="75">
        <f t="shared" si="1"/>
        <v>90</v>
      </c>
      <c r="D9" s="75" t="s">
        <v>180</v>
      </c>
      <c r="E9" s="75">
        <f t="shared" si="2"/>
        <v>98</v>
      </c>
      <c r="F9" s="75">
        <f>E9+5</f>
        <v>103</v>
      </c>
      <c r="G9" s="75">
        <f t="shared" si="3"/>
        <v>109</v>
      </c>
      <c r="H9" s="75">
        <f>G9+7</f>
        <v>116</v>
      </c>
      <c r="I9" s="84"/>
      <c r="J9" s="87" t="s">
        <v>178</v>
      </c>
      <c r="K9" s="87" t="s">
        <v>169</v>
      </c>
      <c r="L9" s="87" t="s">
        <v>239</v>
      </c>
      <c r="M9" s="87" t="s">
        <v>178</v>
      </c>
      <c r="N9" s="87" t="s">
        <v>169</v>
      </c>
      <c r="O9" s="87" t="s">
        <v>243</v>
      </c>
    </row>
    <row r="10" s="63" customFormat="1" ht="19.5" customHeight="1" spans="1:15">
      <c r="A10" s="76" t="s">
        <v>183</v>
      </c>
      <c r="B10" s="75">
        <f>C10-1.2</f>
        <v>35.1</v>
      </c>
      <c r="C10" s="75">
        <f>D10-1.2</f>
        <v>36.3</v>
      </c>
      <c r="D10" s="75" t="s">
        <v>184</v>
      </c>
      <c r="E10" s="75">
        <f>D10+1.2</f>
        <v>38.7</v>
      </c>
      <c r="F10" s="75">
        <f>E10+1.2</f>
        <v>39.9</v>
      </c>
      <c r="G10" s="75">
        <f>F10+1.4</f>
        <v>41.3</v>
      </c>
      <c r="H10" s="75">
        <f>G10+1.4</f>
        <v>42.7</v>
      </c>
      <c r="I10" s="84"/>
      <c r="J10" s="87" t="s">
        <v>244</v>
      </c>
      <c r="K10" s="87" t="s">
        <v>186</v>
      </c>
      <c r="L10" s="87" t="s">
        <v>185</v>
      </c>
      <c r="M10" s="87" t="s">
        <v>185</v>
      </c>
      <c r="N10" s="87" t="s">
        <v>256</v>
      </c>
      <c r="O10" s="87" t="s">
        <v>185</v>
      </c>
    </row>
    <row r="11" s="63" customFormat="1" ht="19.5" customHeight="1" spans="1:15">
      <c r="A11" s="76" t="s">
        <v>190</v>
      </c>
      <c r="B11" s="77">
        <f>C11-0.5</f>
        <v>16.5</v>
      </c>
      <c r="C11" s="77">
        <f>D11-0.5</f>
        <v>17</v>
      </c>
      <c r="D11" s="77">
        <v>17.5</v>
      </c>
      <c r="E11" s="77">
        <f t="shared" ref="E11:H11" si="4">D11+0.5</f>
        <v>18</v>
      </c>
      <c r="F11" s="77">
        <f t="shared" si="4"/>
        <v>18.5</v>
      </c>
      <c r="G11" s="77">
        <f t="shared" si="4"/>
        <v>19</v>
      </c>
      <c r="H11" s="77">
        <f t="shared" si="4"/>
        <v>19.5</v>
      </c>
      <c r="I11" s="84"/>
      <c r="J11" s="87" t="s">
        <v>257</v>
      </c>
      <c r="K11" s="87" t="s">
        <v>169</v>
      </c>
      <c r="L11" s="87" t="s">
        <v>251</v>
      </c>
      <c r="M11" s="87" t="s">
        <v>169</v>
      </c>
      <c r="N11" s="87" t="s">
        <v>191</v>
      </c>
      <c r="O11" s="87" t="s">
        <v>258</v>
      </c>
    </row>
    <row r="12" s="63" customFormat="1" ht="19.5" customHeight="1" spans="1:15">
      <c r="A12" s="76" t="s">
        <v>192</v>
      </c>
      <c r="B12" s="75">
        <f>C12-0.7</f>
        <v>15.1</v>
      </c>
      <c r="C12" s="75">
        <f>D12-0.7</f>
        <v>15.8</v>
      </c>
      <c r="D12" s="75" t="s">
        <v>193</v>
      </c>
      <c r="E12" s="75">
        <f>D12+0.7</f>
        <v>17.2</v>
      </c>
      <c r="F12" s="75">
        <f>E12+0.7</f>
        <v>17.9</v>
      </c>
      <c r="G12" s="75">
        <f>F12+0.95</f>
        <v>18.85</v>
      </c>
      <c r="H12" s="75">
        <f>G12+0.95</f>
        <v>19.8</v>
      </c>
      <c r="I12" s="84"/>
      <c r="J12" s="87" t="s">
        <v>169</v>
      </c>
      <c r="K12" s="87" t="s">
        <v>169</v>
      </c>
      <c r="L12" s="87" t="s">
        <v>169</v>
      </c>
      <c r="M12" s="87" t="s">
        <v>185</v>
      </c>
      <c r="N12" s="87" t="s">
        <v>169</v>
      </c>
      <c r="O12" s="87" t="s">
        <v>244</v>
      </c>
    </row>
    <row r="13" s="63" customFormat="1" ht="19.5" customHeight="1" spans="1:15">
      <c r="A13" s="78" t="s">
        <v>194</v>
      </c>
      <c r="B13" s="79">
        <f>C13-0.4</f>
        <v>14.2</v>
      </c>
      <c r="C13" s="79">
        <f>D13-0.4</f>
        <v>14.6</v>
      </c>
      <c r="D13" s="79">
        <v>15</v>
      </c>
      <c r="E13" s="79">
        <f>D13+0.4</f>
        <v>15.4</v>
      </c>
      <c r="F13" s="79">
        <f>E13+0.4</f>
        <v>15.8</v>
      </c>
      <c r="G13" s="79">
        <f>F13+0.6</f>
        <v>16.4</v>
      </c>
      <c r="H13" s="79">
        <f>G13+0.6</f>
        <v>17</v>
      </c>
      <c r="I13" s="84"/>
      <c r="J13" s="87" t="s">
        <v>256</v>
      </c>
      <c r="K13" s="87" t="s">
        <v>185</v>
      </c>
      <c r="L13" s="87" t="s">
        <v>244</v>
      </c>
      <c r="M13" s="87" t="s">
        <v>256</v>
      </c>
      <c r="N13" s="87" t="s">
        <v>259</v>
      </c>
      <c r="O13" s="87" t="s">
        <v>186</v>
      </c>
    </row>
    <row r="14" s="63" customFormat="1" ht="19.5" customHeight="1" spans="1:15">
      <c r="A14" s="76" t="s">
        <v>196</v>
      </c>
      <c r="B14" s="80">
        <f>C14-1</f>
        <v>37</v>
      </c>
      <c r="C14" s="80">
        <f>D14-1</f>
        <v>38</v>
      </c>
      <c r="D14" s="80">
        <v>39</v>
      </c>
      <c r="E14" s="80">
        <f>D14+1</f>
        <v>40</v>
      </c>
      <c r="F14" s="80">
        <f>E14+1</f>
        <v>41</v>
      </c>
      <c r="G14" s="80">
        <f>F14+1.5</f>
        <v>42.5</v>
      </c>
      <c r="H14" s="80">
        <f>G14+1.5</f>
        <v>44</v>
      </c>
      <c r="I14" s="84"/>
      <c r="J14" s="87" t="s">
        <v>169</v>
      </c>
      <c r="K14" s="87" t="s">
        <v>178</v>
      </c>
      <c r="L14" s="87" t="s">
        <v>169</v>
      </c>
      <c r="M14" s="87" t="s">
        <v>169</v>
      </c>
      <c r="N14" s="87" t="s">
        <v>186</v>
      </c>
      <c r="O14" s="87" t="s">
        <v>169</v>
      </c>
    </row>
    <row r="15" s="63" customFormat="1" ht="19.5" customHeight="1" spans="1:15">
      <c r="A15" s="76" t="s">
        <v>197</v>
      </c>
      <c r="B15" s="80">
        <f t="shared" ref="B15:B18" si="5">C15</f>
        <v>5</v>
      </c>
      <c r="C15" s="80">
        <f t="shared" ref="C15:C18" si="6">D15</f>
        <v>5</v>
      </c>
      <c r="D15" s="80">
        <v>5</v>
      </c>
      <c r="E15" s="80">
        <f t="shared" ref="E15:H15" si="7">D15</f>
        <v>5</v>
      </c>
      <c r="F15" s="80">
        <f t="shared" si="7"/>
        <v>5</v>
      </c>
      <c r="G15" s="80">
        <f t="shared" si="7"/>
        <v>5</v>
      </c>
      <c r="H15" s="80">
        <f t="shared" si="7"/>
        <v>5</v>
      </c>
      <c r="I15" s="84"/>
      <c r="J15" s="87" t="s">
        <v>169</v>
      </c>
      <c r="K15" s="87" t="s">
        <v>169</v>
      </c>
      <c r="L15" s="87" t="s">
        <v>169</v>
      </c>
      <c r="M15" s="87" t="s">
        <v>169</v>
      </c>
      <c r="N15" s="87" t="s">
        <v>169</v>
      </c>
      <c r="O15" s="87" t="s">
        <v>169</v>
      </c>
    </row>
    <row r="16" s="63" customFormat="1" ht="19.5" customHeight="1" spans="1:15">
      <c r="A16" s="76" t="s">
        <v>198</v>
      </c>
      <c r="B16" s="80">
        <f t="shared" si="5"/>
        <v>6</v>
      </c>
      <c r="C16" s="80">
        <f t="shared" si="6"/>
        <v>6</v>
      </c>
      <c r="D16" s="80">
        <v>6</v>
      </c>
      <c r="E16" s="80">
        <f t="shared" ref="E16:H16" si="8">D16</f>
        <v>6</v>
      </c>
      <c r="F16" s="80">
        <f t="shared" si="8"/>
        <v>6</v>
      </c>
      <c r="G16" s="80">
        <f t="shared" si="8"/>
        <v>6</v>
      </c>
      <c r="H16" s="80">
        <f t="shared" si="8"/>
        <v>6</v>
      </c>
      <c r="I16" s="84"/>
      <c r="J16" s="87" t="s">
        <v>169</v>
      </c>
      <c r="K16" s="87" t="s">
        <v>260</v>
      </c>
      <c r="L16" s="87" t="s">
        <v>169</v>
      </c>
      <c r="M16" s="87" t="s">
        <v>261</v>
      </c>
      <c r="N16" s="87" t="s">
        <v>261</v>
      </c>
      <c r="O16" s="87" t="s">
        <v>169</v>
      </c>
    </row>
    <row r="17" s="63" customFormat="1" ht="19.5" customHeight="1" spans="1:15">
      <c r="A17" s="81" t="s">
        <v>199</v>
      </c>
      <c r="B17" s="80">
        <f t="shared" si="5"/>
        <v>11.5</v>
      </c>
      <c r="C17" s="80">
        <f>D17-1.5</f>
        <v>11.5</v>
      </c>
      <c r="D17" s="80">
        <v>13</v>
      </c>
      <c r="E17" s="80">
        <f t="shared" ref="E17:H17" si="9">D17</f>
        <v>13</v>
      </c>
      <c r="F17" s="80">
        <f>E17+2</f>
        <v>15</v>
      </c>
      <c r="G17" s="80">
        <f t="shared" si="9"/>
        <v>15</v>
      </c>
      <c r="H17" s="80">
        <f t="shared" si="9"/>
        <v>15</v>
      </c>
      <c r="I17" s="84"/>
      <c r="J17" s="87" t="s">
        <v>169</v>
      </c>
      <c r="K17" s="87" t="s">
        <v>169</v>
      </c>
      <c r="L17" s="87" t="s">
        <v>169</v>
      </c>
      <c r="M17" s="87" t="s">
        <v>169</v>
      </c>
      <c r="N17" s="87" t="s">
        <v>169</v>
      </c>
      <c r="O17" s="87" t="s">
        <v>169</v>
      </c>
    </row>
    <row r="18" s="63" customFormat="1" ht="19.5" customHeight="1" spans="1:15">
      <c r="A18" s="76" t="s">
        <v>200</v>
      </c>
      <c r="B18" s="80">
        <f t="shared" si="5"/>
        <v>2.5</v>
      </c>
      <c r="C18" s="80">
        <f t="shared" si="6"/>
        <v>2.5</v>
      </c>
      <c r="D18" s="80">
        <v>2.5</v>
      </c>
      <c r="E18" s="80">
        <f t="shared" ref="E18:H18" si="10">D18</f>
        <v>2.5</v>
      </c>
      <c r="F18" s="80">
        <f t="shared" si="10"/>
        <v>2.5</v>
      </c>
      <c r="G18" s="80">
        <f t="shared" si="10"/>
        <v>2.5</v>
      </c>
      <c r="H18" s="80">
        <f t="shared" si="10"/>
        <v>2.5</v>
      </c>
      <c r="I18" s="84"/>
      <c r="J18" s="87" t="s">
        <v>169</v>
      </c>
      <c r="K18" s="87" t="s">
        <v>169</v>
      </c>
      <c r="L18" s="87" t="s">
        <v>169</v>
      </c>
      <c r="M18" s="87" t="s">
        <v>169</v>
      </c>
      <c r="N18" s="87" t="s">
        <v>169</v>
      </c>
      <c r="O18" s="87" t="s">
        <v>169</v>
      </c>
    </row>
    <row r="19" s="63" customFormat="1" ht="14.25" spans="1:15">
      <c r="A19" s="82" t="s">
        <v>201</v>
      </c>
      <c r="D19" s="83"/>
      <c r="E19" s="83"/>
      <c r="F19" s="83"/>
      <c r="G19" s="83"/>
      <c r="H19" s="83"/>
      <c r="I19" s="83"/>
      <c r="J19" s="88"/>
      <c r="K19" s="88"/>
      <c r="L19" s="83"/>
      <c r="M19" s="83"/>
      <c r="N19" s="83"/>
      <c r="O19" s="83"/>
    </row>
    <row r="20" s="63" customFormat="1" ht="14.25" spans="1:15">
      <c r="A20" s="63" t="s">
        <v>202</v>
      </c>
      <c r="D20" s="83"/>
      <c r="E20" s="83"/>
      <c r="F20" s="83"/>
      <c r="G20" s="83"/>
      <c r="H20" s="83"/>
      <c r="I20" s="83"/>
      <c r="J20" s="88"/>
      <c r="K20" s="88"/>
      <c r="L20" s="83"/>
      <c r="M20" s="83"/>
      <c r="N20" s="83"/>
      <c r="O20" s="83"/>
    </row>
    <row r="21" s="63" customFormat="1" ht="14.25" spans="1:15">
      <c r="A21" s="83"/>
      <c r="B21" s="83"/>
      <c r="C21" s="83"/>
      <c r="D21" s="83"/>
      <c r="E21" s="83"/>
      <c r="F21" s="83"/>
      <c r="G21" s="83"/>
      <c r="H21" s="83"/>
      <c r="I21" s="83"/>
      <c r="J21" s="89" t="s">
        <v>254</v>
      </c>
      <c r="K21" s="89"/>
      <c r="L21" s="82" t="s">
        <v>204</v>
      </c>
      <c r="M21" s="82"/>
      <c r="N21" s="82"/>
      <c r="O21" s="82" t="s">
        <v>205</v>
      </c>
    </row>
  </sheetData>
  <mergeCells count="8">
    <mergeCell ref="A1:O1"/>
    <mergeCell ref="B2:C2"/>
    <mergeCell ref="F2:H2"/>
    <mergeCell ref="K2:O2"/>
    <mergeCell ref="B3:H3"/>
    <mergeCell ref="J3:O3"/>
    <mergeCell ref="A3:A5"/>
    <mergeCell ref="I2:I18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8"/>
  <dimension ref="A1:M45"/>
  <sheetViews>
    <sheetView zoomScale="125" zoomScaleNormal="125" workbookViewId="0">
      <selection activeCell="G2" sqref="G2:H2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262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54</v>
      </c>
      <c r="C2" s="93"/>
      <c r="D2" s="94" t="s">
        <v>61</v>
      </c>
      <c r="E2" s="95" t="s">
        <v>62</v>
      </c>
      <c r="F2" s="96" t="s">
        <v>263</v>
      </c>
      <c r="G2" s="97" t="s">
        <v>68</v>
      </c>
      <c r="H2" s="98"/>
      <c r="I2" s="129" t="s">
        <v>57</v>
      </c>
      <c r="J2" s="157" t="s">
        <v>56</v>
      </c>
      <c r="K2" s="180"/>
    </row>
    <row r="3" spans="1:11">
      <c r="A3" s="99" t="s">
        <v>74</v>
      </c>
      <c r="B3" s="100">
        <v>7504</v>
      </c>
      <c r="C3" s="100"/>
      <c r="D3" s="101" t="s">
        <v>264</v>
      </c>
      <c r="E3" s="102">
        <v>46054</v>
      </c>
      <c r="F3" s="103"/>
      <c r="G3" s="103"/>
      <c r="H3" s="104" t="s">
        <v>265</v>
      </c>
      <c r="I3" s="104"/>
      <c r="J3" s="104"/>
      <c r="K3" s="159"/>
    </row>
    <row r="4" spans="1:11">
      <c r="A4" s="105" t="s">
        <v>71</v>
      </c>
      <c r="B4" s="106">
        <v>2</v>
      </c>
      <c r="C4" s="106">
        <v>6</v>
      </c>
      <c r="D4" s="107" t="s">
        <v>266</v>
      </c>
      <c r="E4" s="103" t="s">
        <v>267</v>
      </c>
      <c r="F4" s="103"/>
      <c r="G4" s="103"/>
      <c r="H4" s="107" t="s">
        <v>268</v>
      </c>
      <c r="I4" s="107"/>
      <c r="J4" s="120" t="s">
        <v>65</v>
      </c>
      <c r="K4" s="160" t="s">
        <v>66</v>
      </c>
    </row>
    <row r="5" spans="1:11">
      <c r="A5" s="105" t="s">
        <v>269</v>
      </c>
      <c r="B5" s="100" t="s">
        <v>270</v>
      </c>
      <c r="C5" s="100"/>
      <c r="D5" s="101" t="s">
        <v>271</v>
      </c>
      <c r="E5" s="101" t="s">
        <v>272</v>
      </c>
      <c r="F5" s="101" t="s">
        <v>273</v>
      </c>
      <c r="G5" s="101" t="s">
        <v>267</v>
      </c>
      <c r="H5" s="107" t="s">
        <v>274</v>
      </c>
      <c r="I5" s="107"/>
      <c r="J5" s="120" t="s">
        <v>65</v>
      </c>
      <c r="K5" s="160" t="s">
        <v>66</v>
      </c>
    </row>
    <row r="6" ht="15" spans="1:11">
      <c r="A6" s="108" t="s">
        <v>275</v>
      </c>
      <c r="B6" s="109" t="s">
        <v>276</v>
      </c>
      <c r="C6" s="109"/>
      <c r="D6" s="110" t="s">
        <v>277</v>
      </c>
      <c r="E6" s="111"/>
      <c r="F6" s="153"/>
      <c r="G6" s="110"/>
      <c r="H6" s="113" t="s">
        <v>278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279</v>
      </c>
      <c r="B8" s="96" t="s">
        <v>280</v>
      </c>
      <c r="C8" s="96" t="s">
        <v>281</v>
      </c>
      <c r="D8" s="96" t="s">
        <v>282</v>
      </c>
      <c r="E8" s="96" t="s">
        <v>283</v>
      </c>
      <c r="F8" s="96" t="s">
        <v>284</v>
      </c>
      <c r="G8" s="118" t="s">
        <v>285</v>
      </c>
      <c r="H8" s="119"/>
      <c r="I8" s="119"/>
      <c r="J8" s="119"/>
      <c r="K8" s="162"/>
    </row>
    <row r="9" spans="1:11">
      <c r="A9" s="105" t="s">
        <v>286</v>
      </c>
      <c r="B9" s="107"/>
      <c r="C9" s="120" t="s">
        <v>65</v>
      </c>
      <c r="D9" s="120" t="s">
        <v>66</v>
      </c>
      <c r="E9" s="101" t="s">
        <v>287</v>
      </c>
      <c r="F9" s="121" t="s">
        <v>288</v>
      </c>
      <c r="G9" s="122" t="s">
        <v>289</v>
      </c>
      <c r="H9" s="144"/>
      <c r="I9" s="144"/>
      <c r="J9" s="144"/>
      <c r="K9" s="172"/>
    </row>
    <row r="10" spans="1:11">
      <c r="A10" s="105" t="s">
        <v>290</v>
      </c>
      <c r="B10" s="107"/>
      <c r="C10" s="120" t="s">
        <v>65</v>
      </c>
      <c r="D10" s="120" t="s">
        <v>66</v>
      </c>
      <c r="E10" s="101" t="s">
        <v>291</v>
      </c>
      <c r="F10" s="121" t="s">
        <v>289</v>
      </c>
      <c r="G10" s="122" t="s">
        <v>292</v>
      </c>
      <c r="H10" s="144"/>
      <c r="I10" s="144"/>
      <c r="J10" s="144"/>
      <c r="K10" s="172"/>
    </row>
    <row r="11" spans="1:11">
      <c r="A11" s="124" t="s">
        <v>214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293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294</v>
      </c>
      <c r="J13" s="120" t="s">
        <v>85</v>
      </c>
      <c r="K13" s="160" t="s">
        <v>86</v>
      </c>
    </row>
    <row r="14" ht="15" spans="1:11">
      <c r="A14" s="108" t="s">
        <v>295</v>
      </c>
      <c r="B14" s="126" t="s">
        <v>85</v>
      </c>
      <c r="C14" s="126" t="s">
        <v>86</v>
      </c>
      <c r="D14" s="111"/>
      <c r="E14" s="110" t="s">
        <v>296</v>
      </c>
      <c r="F14" s="126" t="s">
        <v>85</v>
      </c>
      <c r="G14" s="126" t="s">
        <v>86</v>
      </c>
      <c r="H14" s="126"/>
      <c r="I14" s="110" t="s">
        <v>297</v>
      </c>
      <c r="J14" s="126" t="s">
        <v>85</v>
      </c>
      <c r="K14" s="161" t="s">
        <v>86</v>
      </c>
    </row>
    <row r="15" ht="15" spans="1:11">
      <c r="A15" s="114" t="s">
        <v>201</v>
      </c>
      <c r="B15" s="127" t="s">
        <v>289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="177" customFormat="1" spans="1:11">
      <c r="A16" s="92" t="s">
        <v>298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299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300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301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/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72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72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124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302</v>
      </c>
      <c r="B25" s="136" t="s">
        <v>289</v>
      </c>
      <c r="C25" s="179"/>
      <c r="D25" s="179"/>
      <c r="E25" s="179"/>
      <c r="F25" s="179"/>
      <c r="G25" s="179"/>
      <c r="H25" s="179"/>
      <c r="I25" s="179"/>
      <c r="J25" s="179"/>
      <c r="K25" s="181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303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304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41" t="s">
        <v>305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71"/>
    </row>
    <row r="30" spans="1:11">
      <c r="A30" s="141" t="s">
        <v>306</v>
      </c>
      <c r="B30" s="142"/>
      <c r="C30" s="142"/>
      <c r="D30" s="142"/>
      <c r="E30" s="142"/>
      <c r="F30" s="142"/>
      <c r="G30" s="142"/>
      <c r="H30" s="142"/>
      <c r="I30" s="142"/>
      <c r="J30" s="142"/>
      <c r="K30" s="171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ht="23" customHeight="1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ht="23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ht="23" customHeight="1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ht="18.75" customHeight="1" spans="1:11">
      <c r="A37" s="148" t="s">
        <v>307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="178" customFormat="1" ht="18.75" customHeight="1" spans="1:11">
      <c r="A38" s="105" t="s">
        <v>308</v>
      </c>
      <c r="B38" s="107"/>
      <c r="C38" s="107"/>
      <c r="D38" s="104" t="s">
        <v>309</v>
      </c>
      <c r="E38" s="104"/>
      <c r="F38" s="150" t="s">
        <v>310</v>
      </c>
      <c r="G38" s="151"/>
      <c r="H38" s="107" t="s">
        <v>311</v>
      </c>
      <c r="I38" s="107"/>
      <c r="J38" s="107" t="s">
        <v>312</v>
      </c>
      <c r="K38" s="166"/>
    </row>
    <row r="39" ht="18.75" customHeight="1" spans="1:13">
      <c r="A39" s="105" t="s">
        <v>201</v>
      </c>
      <c r="B39" s="152" t="s">
        <v>313</v>
      </c>
      <c r="C39" s="152"/>
      <c r="D39" s="152"/>
      <c r="E39" s="152"/>
      <c r="F39" s="152"/>
      <c r="G39" s="152"/>
      <c r="H39" s="152"/>
      <c r="I39" s="152"/>
      <c r="J39" s="152"/>
      <c r="K39" s="175"/>
      <c r="M39" s="178"/>
    </row>
    <row r="40" ht="31" customHeight="1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ht="18.75" customHeight="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32" customHeight="1" spans="1:11">
      <c r="A42" s="108" t="s">
        <v>139</v>
      </c>
      <c r="B42" s="153" t="s">
        <v>314</v>
      </c>
      <c r="C42" s="153"/>
      <c r="D42" s="110" t="s">
        <v>315</v>
      </c>
      <c r="E42" s="154" t="s">
        <v>316</v>
      </c>
      <c r="F42" s="110" t="s">
        <v>143</v>
      </c>
      <c r="G42" s="155">
        <v>46058</v>
      </c>
      <c r="H42" s="156" t="s">
        <v>144</v>
      </c>
      <c r="I42" s="156"/>
      <c r="J42" s="153" t="s">
        <v>145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0.1666666666667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</cols>
  <sheetData>
    <row r="1" ht="26.25" spans="1:11">
      <c r="A1" s="91" t="s">
        <v>262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ht="15" spans="1:11">
      <c r="A2" s="92" t="s">
        <v>53</v>
      </c>
      <c r="B2" s="93" t="s">
        <v>317</v>
      </c>
      <c r="C2" s="93"/>
      <c r="D2" s="94" t="s">
        <v>61</v>
      </c>
      <c r="E2" s="95" t="s">
        <v>318</v>
      </c>
      <c r="F2" s="96" t="s">
        <v>263</v>
      </c>
      <c r="G2" s="97" t="s">
        <v>319</v>
      </c>
      <c r="H2" s="98"/>
      <c r="I2" s="129" t="s">
        <v>57</v>
      </c>
      <c r="J2" s="157" t="s">
        <v>320</v>
      </c>
      <c r="K2" s="158"/>
    </row>
    <row r="3" spans="1:11">
      <c r="A3" s="99" t="s">
        <v>74</v>
      </c>
      <c r="B3" s="100">
        <v>11684</v>
      </c>
      <c r="C3" s="100"/>
      <c r="D3" s="101" t="s">
        <v>264</v>
      </c>
      <c r="E3" s="102">
        <v>45721</v>
      </c>
      <c r="F3" s="103"/>
      <c r="G3" s="103"/>
      <c r="H3" s="104" t="s">
        <v>265</v>
      </c>
      <c r="I3" s="104"/>
      <c r="J3" s="104"/>
      <c r="K3" s="159"/>
    </row>
    <row r="4" spans="1:11">
      <c r="A4" s="105" t="s">
        <v>71</v>
      </c>
      <c r="B4" s="106">
        <v>4</v>
      </c>
      <c r="C4" s="106">
        <v>6</v>
      </c>
      <c r="D4" s="107" t="s">
        <v>266</v>
      </c>
      <c r="E4" s="103" t="s">
        <v>271</v>
      </c>
      <c r="F4" s="103"/>
      <c r="G4" s="103"/>
      <c r="H4" s="107" t="s">
        <v>268</v>
      </c>
      <c r="I4" s="107"/>
      <c r="J4" s="120" t="s">
        <v>65</v>
      </c>
      <c r="K4" s="160" t="s">
        <v>66</v>
      </c>
    </row>
    <row r="5" spans="1:11">
      <c r="A5" s="105" t="s">
        <v>269</v>
      </c>
      <c r="B5" s="100" t="s">
        <v>321</v>
      </c>
      <c r="C5" s="100"/>
      <c r="D5" s="101" t="s">
        <v>271</v>
      </c>
      <c r="E5" s="101" t="s">
        <v>272</v>
      </c>
      <c r="F5" s="101" t="s">
        <v>273</v>
      </c>
      <c r="G5" s="101" t="s">
        <v>267</v>
      </c>
      <c r="H5" s="107" t="s">
        <v>274</v>
      </c>
      <c r="I5" s="107"/>
      <c r="J5" s="120" t="s">
        <v>65</v>
      </c>
      <c r="K5" s="160" t="s">
        <v>66</v>
      </c>
    </row>
    <row r="6" ht="15" spans="1:11">
      <c r="A6" s="108" t="s">
        <v>275</v>
      </c>
      <c r="B6" s="109">
        <v>315</v>
      </c>
      <c r="C6" s="109"/>
      <c r="D6" s="110" t="s">
        <v>277</v>
      </c>
      <c r="E6" s="111"/>
      <c r="F6" s="112">
        <v>11684</v>
      </c>
      <c r="G6" s="110"/>
      <c r="H6" s="113" t="s">
        <v>278</v>
      </c>
      <c r="I6" s="113"/>
      <c r="J6" s="126" t="s">
        <v>65</v>
      </c>
      <c r="K6" s="161" t="s">
        <v>66</v>
      </c>
    </row>
    <row r="7" ht="1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279</v>
      </c>
      <c r="B8" s="96" t="s">
        <v>280</v>
      </c>
      <c r="C8" s="96" t="s">
        <v>281</v>
      </c>
      <c r="D8" s="96" t="s">
        <v>282</v>
      </c>
      <c r="E8" s="96" t="s">
        <v>283</v>
      </c>
      <c r="F8" s="96" t="s">
        <v>284</v>
      </c>
      <c r="G8" s="118" t="s">
        <v>322</v>
      </c>
      <c r="H8" s="119"/>
      <c r="I8" s="119"/>
      <c r="J8" s="119"/>
      <c r="K8" s="162"/>
    </row>
    <row r="9" spans="1:11">
      <c r="A9" s="105" t="s">
        <v>286</v>
      </c>
      <c r="B9" s="107"/>
      <c r="C9" s="120" t="s">
        <v>65</v>
      </c>
      <c r="D9" s="120" t="s">
        <v>66</v>
      </c>
      <c r="E9" s="101" t="s">
        <v>287</v>
      </c>
      <c r="F9" s="121" t="s">
        <v>288</v>
      </c>
      <c r="G9" s="122" t="s">
        <v>289</v>
      </c>
      <c r="H9" s="123"/>
      <c r="I9" s="123"/>
      <c r="J9" s="123"/>
      <c r="K9" s="163"/>
    </row>
    <row r="10" spans="1:11">
      <c r="A10" s="105" t="s">
        <v>290</v>
      </c>
      <c r="B10" s="107"/>
      <c r="C10" s="120" t="s">
        <v>65</v>
      </c>
      <c r="D10" s="120" t="s">
        <v>66</v>
      </c>
      <c r="E10" s="101" t="s">
        <v>291</v>
      </c>
      <c r="F10" s="121" t="s">
        <v>289</v>
      </c>
      <c r="G10" s="122" t="s">
        <v>292</v>
      </c>
      <c r="H10" s="123"/>
      <c r="I10" s="123"/>
      <c r="J10" s="123"/>
      <c r="K10" s="163"/>
    </row>
    <row r="11" spans="1:11">
      <c r="A11" s="124" t="s">
        <v>214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64"/>
    </row>
    <row r="12" spans="1:11">
      <c r="A12" s="99" t="s">
        <v>89</v>
      </c>
      <c r="B12" s="120" t="s">
        <v>85</v>
      </c>
      <c r="C12" s="120" t="s">
        <v>86</v>
      </c>
      <c r="D12" s="121"/>
      <c r="E12" s="101" t="s">
        <v>87</v>
      </c>
      <c r="F12" s="120" t="s">
        <v>85</v>
      </c>
      <c r="G12" s="120" t="s">
        <v>86</v>
      </c>
      <c r="H12" s="120"/>
      <c r="I12" s="101" t="s">
        <v>293</v>
      </c>
      <c r="J12" s="120" t="s">
        <v>85</v>
      </c>
      <c r="K12" s="160" t="s">
        <v>86</v>
      </c>
    </row>
    <row r="13" spans="1:11">
      <c r="A13" s="99" t="s">
        <v>92</v>
      </c>
      <c r="B13" s="120" t="s">
        <v>85</v>
      </c>
      <c r="C13" s="120" t="s">
        <v>86</v>
      </c>
      <c r="D13" s="121"/>
      <c r="E13" s="101" t="s">
        <v>97</v>
      </c>
      <c r="F13" s="120" t="s">
        <v>85</v>
      </c>
      <c r="G13" s="120" t="s">
        <v>86</v>
      </c>
      <c r="H13" s="120"/>
      <c r="I13" s="101" t="s">
        <v>294</v>
      </c>
      <c r="J13" s="120" t="s">
        <v>85</v>
      </c>
      <c r="K13" s="160" t="s">
        <v>86</v>
      </c>
    </row>
    <row r="14" ht="15" spans="1:11">
      <c r="A14" s="108" t="s">
        <v>295</v>
      </c>
      <c r="B14" s="126" t="s">
        <v>85</v>
      </c>
      <c r="C14" s="126" t="s">
        <v>86</v>
      </c>
      <c r="D14" s="111"/>
      <c r="E14" s="110" t="s">
        <v>296</v>
      </c>
      <c r="F14" s="126" t="s">
        <v>85</v>
      </c>
      <c r="G14" s="126" t="s">
        <v>86</v>
      </c>
      <c r="H14" s="126"/>
      <c r="I14" s="110" t="s">
        <v>297</v>
      </c>
      <c r="J14" s="126" t="s">
        <v>85</v>
      </c>
      <c r="K14" s="161" t="s">
        <v>86</v>
      </c>
    </row>
    <row r="15" ht="15" spans="1:11">
      <c r="A15" s="114" t="s">
        <v>201</v>
      </c>
      <c r="B15" s="127" t="s">
        <v>289</v>
      </c>
      <c r="C15" s="128"/>
      <c r="D15" s="115"/>
      <c r="E15" s="114"/>
      <c r="F15" s="128"/>
      <c r="G15" s="128"/>
      <c r="H15" s="128"/>
      <c r="I15" s="114"/>
      <c r="J15" s="128"/>
      <c r="K15" s="128"/>
    </row>
    <row r="16" spans="1:11">
      <c r="A16" s="92" t="s">
        <v>298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65"/>
    </row>
    <row r="17" spans="1:11">
      <c r="A17" s="105" t="s">
        <v>299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66"/>
    </row>
    <row r="18" spans="1:11">
      <c r="A18" s="105" t="s">
        <v>300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66"/>
    </row>
    <row r="19" spans="1:11">
      <c r="A19" s="130" t="s">
        <v>323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7"/>
    </row>
    <row r="20" spans="1:11">
      <c r="A20" s="132" t="s">
        <v>324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63"/>
    </row>
    <row r="21" spans="1:11">
      <c r="A21" s="132" t="s">
        <v>325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63"/>
    </row>
    <row r="22" spans="1:11">
      <c r="A22" s="132" t="s">
        <v>326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63"/>
    </row>
    <row r="23" spans="1:11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68"/>
    </row>
    <row r="24" spans="1:11">
      <c r="A24" s="105" t="s">
        <v>124</v>
      </c>
      <c r="B24" s="107"/>
      <c r="C24" s="120" t="s">
        <v>65</v>
      </c>
      <c r="D24" s="120" t="s">
        <v>66</v>
      </c>
      <c r="E24" s="104"/>
      <c r="F24" s="104"/>
      <c r="G24" s="104"/>
      <c r="H24" s="104"/>
      <c r="I24" s="104"/>
      <c r="J24" s="104"/>
      <c r="K24" s="159"/>
    </row>
    <row r="25" ht="15" spans="1:11">
      <c r="A25" s="135" t="s">
        <v>302</v>
      </c>
      <c r="B25" s="136" t="s">
        <v>289</v>
      </c>
      <c r="C25" s="136"/>
      <c r="D25" s="136"/>
      <c r="E25" s="136"/>
      <c r="F25" s="136"/>
      <c r="G25" s="136"/>
      <c r="H25" s="136"/>
      <c r="I25" s="136"/>
      <c r="J25" s="136"/>
      <c r="K25" s="169"/>
    </row>
    <row r="26" ht="15" spans="1:1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</row>
    <row r="27" spans="1:11">
      <c r="A27" s="138" t="s">
        <v>303</v>
      </c>
      <c r="B27" s="119"/>
      <c r="C27" s="119"/>
      <c r="D27" s="119"/>
      <c r="E27" s="119"/>
      <c r="F27" s="119"/>
      <c r="G27" s="119"/>
      <c r="H27" s="119"/>
      <c r="I27" s="119"/>
      <c r="J27" s="119"/>
      <c r="K27" s="162"/>
    </row>
    <row r="28" spans="1:11">
      <c r="A28" s="139" t="s">
        <v>327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70"/>
    </row>
    <row r="29" spans="1:11">
      <c r="A29" s="139" t="s">
        <v>328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70"/>
    </row>
    <row r="30" spans="1:11">
      <c r="A30" s="139" t="s">
        <v>329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70"/>
    </row>
    <row r="31" spans="1:1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71"/>
    </row>
    <row r="32" spans="1:1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71"/>
    </row>
    <row r="33" spans="1:1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71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2"/>
    </row>
    <row r="35" spans="1:11">
      <c r="A35" s="145"/>
      <c r="B35" s="144"/>
      <c r="C35" s="144"/>
      <c r="D35" s="144"/>
      <c r="E35" s="144"/>
      <c r="F35" s="144"/>
      <c r="G35" s="144"/>
      <c r="H35" s="144"/>
      <c r="I35" s="144"/>
      <c r="J35" s="144"/>
      <c r="K35" s="172"/>
    </row>
    <row r="36" ht="1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3"/>
    </row>
    <row r="37" spans="1:11">
      <c r="A37" s="148" t="s">
        <v>307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4"/>
    </row>
    <row r="38" spans="1:11">
      <c r="A38" s="105" t="s">
        <v>308</v>
      </c>
      <c r="B38" s="107"/>
      <c r="C38" s="107"/>
      <c r="D38" s="104" t="s">
        <v>309</v>
      </c>
      <c r="E38" s="104"/>
      <c r="F38" s="150" t="s">
        <v>310</v>
      </c>
      <c r="G38" s="151"/>
      <c r="H38" s="107" t="s">
        <v>311</v>
      </c>
      <c r="I38" s="107"/>
      <c r="J38" s="107" t="s">
        <v>312</v>
      </c>
      <c r="K38" s="166"/>
    </row>
    <row r="39" spans="1:11">
      <c r="A39" s="105" t="s">
        <v>201</v>
      </c>
      <c r="B39" s="152" t="s">
        <v>330</v>
      </c>
      <c r="C39" s="152"/>
      <c r="D39" s="152"/>
      <c r="E39" s="152"/>
      <c r="F39" s="152"/>
      <c r="G39" s="152"/>
      <c r="H39" s="152"/>
      <c r="I39" s="152"/>
      <c r="J39" s="152"/>
      <c r="K39" s="175"/>
    </row>
    <row r="40" spans="1:11">
      <c r="A40" s="105"/>
      <c r="B40" s="107"/>
      <c r="C40" s="107"/>
      <c r="D40" s="107"/>
      <c r="E40" s="107"/>
      <c r="F40" s="107"/>
      <c r="G40" s="107"/>
      <c r="H40" s="107"/>
      <c r="I40" s="107"/>
      <c r="J40" s="107"/>
      <c r="K40" s="166"/>
    </row>
    <row r="41" spans="1:11">
      <c r="A41" s="105"/>
      <c r="B41" s="107"/>
      <c r="C41" s="107"/>
      <c r="D41" s="107"/>
      <c r="E41" s="107"/>
      <c r="F41" s="107"/>
      <c r="G41" s="107"/>
      <c r="H41" s="107"/>
      <c r="I41" s="107"/>
      <c r="J41" s="107"/>
      <c r="K41" s="166"/>
    </row>
    <row r="42" ht="15" spans="1:11">
      <c r="A42" s="108" t="s">
        <v>139</v>
      </c>
      <c r="B42" s="153" t="s">
        <v>314</v>
      </c>
      <c r="C42" s="153"/>
      <c r="D42" s="110" t="s">
        <v>315</v>
      </c>
      <c r="E42" s="154" t="s">
        <v>331</v>
      </c>
      <c r="F42" s="110" t="s">
        <v>143</v>
      </c>
      <c r="G42" s="155">
        <v>45724</v>
      </c>
      <c r="H42" s="156" t="s">
        <v>144</v>
      </c>
      <c r="I42" s="156"/>
      <c r="J42" s="153" t="s">
        <v>331</v>
      </c>
      <c r="K42" s="17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（中期洗水尺寸）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2026-04-15T07:33:29Z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