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中" sheetId="16" state="hidden" r:id="rId7"/>
    <sheet name="尾期2" sheetId="15" state="hidden" r:id="rId8"/>
    <sheet name="验货尺寸表" sheetId="6" state="hidden" r:id="rId9"/>
    <sheet name="验货尺寸表 中期" sheetId="17" state="hidden" r:id="rId10"/>
    <sheet name="验货尺寸表 中期 洗水" sheetId="18" state="hidden" r:id="rId11"/>
    <sheet name="尾期" sheetId="5" r:id="rId12"/>
    <sheet name="验货尺寸表 尾期" sheetId="19" state="hidden" r:id="rId13"/>
    <sheet name="验货尺寸表 （尾期)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9">#REF!</definedName>
    <definedName name="TAB_RANGE" localSheetId="10">#REF!</definedName>
    <definedName name="TAB_RANGE" localSheetId="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<sst xmlns="http://schemas.openxmlformats.org/spreadsheetml/2006/main" count="1581" uniqueCount="481">
  <si>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</si>
  <si>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</si>
  <si>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</si>
  <si>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</si>
  <si>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</si>
  <si>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</si>
  <si>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</si>
  <si>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</si>
  <si>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</si>
  <si>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</si>
  <si>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</si>
  <si>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</si>
  <si>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</si>
  <si>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</si>
  <si>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</si>
  <si>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</si>
  <si>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</si>
  <si>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</si>
  <si>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</si>
  <si>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</si>
  <si>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</si>
  <si>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</si>
  <si>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</si>
  <si>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</si>
  <si>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</si>
  <si>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</si>
  <si>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</si>
  <si>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</si>
  <si>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</si>
  <si>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</si>
  <si>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</si>
  <si>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</si>
  <si>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</si>
  <si>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</si>
  <si>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</si>
  <si>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</si>
  <si>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</si>
  <si>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</si>
  <si>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</si>
  <si>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</si>
  <si>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</si>
  <si>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</si>
  <si>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</si>
  <si>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</si>
  <si>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</si>
  <si>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</si>
  <si>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</si>
  <si>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</si>
  <si>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</si>
  <si>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</si>
  <si>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</si>
  <si>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</si>
  <si>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</si>
  <si>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</si>
  <si>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</si>
  <si>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</si>
  <si>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</si>
  <si>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</si>
  <si>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</si>
  <si>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</si>
  <si>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</si>
  <si>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</si>
  <si>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TAJJCN81957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</si>
  <si>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</si>
  <si>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</si>
  <si>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</si>
  <si>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</si>
  <si>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</si>
  <si>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</si>
  <si>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</si>
  <si>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</si>
  <si>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</si>
  <si>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</si>
  <si>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</si>
  <si>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</si>
  <si>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1225件</t>
  </si>
  <si>
    <t>包装预计完成日</t>
  </si>
  <si>
    <t>印花、刺绣确认样</t>
  </si>
  <si>
    <t>采购凭证编号：</t>
  </si>
  <si>
    <t>CGDD250030600001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</si>
  <si>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</si>
  <si>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</si>
  <si>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</si>
  <si>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</si>
  <si>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</si>
  <si>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</si>
  <si>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</si>
  <si>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</si>
  <si>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</si>
  <si>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</si>
  <si>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</si>
  <si>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</si>
  <si>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</si>
  <si>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</si>
  <si>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</si>
  <si>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</si>
  <si>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</si>
  <si>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</si>
  <si>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</si>
  <si>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</si>
  <si>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</si>
  <si>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</si>
  <si>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</si>
  <si>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</si>
  <si>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</si>
  <si>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</si>
  <si>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</si>
  <si>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</si>
  <si>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</si>
  <si>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</si>
  <si>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</si>
  <si>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</si>
  <si>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</si>
  <si>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</si>
  <si>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</si>
  <si>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</si>
  <si>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</si>
  <si>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云母灰G74X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</si>
  <si>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</si>
  <si>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</si>
  <si>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</si>
  <si>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</si>
  <si>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</si>
  <si>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</si>
  <si>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</si>
  <si>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</si>
  <si>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1.领骨起皱欠平服</t>
  </si>
  <si>
    <t>2.领嘴欠弯顺，及左右太细</t>
  </si>
  <si>
    <t>3.筒唧边太细宽窄，及筒底起皱</t>
  </si>
  <si>
    <t>4.上袖欠分中，夹弯起皱</t>
  </si>
  <si>
    <t>5.冚衫脚 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</si>
  <si>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</si>
  <si>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</si>
  <si>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</si>
  <si>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</si>
  <si>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</si>
  <si>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</si>
  <si>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</si>
  <si>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</si>
  <si>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</si>
  <si>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</si>
  <si>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</si>
  <si>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</si>
  <si>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</si>
  <si>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</si>
  <si>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</si>
  <si>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</si>
  <si>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</si>
  <si>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</si>
  <si>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</si>
  <si>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</si>
  <si>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</si>
  <si>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</si>
  <si>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</si>
  <si>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</si>
  <si>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</si>
  <si>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</si>
  <si>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</si>
  <si>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</si>
  <si>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</si>
  <si>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</si>
  <si>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</si>
  <si>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</si>
  <si>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</si>
  <si>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</si>
  <si>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</si>
  <si>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</si>
  <si>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</si>
  <si>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</si>
  <si>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</si>
  <si>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</si>
  <si>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</si>
  <si>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L/175/96B</t>
  </si>
  <si>
    <t>后中长（后领向下直量）</t>
  </si>
  <si>
    <t>+0.5</t>
  </si>
  <si>
    <t>-0.5</t>
  </si>
  <si>
    <t>+2</t>
  </si>
  <si>
    <t>+1.5</t>
  </si>
  <si>
    <t>胸围(腋下2CM量）</t>
  </si>
  <si>
    <t>108</t>
  </si>
  <si>
    <t>+1</t>
  </si>
  <si>
    <t>-1</t>
  </si>
  <si>
    <t>-</t>
  </si>
  <si>
    <t>摆围</t>
  </si>
  <si>
    <t>106</t>
  </si>
  <si>
    <t>肩宽</t>
  </si>
  <si>
    <t>46</t>
  </si>
  <si>
    <t>肩点袖长</t>
  </si>
  <si>
    <t>22</t>
  </si>
  <si>
    <t>+0.3</t>
  </si>
  <si>
    <t>袖肥/2腋下2CM量</t>
  </si>
  <si>
    <t>20.5</t>
  </si>
  <si>
    <t>袖口围/2</t>
  </si>
  <si>
    <t>18</t>
  </si>
  <si>
    <t>+0.2</t>
  </si>
  <si>
    <t>-0.2</t>
  </si>
  <si>
    <t>下领围：扣好钮领骨</t>
  </si>
  <si>
    <t>47</t>
  </si>
  <si>
    <t>备注：</t>
  </si>
  <si>
    <t>初期请洗测2-3件，有问题的另加测量数量。</t>
  </si>
  <si>
    <t>验货时间：3-25</t>
  </si>
  <si>
    <t>跟单QC:郭春花</t>
  </si>
  <si>
    <t>工厂负责人：冯正莲</t>
  </si>
  <si>
    <t xml:space="preserve"> </t>
  </si>
  <si>
    <t>TOREAD-QC中期检验报告书</t>
  </si>
  <si>
    <t>新城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</si>
  <si>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</si>
  <si>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</si>
  <si>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</si>
  <si>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</si>
  <si>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</si>
  <si>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</si>
  <si>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</si>
  <si>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CGDD25062100001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</si>
  <si>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</si>
  <si>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</si>
  <si>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</si>
  <si>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S/10件、M/10件、XL/10件、XXL/10件、XXXL/10件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</si>
  <si>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</si>
  <si>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</si>
  <si>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</si>
  <si>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</si>
  <si>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</si>
  <si>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1.前领骨起皱及左右长短</t>
  </si>
  <si>
    <t>2.下级领底面松紧及扭纹</t>
  </si>
  <si>
    <t>3.领嘴欠弯顺 及太细欠对称</t>
  </si>
  <si>
    <t>4.筒唧边宽窄太细欠平均</t>
  </si>
  <si>
    <t>5.上袖欠分中 夹弯起皱</t>
  </si>
  <si>
    <t>6.冚衫脚袖口接线分叉及外露毛边</t>
  </si>
  <si>
    <t>【整改的严重缺陷及整改复核时间】</t>
  </si>
  <si>
    <t>尾期复核品质情况</t>
  </si>
  <si>
    <t>新诚</t>
  </si>
  <si>
    <t>洗前/洗后</t>
  </si>
  <si>
    <t>-/-</t>
  </si>
  <si>
    <t>+1.5/+1</t>
  </si>
  <si>
    <t>+1.5/+2</t>
  </si>
  <si>
    <t>+1/+1</t>
  </si>
  <si>
    <t>+0.5/+1</t>
  </si>
  <si>
    <t>+2/-1</t>
  </si>
  <si>
    <t>+1.5/+1.5</t>
  </si>
  <si>
    <t>+2/+2</t>
  </si>
  <si>
    <t>+1/+2</t>
  </si>
  <si>
    <t>+1/-</t>
  </si>
  <si>
    <t>-/+1</t>
  </si>
  <si>
    <t>+0.4/+0.4</t>
  </si>
  <si>
    <t>+0.2/+0.2</t>
  </si>
  <si>
    <t>-0.5/-1</t>
  </si>
  <si>
    <t>+0.5/-</t>
  </si>
  <si>
    <t>-0.5/-0.5</t>
  </si>
  <si>
    <t>+0.6/+0.5</t>
  </si>
  <si>
    <t>-0.3/-</t>
  </si>
  <si>
    <t>-0.8/-0.8</t>
  </si>
  <si>
    <t>-/-0.5</t>
  </si>
  <si>
    <t>-/+0.5</t>
  </si>
  <si>
    <t>+0.2/-</t>
  </si>
  <si>
    <t>-/+0.4</t>
  </si>
  <si>
    <t>+0.8/+0.3</t>
  </si>
  <si>
    <t>-/-0.2</t>
  </si>
  <si>
    <t>-1/+0.5</t>
  </si>
  <si>
    <t>-1/-1</t>
  </si>
  <si>
    <t>-/-1</t>
  </si>
  <si>
    <t>+1/-1</t>
  </si>
  <si>
    <t>验货时间：4-2</t>
  </si>
  <si>
    <t>TAJJAN80198</t>
  </si>
  <si>
    <t>短袖T恤</t>
  </si>
  <si>
    <t>后中长</t>
  </si>
  <si>
    <t>胸围</t>
  </si>
  <si>
    <t>腰围</t>
  </si>
  <si>
    <t>袖肥/2（参考值）</t>
  </si>
  <si>
    <t>短袖口/2</t>
  </si>
  <si>
    <t>圆领T恤前领宽</t>
  </si>
  <si>
    <t>圆领T恤前领深</t>
  </si>
  <si>
    <t xml:space="preserve">     初期请洗测2-3件，有问题的另加测量数量。</t>
  </si>
  <si>
    <t>验货时间：5-14</t>
  </si>
  <si>
    <t>跟单QC:代克荣</t>
  </si>
  <si>
    <t>QC出货报告书</t>
  </si>
  <si>
    <t>成人期货</t>
  </si>
  <si>
    <t>TAJJAN81054</t>
  </si>
  <si>
    <t>产品名称</t>
  </si>
  <si>
    <t>男式短袖T恤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</si>
  <si>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</si>
  <si>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</si>
  <si>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</si>
  <si>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</si>
  <si>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</si>
  <si>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</si>
  <si>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</si>
  <si>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</si>
  <si>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</si>
  <si>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</si>
  <si>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</si>
  <si>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</si>
  <si>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</si>
  <si>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</si>
  <si>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</si>
  <si>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</si>
  <si>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</si>
  <si>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</si>
  <si>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</si>
  <si>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</si>
  <si>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</si>
  <si>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</si>
  <si>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</si>
  <si>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</si>
  <si>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</si>
  <si>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</si>
  <si>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</si>
  <si>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</si>
  <si>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</si>
  <si>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</si>
  <si>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</si>
  <si>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</si>
  <si>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</si>
  <si>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</si>
  <si>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</si>
  <si>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</si>
  <si>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</si>
  <si>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</si>
  <si>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</si>
  <si>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</si>
  <si>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</si>
  <si>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</si>
  <si>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</si>
  <si>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</si>
  <si>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</si>
  <si>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</si>
  <si>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</si>
  <si>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</si>
  <si>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</si>
  <si>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</si>
  <si>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</si>
  <si>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</si>
  <si>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</si>
  <si>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</si>
  <si>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</si>
  <si>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</si>
  <si>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TAJJAN91275</t>
  </si>
  <si>
    <t>长袖T恤</t>
  </si>
  <si>
    <t>XXXXL</t>
  </si>
  <si>
    <t>122</t>
  </si>
  <si>
    <t>下摆</t>
  </si>
  <si>
    <t>51</t>
  </si>
  <si>
    <t>+0.4</t>
  </si>
  <si>
    <t>+0.2/+0.7</t>
  </si>
  <si>
    <t>66</t>
  </si>
  <si>
    <t>+0.8</t>
  </si>
  <si>
    <t>+0.6</t>
  </si>
  <si>
    <t>+1/+0.5</t>
  </si>
  <si>
    <t>袖肥</t>
  </si>
  <si>
    <t>24</t>
  </si>
  <si>
    <t>+0.7</t>
  </si>
  <si>
    <t>-0.4/-</t>
  </si>
  <si>
    <t>袖口</t>
  </si>
  <si>
    <t>验货时间：6-27</t>
  </si>
  <si>
    <t>+0.5/+0.4</t>
  </si>
  <si>
    <t>+1/+1.5</t>
  </si>
  <si>
    <t>+0.5/+0.5</t>
  </si>
  <si>
    <t>+2/+1</t>
  </si>
  <si>
    <t>-1/+2</t>
  </si>
  <si>
    <t>+0.7/+1</t>
  </si>
  <si>
    <t>+1.3/+1.2</t>
  </si>
  <si>
    <t>+0.5/-0.5</t>
  </si>
  <si>
    <t>-0.5/-</t>
  </si>
  <si>
    <t>+0.3/-</t>
  </si>
  <si>
    <t>+0.6/-</t>
  </si>
  <si>
    <t>+0.4/-</t>
  </si>
  <si>
    <t>验货时间：7-6</t>
  </si>
  <si>
    <t>-0.5/+0.5</t>
  </si>
  <si>
    <t>-/-2</t>
  </si>
  <si>
    <t>-1/-</t>
  </si>
  <si>
    <t>+2/-</t>
  </si>
  <si>
    <t>+0.7/+0.5</t>
  </si>
  <si>
    <t>-0.4/+1</t>
  </si>
  <si>
    <t>-0.5/-0.8</t>
  </si>
  <si>
    <t>+0.3/+0.5</t>
  </si>
  <si>
    <t>一次</t>
  </si>
  <si>
    <t>125件</t>
  </si>
  <si>
    <t>采购凭证编号：CGDD25062100001</t>
  </si>
  <si>
    <t>云母灰 S/21 M/21 L/21 XL/21 XXL/21</t>
  </si>
  <si>
    <t>1.胸筒欠顺直 筒底斜</t>
  </si>
  <si>
    <t>2.脏污</t>
  </si>
  <si>
    <t>检验合格无返修</t>
  </si>
  <si>
    <t>+1/+3</t>
  </si>
  <si>
    <t>-1/+1</t>
  </si>
  <si>
    <t>+2/+3</t>
  </si>
  <si>
    <t>-/+3</t>
  </si>
  <si>
    <t>+3/+3</t>
  </si>
  <si>
    <t>+0.4/+0.5</t>
  </si>
  <si>
    <t>+0.7/+0.7</t>
  </si>
  <si>
    <t>+0.3/+0.3</t>
  </si>
  <si>
    <t>+0.6/+0.6</t>
  </si>
  <si>
    <t>+0.4/+1</t>
  </si>
  <si>
    <t>+1/-0.5</t>
  </si>
  <si>
    <t>验货时间：7-8</t>
  </si>
  <si>
    <t>验货时间：4-11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</si>
  <si>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</si>
  <si>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</si>
  <si>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</si>
  <si>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</si>
  <si>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</si>
  <si>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</si>
  <si>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</si>
  <si>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</si>
  <si>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</si>
  <si>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</si>
  <si>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</si>
  <si>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</si>
  <si>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</si>
  <si>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</si>
  <si>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</si>
  <si>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</si>
  <si>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</si>
  <si>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</si>
  <si>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云母灰</t>
  </si>
  <si>
    <t>合格</t>
  </si>
  <si>
    <t>YES</t>
  </si>
  <si>
    <t>橙色</t>
  </si>
  <si>
    <t>制表时间：2-6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</si>
  <si>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</si>
  <si>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</si>
  <si>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</si>
  <si>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</si>
  <si>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</si>
  <si>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</si>
  <si>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</si>
  <si>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</si>
  <si>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</si>
  <si>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</si>
  <si>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 纬向+1</t>
  </si>
  <si>
    <t>径向：+2 纬向+1.5</t>
  </si>
  <si>
    <t>径向：0纬向0</t>
  </si>
  <si>
    <t>制表时间:2-9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</si>
  <si>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</si>
  <si>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</si>
  <si>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</si>
  <si>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</si>
  <si>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</si>
  <si>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</si>
  <si>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</si>
  <si>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</si>
  <si>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</si>
  <si>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</si>
  <si>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</si>
  <si>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珠地布</t>
  </si>
  <si>
    <t>物料6</t>
  </si>
  <si>
    <t>物料7</t>
  </si>
  <si>
    <t>物料8</t>
  </si>
  <si>
    <t>物料9</t>
  </si>
  <si>
    <t>物料10</t>
  </si>
  <si>
    <t>制表时间：6-12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</si>
  <si>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</si>
  <si>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</si>
  <si>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</si>
  <si>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</si>
  <si>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</si>
  <si>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</si>
  <si>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</si>
  <si>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</si>
  <si>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</si>
  <si>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</si>
  <si>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</si>
  <si>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</si>
  <si>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</si>
  <si>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</si>
  <si>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</si>
  <si>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</si>
  <si>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</si>
  <si>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</si>
  <si>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</si>
  <si>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</si>
  <si>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</si>
  <si>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</si>
  <si>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</si>
  <si>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</si>
  <si>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</si>
  <si>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</si>
  <si>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</si>
  <si>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洗测2次</t>
  </si>
  <si>
    <t>制表时间：2-10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</si>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</sst>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8" borderId="6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6" applyNumberFormat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0" borderId="66" applyNumberFormat="0" applyAlignment="0" applyProtection="0">
      <alignment vertical="center"/>
    </xf>
    <xf numFmtId="0" fontId="51" fillId="11" borderId="68" applyNumberFormat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2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1" fillId="3" borderId="24" xfId="49" applyFont="1" applyFill="1" applyBorder="1" applyAlignment="1">
      <alignment horizontal="left" vertical="center"/>
    </xf>
    <xf numFmtId="0" fontId="11" fillId="3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6" fillId="0" borderId="32" xfId="49" applyFill="1" applyBorder="1" applyAlignment="1">
      <alignment horizontal="left" vertical="center"/>
    </xf>
    <xf numFmtId="0" fontId="11" fillId="3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54" applyFont="1" applyFill="1" applyBorder="1" applyAlignment="1">
      <alignment horizont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4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7" fillId="0" borderId="10" xfId="49" applyFont="1" applyBorder="1" applyAlignment="1">
      <alignment horizontal="center" vertical="top"/>
    </xf>
    <xf numFmtId="0" fontId="23" fillId="0" borderId="36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28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9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29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9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38" xfId="49" applyFont="1" applyBorder="1" applyAlignment="1">
      <alignment vertical="center"/>
    </xf>
    <xf numFmtId="0" fontId="19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vertical="center"/>
    </xf>
    <xf numFmtId="0" fontId="19" fillId="0" borderId="39" xfId="49" applyFont="1" applyBorder="1" applyAlignment="1">
      <alignment vertical="center"/>
    </xf>
    <xf numFmtId="58" fontId="13" fillId="0" borderId="39" xfId="49" applyNumberFormat="1" applyFont="1" applyBorder="1" applyAlignment="1">
      <alignment vertical="center"/>
    </xf>
    <xf numFmtId="0" fontId="23" fillId="0" borderId="39" xfId="49" applyFont="1" applyBorder="1" applyAlignment="1">
      <alignment horizontal="center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6" fillId="0" borderId="41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9" fillId="0" borderId="39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29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9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2" fillId="0" borderId="47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16" fillId="0" borderId="42" xfId="49" applyFont="1" applyBorder="1" applyAlignment="1">
      <alignment horizontal="left" vertical="center"/>
    </xf>
    <xf numFmtId="0" fontId="29" fillId="0" borderId="42" xfId="49" applyFont="1" applyBorder="1" applyAlignment="1">
      <alignment horizontal="left" vertical="center"/>
    </xf>
    <xf numFmtId="0" fontId="16" fillId="0" borderId="42" xfId="49" applyFont="1" applyBorder="1" applyAlignment="1">
      <alignment vertical="center"/>
    </xf>
    <xf numFmtId="0" fontId="22" fillId="0" borderId="42" xfId="49" applyFont="1" applyBorder="1" applyAlignment="1">
      <alignment vertical="center"/>
    </xf>
    <xf numFmtId="0" fontId="22" fillId="0" borderId="41" xfId="49" applyFont="1" applyBorder="1" applyAlignment="1">
      <alignment horizontal="center" vertical="center"/>
    </xf>
    <xf numFmtId="0" fontId="29" fillId="0" borderId="42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31" fillId="0" borderId="48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9" fillId="0" borderId="17" xfId="49" applyNumberFormat="1" applyFont="1" applyBorder="1" applyAlignment="1">
      <alignment horizontal="center" vertical="center"/>
    </xf>
    <xf numFmtId="0" fontId="29" fillId="0" borderId="41" xfId="49" applyFont="1" applyBorder="1" applyAlignment="1">
      <alignment horizontal="left" vertical="center"/>
    </xf>
    <xf numFmtId="0" fontId="29" fillId="0" borderId="16" xfId="49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9" fillId="0" borderId="21" xfId="49" applyNumberFormat="1" applyFont="1" applyBorder="1" applyAlignment="1">
      <alignment horizontal="left" vertical="center"/>
    </xf>
    <xf numFmtId="9" fontId="29" fillId="0" borderId="27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29" fillId="0" borderId="5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36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9" fillId="0" borderId="47" xfId="49" applyFont="1" applyFill="1" applyBorder="1" applyAlignment="1">
      <alignment horizontal="left" vertical="center"/>
    </xf>
    <xf numFmtId="0" fontId="29" fillId="0" borderId="25" xfId="49" applyFont="1" applyFill="1" applyBorder="1" applyAlignment="1">
      <alignment horizontal="left" vertical="center"/>
    </xf>
    <xf numFmtId="0" fontId="33" fillId="0" borderId="39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2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29" fillId="0" borderId="30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29" fillId="0" borderId="53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29" fillId="0" borderId="52" xfId="49" applyFont="1" applyFill="1" applyBorder="1" applyAlignment="1">
      <alignment horizontal="left" vertical="center"/>
    </xf>
    <xf numFmtId="0" fontId="29" fillId="0" borderId="14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5" fillId="0" borderId="5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56" xfId="0" applyBorder="1"/>
    <xf numFmtId="0" fontId="0" fillId="5" borderId="2" xfId="0" applyFill="1" applyBorder="1"/>
    <xf numFmtId="0" fontId="0" fillId="0" borderId="57" xfId="0" applyBorder="1"/>
    <xf numFmtId="0" fontId="0" fillId="0" borderId="58" xfId="0" applyBorder="1"/>
    <xf numFmtId="0" fontId="0" fillId="5" borderId="58" xfId="0" applyFill="1" applyBorder="1"/>
    <xf numFmtId="0" fontId="0" fillId="6" borderId="0" xfId="0" applyFill="1"/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11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227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11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00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11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00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227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11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227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11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00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11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00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227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0">
        <v>1</v>
      </c>
      <c r="B2" s="399" t="s">
        <v>1</v>
      </c>
    </row>
    <row r="3" spans="1:2">
      <c r="A3" s="10">
        <v>2</v>
      </c>
      <c r="B3" s="399" t="s">
        <v>2</v>
      </c>
    </row>
    <row r="4" spans="1:2">
      <c r="A4" s="10">
        <v>3</v>
      </c>
      <c r="B4" s="399" t="s">
        <v>3</v>
      </c>
    </row>
    <row r="5" spans="1:2">
      <c r="A5" s="10">
        <v>4</v>
      </c>
      <c r="B5" s="399" t="s">
        <v>4</v>
      </c>
    </row>
    <row r="6" spans="1:2">
      <c r="A6" s="10">
        <v>5</v>
      </c>
      <c r="B6" s="399" t="s">
        <v>5</v>
      </c>
    </row>
    <row r="7" spans="1:2">
      <c r="A7" s="10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0">
        <v>1</v>
      </c>
      <c r="B10" s="403" t="s">
        <v>9</v>
      </c>
    </row>
    <row r="11" spans="1:2">
      <c r="A11" s="10">
        <v>2</v>
      </c>
      <c r="B11" s="399" t="s">
        <v>10</v>
      </c>
    </row>
    <row r="12" spans="1:2">
      <c r="A12" s="10">
        <v>3</v>
      </c>
      <c r="B12" s="401" t="s">
        <v>11</v>
      </c>
    </row>
    <row r="13" spans="1:2">
      <c r="A13" s="10">
        <v>4</v>
      </c>
      <c r="B13" s="399" t="s">
        <v>12</v>
      </c>
    </row>
    <row r="14" spans="1:2">
      <c r="A14" s="10">
        <v>5</v>
      </c>
      <c r="B14" s="399" t="s">
        <v>13</v>
      </c>
    </row>
    <row r="15" spans="1:2">
      <c r="A15" s="10">
        <v>6</v>
      </c>
      <c r="B15" s="399" t="s">
        <v>14</v>
      </c>
    </row>
    <row r="16" spans="1:2">
      <c r="A16" s="10">
        <v>7</v>
      </c>
      <c r="B16" s="399" t="s">
        <v>15</v>
      </c>
    </row>
    <row r="17" spans="1:2">
      <c r="A17" s="10">
        <v>8</v>
      </c>
      <c r="B17" s="399" t="s">
        <v>16</v>
      </c>
    </row>
    <row r="18" spans="1:2">
      <c r="A18" s="10">
        <v>9</v>
      </c>
      <c r="B18" s="399" t="s">
        <v>17</v>
      </c>
    </row>
    <row r="19" spans="1:2">
      <c r="A19" s="10"/>
      <c r="B19" s="399"/>
    </row>
    <row r="20" ht="20.25" spans="1:2">
      <c r="A20" s="397"/>
      <c r="B20" s="398" t="s">
        <v>18</v>
      </c>
    </row>
    <row r="21" spans="1:2">
      <c r="A21" s="10">
        <v>1</v>
      </c>
      <c r="B21" s="404" t="s">
        <v>19</v>
      </c>
    </row>
    <row r="22" spans="1:2">
      <c r="A22" s="10">
        <v>2</v>
      </c>
      <c r="B22" s="399" t="s">
        <v>20</v>
      </c>
    </row>
    <row r="23" spans="1:2">
      <c r="A23" s="10">
        <v>3</v>
      </c>
      <c r="B23" s="399" t="s">
        <v>21</v>
      </c>
    </row>
    <row r="24" spans="1:2">
      <c r="A24" s="10">
        <v>4</v>
      </c>
      <c r="B24" s="399" t="s">
        <v>22</v>
      </c>
    </row>
    <row r="25" spans="1:2">
      <c r="A25" s="10">
        <v>5</v>
      </c>
      <c r="B25" s="399" t="s">
        <v>23</v>
      </c>
    </row>
    <row r="26" spans="1:2">
      <c r="A26" s="10">
        <v>6</v>
      </c>
      <c r="B26" s="399" t="s">
        <v>24</v>
      </c>
    </row>
    <row r="27" spans="1:2">
      <c r="A27" s="10">
        <v>7</v>
      </c>
      <c r="B27" s="399" t="s">
        <v>25</v>
      </c>
    </row>
    <row r="28" spans="1:2">
      <c r="A28" s="10"/>
      <c r="B28" s="399"/>
    </row>
    <row r="29" ht="20.25" spans="1:2">
      <c r="A29" s="397"/>
      <c r="B29" s="398" t="s">
        <v>26</v>
      </c>
    </row>
    <row r="30" spans="1:2">
      <c r="A30" s="10">
        <v>1</v>
      </c>
      <c r="B30" s="404" t="s">
        <v>27</v>
      </c>
    </row>
    <row r="31" spans="1:2">
      <c r="A31" s="10">
        <v>2</v>
      </c>
      <c r="B31" s="399" t="s">
        <v>28</v>
      </c>
    </row>
    <row r="32" spans="1:2">
      <c r="A32" s="10">
        <v>3</v>
      </c>
      <c r="B32" s="399" t="s">
        <v>29</v>
      </c>
    </row>
    <row r="33" ht="28.5" spans="1:2">
      <c r="A33" s="10">
        <v>4</v>
      </c>
      <c r="B33" s="399" t="s">
        <v>30</v>
      </c>
    </row>
    <row r="34" spans="1:2">
      <c r="A34" s="10">
        <v>5</v>
      </c>
      <c r="B34" s="399" t="s">
        <v>31</v>
      </c>
    </row>
    <row r="35" spans="1:2">
      <c r="A35" s="10">
        <v>6</v>
      </c>
      <c r="B35" s="399" t="s">
        <v>32</v>
      </c>
    </row>
    <row r="36" spans="1:2">
      <c r="A36" s="10">
        <v>7</v>
      </c>
      <c r="B36" s="399" t="s">
        <v>33</v>
      </c>
    </row>
    <row r="37" spans="1:2">
      <c r="A37" s="10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6.3333333333333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/>
      <c r="N2" s="59"/>
      <c r="O2" s="59"/>
      <c r="P2" s="59"/>
    </row>
    <row r="3" ht="19.5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</row>
    <row r="4" ht="19.5" customHeight="1" spans="1:16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64" t="s">
        <v>153</v>
      </c>
      <c r="M4" s="64" t="s">
        <v>154</v>
      </c>
      <c r="N4" s="64" t="s">
        <v>155</v>
      </c>
      <c r="O4" s="64" t="s">
        <v>156</v>
      </c>
      <c r="P4" s="160"/>
    </row>
    <row r="5" ht="19.5" customHeight="1" spans="1:16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4" t="s">
        <v>164</v>
      </c>
      <c r="M5" s="64" t="s">
        <v>165</v>
      </c>
      <c r="N5" s="64" t="s">
        <v>166</v>
      </c>
      <c r="O5" s="64" t="s">
        <v>167</v>
      </c>
      <c r="P5" s="64"/>
    </row>
    <row r="6" ht="19.5" customHeight="1" spans="1:16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237</v>
      </c>
      <c r="M6" s="72" t="s">
        <v>354</v>
      </c>
      <c r="N6" s="72" t="s">
        <v>355</v>
      </c>
      <c r="O6" s="72" t="s">
        <v>356</v>
      </c>
      <c r="P6" s="72"/>
    </row>
    <row r="7" ht="19.5" customHeight="1" spans="1:16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241</v>
      </c>
      <c r="M7" s="72" t="s">
        <v>355</v>
      </c>
      <c r="N7" s="72" t="s">
        <v>357</v>
      </c>
      <c r="O7" s="72" t="s">
        <v>358</v>
      </c>
      <c r="P7" s="72"/>
    </row>
    <row r="8" ht="19.5" customHeight="1" spans="1:16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243</v>
      </c>
      <c r="M8" s="72" t="s">
        <v>236</v>
      </c>
      <c r="N8" s="72" t="s">
        <v>236</v>
      </c>
      <c r="O8" s="72" t="s">
        <v>241</v>
      </c>
      <c r="P8" s="72"/>
    </row>
    <row r="9" ht="19.5" customHeight="1" spans="1:16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359</v>
      </c>
      <c r="M9" s="72" t="s">
        <v>234</v>
      </c>
      <c r="N9" s="72" t="s">
        <v>236</v>
      </c>
      <c r="O9" s="72" t="s">
        <v>360</v>
      </c>
      <c r="P9" s="72"/>
    </row>
    <row r="10" ht="19.5" customHeight="1" spans="1:16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356</v>
      </c>
      <c r="M10" s="72" t="s">
        <v>233</v>
      </c>
      <c r="N10" s="72" t="s">
        <v>361</v>
      </c>
      <c r="O10" s="72" t="s">
        <v>362</v>
      </c>
      <c r="P10" s="72"/>
    </row>
    <row r="11" ht="19.5" customHeight="1" spans="1:16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245</v>
      </c>
      <c r="M11" s="72" t="s">
        <v>247</v>
      </c>
      <c r="N11" s="72" t="s">
        <v>356</v>
      </c>
      <c r="O11" s="72" t="s">
        <v>363</v>
      </c>
      <c r="P11" s="72"/>
    </row>
    <row r="12" ht="19.5" customHeight="1" spans="1:16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364</v>
      </c>
      <c r="M12" s="72" t="s">
        <v>356</v>
      </c>
      <c r="N12" s="72" t="s">
        <v>365</v>
      </c>
      <c r="O12" s="72" t="s">
        <v>247</v>
      </c>
      <c r="P12" s="72"/>
    </row>
    <row r="13" ht="19.5" customHeight="1" spans="1:16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233</v>
      </c>
      <c r="M13" s="72" t="s">
        <v>242</v>
      </c>
      <c r="N13" s="72" t="s">
        <v>233</v>
      </c>
      <c r="O13" s="72" t="s">
        <v>233</v>
      </c>
      <c r="P13" s="72"/>
    </row>
    <row r="14" ht="14.25" spans="1:16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</row>
    <row r="15" ht="14.25" spans="1:16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</row>
    <row r="16" ht="14.25" spans="1: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366</v>
      </c>
      <c r="M16" s="68" t="s">
        <v>201</v>
      </c>
      <c r="N16" s="68"/>
      <c r="O16" s="68" t="s">
        <v>202</v>
      </c>
    </row>
    <row r="17" customHeight="1" spans="7:7">
      <c r="G17" s="54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6.3333333333333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/>
      <c r="N2" s="59"/>
      <c r="O2" s="59"/>
      <c r="P2" s="59"/>
    </row>
    <row r="3" ht="19.5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</row>
    <row r="4" ht="19.5" customHeight="1" spans="1:16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63" t="s">
        <v>152</v>
      </c>
      <c r="M4" s="64" t="s">
        <v>153</v>
      </c>
      <c r="N4" s="64" t="s">
        <v>155</v>
      </c>
      <c r="O4" s="64" t="s">
        <v>156</v>
      </c>
      <c r="P4" s="160"/>
    </row>
    <row r="5" ht="19.5" customHeight="1" spans="1:16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3" t="s">
        <v>232</v>
      </c>
      <c r="M5" s="63" t="s">
        <v>232</v>
      </c>
      <c r="N5" s="63" t="s">
        <v>232</v>
      </c>
      <c r="O5" s="63" t="s">
        <v>232</v>
      </c>
      <c r="P5" s="64"/>
    </row>
    <row r="6" ht="19.5" customHeight="1" spans="1:16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236</v>
      </c>
      <c r="M6" s="72" t="s">
        <v>347</v>
      </c>
      <c r="N6" s="72" t="s">
        <v>253</v>
      </c>
      <c r="O6" s="72" t="s">
        <v>367</v>
      </c>
      <c r="P6" s="72"/>
    </row>
    <row r="7" ht="19.5" customHeight="1" spans="1:16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242</v>
      </c>
      <c r="M7" s="72" t="s">
        <v>241</v>
      </c>
      <c r="N7" s="72" t="s">
        <v>242</v>
      </c>
      <c r="O7" s="72" t="s">
        <v>236</v>
      </c>
      <c r="P7" s="72"/>
    </row>
    <row r="8" ht="19.5" customHeight="1" spans="1:16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233</v>
      </c>
      <c r="M8" s="72" t="s">
        <v>368</v>
      </c>
      <c r="N8" s="72" t="s">
        <v>369</v>
      </c>
      <c r="O8" s="72" t="s">
        <v>370</v>
      </c>
      <c r="P8" s="72"/>
    </row>
    <row r="9" ht="19.5" customHeight="1" spans="1:16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244</v>
      </c>
      <c r="M9" s="72" t="s">
        <v>371</v>
      </c>
      <c r="N9" s="72" t="s">
        <v>236</v>
      </c>
      <c r="O9" s="72" t="s">
        <v>372</v>
      </c>
      <c r="P9" s="72"/>
    </row>
    <row r="10" ht="19.5" customHeight="1" spans="1:16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248</v>
      </c>
      <c r="M10" s="72" t="s">
        <v>247</v>
      </c>
      <c r="N10" s="72" t="s">
        <v>373</v>
      </c>
      <c r="O10" s="72" t="s">
        <v>233</v>
      </c>
      <c r="P10" s="72"/>
    </row>
    <row r="11" ht="19.5" customHeight="1" spans="1:16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244</v>
      </c>
      <c r="M11" s="72" t="s">
        <v>343</v>
      </c>
      <c r="N11" s="72" t="s">
        <v>354</v>
      </c>
      <c r="O11" s="72" t="s">
        <v>364</v>
      </c>
      <c r="P11" s="72"/>
    </row>
    <row r="12" ht="19.5" customHeight="1" spans="1:16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245</v>
      </c>
      <c r="M12" s="72" t="s">
        <v>364</v>
      </c>
      <c r="N12" s="72" t="s">
        <v>233</v>
      </c>
      <c r="O12" s="72" t="s">
        <v>374</v>
      </c>
      <c r="P12" s="72"/>
    </row>
    <row r="13" ht="19.5" customHeight="1" spans="1:16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233</v>
      </c>
      <c r="M13" s="72" t="s">
        <v>233</v>
      </c>
      <c r="N13" s="72" t="s">
        <v>233</v>
      </c>
      <c r="O13" s="72" t="s">
        <v>233</v>
      </c>
      <c r="P13" s="72"/>
    </row>
    <row r="14" ht="14.25" spans="1:16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</row>
    <row r="15" ht="14.25" spans="1:16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</row>
    <row r="16" ht="14.25" spans="1: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366</v>
      </c>
      <c r="M16" s="68" t="s">
        <v>201</v>
      </c>
      <c r="N16" s="68"/>
      <c r="O16" s="68" t="s">
        <v>202</v>
      </c>
    </row>
    <row r="17" customHeight="1" spans="7:7">
      <c r="G17" s="54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G47" sqref="G47"/>
    </sheetView>
  </sheetViews>
  <sheetFormatPr defaultColWidth="10.1666666666667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1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78" t="s">
        <v>275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53</v>
      </c>
      <c r="B2" s="80" t="s">
        <v>54</v>
      </c>
      <c r="C2" s="80"/>
      <c r="D2" s="81" t="s">
        <v>61</v>
      </c>
      <c r="E2" s="82" t="s">
        <v>62</v>
      </c>
      <c r="F2" s="83" t="s">
        <v>278</v>
      </c>
      <c r="G2" s="84" t="s">
        <v>68</v>
      </c>
      <c r="H2" s="85"/>
      <c r="I2" s="115" t="s">
        <v>57</v>
      </c>
      <c r="J2" s="141" t="s">
        <v>56</v>
      </c>
      <c r="K2" s="142"/>
    </row>
    <row r="3" spans="1:11">
      <c r="A3" s="86" t="s">
        <v>74</v>
      </c>
      <c r="B3" s="87" t="s">
        <v>75</v>
      </c>
      <c r="C3" s="87"/>
      <c r="D3" s="88" t="s">
        <v>281</v>
      </c>
      <c r="E3" s="89">
        <v>45843</v>
      </c>
      <c r="F3" s="90"/>
      <c r="G3" s="90"/>
      <c r="H3" s="91" t="s">
        <v>282</v>
      </c>
      <c r="I3" s="91"/>
      <c r="J3" s="91"/>
      <c r="K3" s="143"/>
    </row>
    <row r="4" spans="1:11">
      <c r="A4" s="92" t="s">
        <v>71</v>
      </c>
      <c r="B4" s="87">
        <v>1</v>
      </c>
      <c r="C4" s="87">
        <v>6</v>
      </c>
      <c r="D4" s="93" t="s">
        <v>283</v>
      </c>
      <c r="E4" s="90" t="s">
        <v>290</v>
      </c>
      <c r="F4" s="90"/>
      <c r="G4" s="90"/>
      <c r="H4" s="93" t="s">
        <v>285</v>
      </c>
      <c r="I4" s="93"/>
      <c r="J4" s="106" t="s">
        <v>65</v>
      </c>
      <c r="K4" s="144" t="s">
        <v>66</v>
      </c>
    </row>
    <row r="5" spans="1:11">
      <c r="A5" s="92" t="s">
        <v>286</v>
      </c>
      <c r="B5" s="87" t="s">
        <v>375</v>
      </c>
      <c r="C5" s="87"/>
      <c r="D5" s="88" t="s">
        <v>284</v>
      </c>
      <c r="E5" s="88" t="s">
        <v>288</v>
      </c>
      <c r="F5" s="88" t="s">
        <v>289</v>
      </c>
      <c r="G5" s="88" t="s">
        <v>290</v>
      </c>
      <c r="H5" s="93" t="s">
        <v>291</v>
      </c>
      <c r="I5" s="93"/>
      <c r="J5" s="106" t="s">
        <v>65</v>
      </c>
      <c r="K5" s="144" t="s">
        <v>66</v>
      </c>
    </row>
    <row r="6" spans="1:11">
      <c r="A6" s="94" t="s">
        <v>292</v>
      </c>
      <c r="B6" s="95" t="s">
        <v>376</v>
      </c>
      <c r="C6" s="95"/>
      <c r="D6" s="96" t="s">
        <v>293</v>
      </c>
      <c r="E6" s="97"/>
      <c r="F6" s="98" t="s">
        <v>75</v>
      </c>
      <c r="G6" s="96"/>
      <c r="H6" s="99" t="s">
        <v>294</v>
      </c>
      <c r="I6" s="99"/>
      <c r="J6" s="112" t="s">
        <v>65</v>
      </c>
      <c r="K6" s="145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295</v>
      </c>
      <c r="B8" s="83" t="s">
        <v>296</v>
      </c>
      <c r="C8" s="83" t="s">
        <v>297</v>
      </c>
      <c r="D8" s="83" t="s">
        <v>298</v>
      </c>
      <c r="E8" s="83" t="s">
        <v>299</v>
      </c>
      <c r="F8" s="83" t="s">
        <v>300</v>
      </c>
      <c r="G8" s="104" t="s">
        <v>377</v>
      </c>
      <c r="H8" s="105"/>
      <c r="I8" s="105"/>
      <c r="J8" s="105"/>
      <c r="K8" s="146"/>
    </row>
    <row r="9" spans="1:11">
      <c r="A9" s="92" t="s">
        <v>302</v>
      </c>
      <c r="B9" s="93"/>
      <c r="C9" s="106" t="s">
        <v>65</v>
      </c>
      <c r="D9" s="106" t="s">
        <v>66</v>
      </c>
      <c r="E9" s="88" t="s">
        <v>303</v>
      </c>
      <c r="F9" s="107" t="s">
        <v>304</v>
      </c>
      <c r="G9" s="108" t="s">
        <v>305</v>
      </c>
      <c r="H9" s="109"/>
      <c r="I9" s="109"/>
      <c r="J9" s="109"/>
      <c r="K9" s="147"/>
    </row>
    <row r="10" spans="1:11">
      <c r="A10" s="92" t="s">
        <v>306</v>
      </c>
      <c r="B10" s="93"/>
      <c r="C10" s="106" t="s">
        <v>65</v>
      </c>
      <c r="D10" s="106" t="s">
        <v>66</v>
      </c>
      <c r="E10" s="88" t="s">
        <v>307</v>
      </c>
      <c r="F10" s="107" t="s">
        <v>305</v>
      </c>
      <c r="G10" s="108" t="s">
        <v>308</v>
      </c>
      <c r="H10" s="109"/>
      <c r="I10" s="109"/>
      <c r="J10" s="109"/>
      <c r="K10" s="147"/>
    </row>
    <row r="11" spans="1:11">
      <c r="A11" s="110" t="s">
        <v>214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8"/>
    </row>
    <row r="12" spans="1:11">
      <c r="A12" s="86" t="s">
        <v>89</v>
      </c>
      <c r="B12" s="106" t="s">
        <v>85</v>
      </c>
      <c r="C12" s="106" t="s">
        <v>86</v>
      </c>
      <c r="D12" s="107"/>
      <c r="E12" s="88" t="s">
        <v>87</v>
      </c>
      <c r="F12" s="106" t="s">
        <v>85</v>
      </c>
      <c r="G12" s="106" t="s">
        <v>86</v>
      </c>
      <c r="H12" s="106"/>
      <c r="I12" s="88" t="s">
        <v>309</v>
      </c>
      <c r="J12" s="106" t="s">
        <v>85</v>
      </c>
      <c r="K12" s="144" t="s">
        <v>86</v>
      </c>
    </row>
    <row r="13" spans="1:11">
      <c r="A13" s="86" t="s">
        <v>92</v>
      </c>
      <c r="B13" s="106" t="s">
        <v>85</v>
      </c>
      <c r="C13" s="106" t="s">
        <v>86</v>
      </c>
      <c r="D13" s="107"/>
      <c r="E13" s="88" t="s">
        <v>97</v>
      </c>
      <c r="F13" s="106" t="s">
        <v>85</v>
      </c>
      <c r="G13" s="106" t="s">
        <v>86</v>
      </c>
      <c r="H13" s="106"/>
      <c r="I13" s="88" t="s">
        <v>310</v>
      </c>
      <c r="J13" s="106" t="s">
        <v>85</v>
      </c>
      <c r="K13" s="144" t="s">
        <v>86</v>
      </c>
    </row>
    <row r="14" ht="15" spans="1:11">
      <c r="A14" s="94" t="s">
        <v>311</v>
      </c>
      <c r="B14" s="112" t="s">
        <v>85</v>
      </c>
      <c r="C14" s="112" t="s">
        <v>86</v>
      </c>
      <c r="D14" s="97"/>
      <c r="E14" s="96" t="s">
        <v>312</v>
      </c>
      <c r="F14" s="112" t="s">
        <v>85</v>
      </c>
      <c r="G14" s="112" t="s">
        <v>86</v>
      </c>
      <c r="H14" s="112"/>
      <c r="I14" s="96" t="s">
        <v>313</v>
      </c>
      <c r="J14" s="112" t="s">
        <v>85</v>
      </c>
      <c r="K14" s="145" t="s">
        <v>86</v>
      </c>
    </row>
    <row r="15" ht="15" spans="1:11">
      <c r="A15" s="100" t="s">
        <v>198</v>
      </c>
      <c r="B15" s="113" t="s">
        <v>305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="75" customFormat="1" spans="1:11">
      <c r="A16" s="79" t="s">
        <v>314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49"/>
    </row>
    <row r="17" spans="1:11">
      <c r="A17" s="92" t="s">
        <v>315</v>
      </c>
      <c r="B17" s="93"/>
      <c r="C17" s="93"/>
      <c r="D17" s="93"/>
      <c r="E17" s="93"/>
      <c r="F17" s="93"/>
      <c r="G17" s="93"/>
      <c r="H17" s="93"/>
      <c r="I17" s="93"/>
      <c r="J17" s="93"/>
      <c r="K17" s="150"/>
    </row>
    <row r="18" spans="1:11">
      <c r="A18" s="92" t="s">
        <v>316</v>
      </c>
      <c r="B18" s="93"/>
      <c r="C18" s="93"/>
      <c r="D18" s="93"/>
      <c r="E18" s="93"/>
      <c r="F18" s="93"/>
      <c r="G18" s="93"/>
      <c r="H18" s="93"/>
      <c r="I18" s="93"/>
      <c r="J18" s="93"/>
      <c r="K18" s="150"/>
    </row>
    <row r="19" spans="1:11">
      <c r="A19" s="116" t="s">
        <v>378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1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51"/>
    </row>
    <row r="21" spans="1:11">
      <c r="A21" s="118"/>
      <c r="B21" s="109"/>
      <c r="C21" s="109"/>
      <c r="D21" s="109"/>
      <c r="E21" s="109"/>
      <c r="F21" s="109"/>
      <c r="G21" s="109"/>
      <c r="H21" s="109"/>
      <c r="I21" s="109"/>
      <c r="J21" s="109"/>
      <c r="K21" s="147"/>
    </row>
    <row r="22" spans="1:11">
      <c r="A22" s="118"/>
      <c r="B22" s="109"/>
      <c r="C22" s="109"/>
      <c r="D22" s="109"/>
      <c r="E22" s="109"/>
      <c r="F22" s="109"/>
      <c r="G22" s="109"/>
      <c r="H22" s="109"/>
      <c r="I22" s="109"/>
      <c r="J22" s="109"/>
      <c r="K22" s="147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2"/>
    </row>
    <row r="24" spans="1:11">
      <c r="A24" s="92" t="s">
        <v>123</v>
      </c>
      <c r="B24" s="93"/>
      <c r="C24" s="106" t="s">
        <v>65</v>
      </c>
      <c r="D24" s="106" t="s">
        <v>66</v>
      </c>
      <c r="E24" s="91"/>
      <c r="F24" s="91"/>
      <c r="G24" s="91"/>
      <c r="H24" s="91"/>
      <c r="I24" s="91"/>
      <c r="J24" s="91"/>
      <c r="K24" s="143"/>
    </row>
    <row r="25" ht="15" spans="1:11">
      <c r="A25" s="121" t="s">
        <v>321</v>
      </c>
      <c r="B25" s="122" t="s">
        <v>305</v>
      </c>
      <c r="C25" s="123"/>
      <c r="D25" s="123"/>
      <c r="E25" s="123"/>
      <c r="F25" s="123"/>
      <c r="G25" s="123"/>
      <c r="H25" s="123"/>
      <c r="I25" s="123"/>
      <c r="J25" s="123"/>
      <c r="K25" s="153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322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6"/>
    </row>
    <row r="28" spans="1:11">
      <c r="A28" s="126" t="s">
        <v>379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4"/>
    </row>
    <row r="29" spans="1:11">
      <c r="A29" s="128" t="s">
        <v>380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5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5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5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5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5"/>
    </row>
    <row r="34" ht="23" customHeight="1" spans="1:11">
      <c r="A34" s="118"/>
      <c r="B34" s="109"/>
      <c r="C34" s="109"/>
      <c r="D34" s="109"/>
      <c r="E34" s="109"/>
      <c r="F34" s="109"/>
      <c r="G34" s="109"/>
      <c r="H34" s="109"/>
      <c r="I34" s="109"/>
      <c r="J34" s="109"/>
      <c r="K34" s="147"/>
    </row>
    <row r="35" ht="23" customHeight="1" spans="1:11">
      <c r="A35" s="130"/>
      <c r="B35" s="109"/>
      <c r="C35" s="109"/>
      <c r="D35" s="109"/>
      <c r="E35" s="109"/>
      <c r="F35" s="109"/>
      <c r="G35" s="109"/>
      <c r="H35" s="109"/>
      <c r="I35" s="109"/>
      <c r="J35" s="109"/>
      <c r="K35" s="147"/>
    </row>
    <row r="36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6"/>
    </row>
    <row r="37" ht="18.75" customHeight="1" spans="1:11">
      <c r="A37" s="133" t="s">
        <v>326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7"/>
    </row>
    <row r="38" s="76" customFormat="1" ht="18.75" customHeight="1" spans="1:11">
      <c r="A38" s="92" t="s">
        <v>327</v>
      </c>
      <c r="B38" s="93"/>
      <c r="C38" s="93"/>
      <c r="D38" s="91" t="s">
        <v>328</v>
      </c>
      <c r="E38" s="91"/>
      <c r="F38" s="135" t="s">
        <v>329</v>
      </c>
      <c r="G38" s="136"/>
      <c r="H38" s="93" t="s">
        <v>330</v>
      </c>
      <c r="I38" s="93"/>
      <c r="J38" s="93" t="s">
        <v>331</v>
      </c>
      <c r="K38" s="150"/>
    </row>
    <row r="39" ht="18.75" customHeight="1" spans="1:13">
      <c r="A39" s="92" t="s">
        <v>198</v>
      </c>
      <c r="B39" s="137" t="s">
        <v>381</v>
      </c>
      <c r="C39" s="137"/>
      <c r="D39" s="137"/>
      <c r="E39" s="137"/>
      <c r="F39" s="137"/>
      <c r="G39" s="137"/>
      <c r="H39" s="137"/>
      <c r="I39" s="137"/>
      <c r="J39" s="137"/>
      <c r="K39" s="158"/>
      <c r="M39" s="76"/>
    </row>
    <row r="40" ht="31" customHeight="1" spans="1:11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150"/>
    </row>
    <row r="41" ht="18.75" customHeight="1" spans="1:11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150"/>
    </row>
    <row r="42" ht="32" customHeight="1" spans="1:11">
      <c r="A42" s="94" t="s">
        <v>139</v>
      </c>
      <c r="B42" s="98" t="s">
        <v>333</v>
      </c>
      <c r="C42" s="98"/>
      <c r="D42" s="96" t="s">
        <v>334</v>
      </c>
      <c r="E42" s="138" t="s">
        <v>142</v>
      </c>
      <c r="F42" s="96" t="s">
        <v>143</v>
      </c>
      <c r="G42" s="139">
        <v>46123</v>
      </c>
      <c r="H42" s="140" t="s">
        <v>144</v>
      </c>
      <c r="I42" s="140"/>
      <c r="J42" s="98" t="s">
        <v>145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5" zoomScaleNormal="85" workbookViewId="0">
      <selection activeCell="T14" sqref="T14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9.11666666666667" style="55" customWidth="1"/>
    <col min="13" max="20" width="9.11666666666667" style="54" customWidth="1"/>
    <col min="21" max="16384" width="9" style="54"/>
  </cols>
  <sheetData>
    <row r="1" ht="19.5" customHeight="1" spans="1:20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ht="19.5" customHeight="1" spans="1:20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/>
      <c r="N2" s="59"/>
      <c r="O2" s="59"/>
      <c r="P2" s="59"/>
      <c r="Q2" s="59"/>
      <c r="R2" s="59"/>
      <c r="S2" s="59"/>
      <c r="T2" s="59"/>
    </row>
    <row r="3" ht="19.5" customHeight="1" spans="1:20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  <c r="Q3" s="61"/>
      <c r="R3" s="61"/>
      <c r="S3" s="61"/>
      <c r="T3" s="61"/>
    </row>
    <row r="4" ht="19.5" customHeight="1" spans="1:20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63" t="s">
        <v>152</v>
      </c>
      <c r="M4" s="64" t="s">
        <v>153</v>
      </c>
      <c r="N4" s="64" t="s">
        <v>154</v>
      </c>
      <c r="O4" s="64" t="s">
        <v>155</v>
      </c>
      <c r="P4" s="64" t="s">
        <v>156</v>
      </c>
      <c r="Q4" s="64" t="s">
        <v>157</v>
      </c>
      <c r="R4" s="64" t="s">
        <v>158</v>
      </c>
      <c r="S4" s="64" t="s">
        <v>159</v>
      </c>
      <c r="T4" s="64" t="s">
        <v>160</v>
      </c>
    </row>
    <row r="5" ht="19.5" customHeight="1" spans="1:20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3" t="s">
        <v>163</v>
      </c>
      <c r="M5" s="64" t="s">
        <v>164</v>
      </c>
      <c r="N5" s="64" t="s">
        <v>165</v>
      </c>
      <c r="O5" s="64" t="s">
        <v>166</v>
      </c>
      <c r="P5" s="64" t="s">
        <v>167</v>
      </c>
      <c r="Q5" s="64" t="s">
        <v>168</v>
      </c>
      <c r="R5" s="64" t="s">
        <v>169</v>
      </c>
      <c r="S5" s="64" t="s">
        <v>170</v>
      </c>
      <c r="T5" s="64" t="s">
        <v>171</v>
      </c>
    </row>
    <row r="6" ht="19.5" customHeight="1" spans="1:20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236</v>
      </c>
      <c r="M6" s="72" t="s">
        <v>236</v>
      </c>
      <c r="N6" s="72" t="s">
        <v>233</v>
      </c>
      <c r="O6" s="72" t="s">
        <v>236</v>
      </c>
      <c r="P6" s="72" t="s">
        <v>367</v>
      </c>
      <c r="Q6" s="72" t="s">
        <v>242</v>
      </c>
      <c r="R6" s="72" t="s">
        <v>236</v>
      </c>
      <c r="S6" s="72" t="s">
        <v>237</v>
      </c>
      <c r="T6" s="72" t="s">
        <v>247</v>
      </c>
    </row>
    <row r="7" ht="19.5" customHeight="1" spans="1:20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242</v>
      </c>
      <c r="M7" s="72" t="s">
        <v>382</v>
      </c>
      <c r="N7" s="72" t="s">
        <v>236</v>
      </c>
      <c r="O7" s="72" t="s">
        <v>383</v>
      </c>
      <c r="P7" s="72" t="s">
        <v>241</v>
      </c>
      <c r="Q7" s="72" t="s">
        <v>238</v>
      </c>
      <c r="R7" s="72" t="s">
        <v>384</v>
      </c>
      <c r="S7" s="72" t="s">
        <v>240</v>
      </c>
      <c r="T7" s="72" t="s">
        <v>240</v>
      </c>
    </row>
    <row r="8" ht="19.5" customHeight="1" spans="1:20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233</v>
      </c>
      <c r="M8" s="72" t="s">
        <v>385</v>
      </c>
      <c r="N8" s="72" t="s">
        <v>369</v>
      </c>
      <c r="O8" s="72" t="s">
        <v>236</v>
      </c>
      <c r="P8" s="72" t="s">
        <v>357</v>
      </c>
      <c r="Q8" s="72" t="s">
        <v>236</v>
      </c>
      <c r="R8" s="72" t="s">
        <v>240</v>
      </c>
      <c r="S8" s="72" t="s">
        <v>386</v>
      </c>
      <c r="T8" s="72" t="s">
        <v>240</v>
      </c>
    </row>
    <row r="9" ht="19.5" customHeight="1" spans="1:20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387</v>
      </c>
      <c r="M9" s="72" t="s">
        <v>388</v>
      </c>
      <c r="N9" s="72" t="s">
        <v>236</v>
      </c>
      <c r="O9" s="72" t="s">
        <v>389</v>
      </c>
      <c r="P9" s="72" t="s">
        <v>247</v>
      </c>
      <c r="Q9" s="72" t="s">
        <v>371</v>
      </c>
      <c r="R9" s="72" t="s">
        <v>237</v>
      </c>
      <c r="S9" s="72" t="s">
        <v>236</v>
      </c>
      <c r="T9" s="72" t="s">
        <v>242</v>
      </c>
    </row>
    <row r="10" ht="19.5" customHeight="1" spans="1:20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247</v>
      </c>
      <c r="M10" s="72" t="s">
        <v>362</v>
      </c>
      <c r="N10" s="72" t="s">
        <v>362</v>
      </c>
      <c r="O10" s="72" t="s">
        <v>252</v>
      </c>
      <c r="P10" s="72" t="s">
        <v>233</v>
      </c>
      <c r="Q10" s="72" t="s">
        <v>233</v>
      </c>
      <c r="R10" s="72" t="s">
        <v>233</v>
      </c>
      <c r="S10" s="72" t="s">
        <v>367</v>
      </c>
      <c r="T10" s="72" t="s">
        <v>362</v>
      </c>
    </row>
    <row r="11" ht="19.5" customHeight="1" spans="1:20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365</v>
      </c>
      <c r="M11" s="72" t="s">
        <v>245</v>
      </c>
      <c r="N11" s="72" t="s">
        <v>356</v>
      </c>
      <c r="O11" s="72" t="s">
        <v>389</v>
      </c>
      <c r="P11" s="72" t="s">
        <v>364</v>
      </c>
      <c r="Q11" s="72" t="s">
        <v>233</v>
      </c>
      <c r="R11" s="72" t="s">
        <v>233</v>
      </c>
      <c r="S11" s="72" t="s">
        <v>247</v>
      </c>
      <c r="T11" s="72" t="s">
        <v>247</v>
      </c>
    </row>
    <row r="12" ht="19.5" customHeight="1" spans="1:20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254</v>
      </c>
      <c r="M12" s="72" t="s">
        <v>390</v>
      </c>
      <c r="N12" s="72" t="s">
        <v>247</v>
      </c>
      <c r="O12" s="72" t="s">
        <v>244</v>
      </c>
      <c r="P12" s="72" t="s">
        <v>389</v>
      </c>
      <c r="Q12" s="72" t="s">
        <v>233</v>
      </c>
      <c r="R12" s="72" t="s">
        <v>391</v>
      </c>
      <c r="S12" s="72" t="s">
        <v>247</v>
      </c>
      <c r="T12" s="72" t="s">
        <v>233</v>
      </c>
    </row>
    <row r="13" ht="19.5" customHeight="1" spans="1:20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233</v>
      </c>
      <c r="M13" s="72" t="s">
        <v>233</v>
      </c>
      <c r="N13" s="72" t="s">
        <v>233</v>
      </c>
      <c r="O13" s="72" t="s">
        <v>233</v>
      </c>
      <c r="P13" s="72" t="s">
        <v>236</v>
      </c>
      <c r="Q13" s="72" t="s">
        <v>392</v>
      </c>
      <c r="R13" s="72" t="s">
        <v>233</v>
      </c>
      <c r="S13" s="72" t="s">
        <v>233</v>
      </c>
      <c r="T13" s="72" t="s">
        <v>247</v>
      </c>
    </row>
    <row r="14" ht="14.25" spans="1:20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  <c r="Q14" s="69"/>
      <c r="R14" s="69"/>
      <c r="S14" s="69"/>
      <c r="T14" s="69"/>
    </row>
    <row r="15" ht="14.25" spans="1:20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  <c r="Q15" s="69"/>
      <c r="R15" s="69"/>
      <c r="S15" s="69"/>
      <c r="T15" s="69"/>
    </row>
    <row r="16" ht="14.25" spans="1:19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393</v>
      </c>
      <c r="M16" s="68" t="s">
        <v>201</v>
      </c>
      <c r="N16" s="68"/>
      <c r="O16" s="68"/>
      <c r="P16" s="68"/>
      <c r="Q16" s="68"/>
      <c r="R16" s="68"/>
      <c r="S16" s="68" t="s">
        <v>202</v>
      </c>
    </row>
    <row r="17" customHeight="1" spans="7:7">
      <c r="G17" s="54" t="s">
        <v>203</v>
      </c>
    </row>
  </sheetData>
  <mergeCells count="8">
    <mergeCell ref="A1:T1"/>
    <mergeCell ref="B2:C2"/>
    <mergeCell ref="E2:J2"/>
    <mergeCell ref="M2:T2"/>
    <mergeCell ref="B3:J3"/>
    <mergeCell ref="L3:T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workbookViewId="0">
      <selection activeCell="H24" sqref="H24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10" width="9.33333333333333" style="54" hidden="1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6" width="14.1666666666667" style="54" customWidth="1"/>
    <col min="17" max="16384" width="9" style="54"/>
  </cols>
  <sheetData>
    <row r="1" s="54" customFormat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4" customFormat="1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 t="s">
        <v>231</v>
      </c>
      <c r="N2" s="59"/>
      <c r="O2" s="59"/>
      <c r="P2" s="59"/>
    </row>
    <row r="3" s="54" customFormat="1" ht="19.5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</row>
    <row r="4" s="54" customFormat="1" ht="19.5" customHeight="1" spans="1:16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64" t="s">
        <v>152</v>
      </c>
      <c r="M4" s="64" t="s">
        <v>153</v>
      </c>
      <c r="N4" s="64" t="s">
        <v>154</v>
      </c>
      <c r="O4" s="64" t="s">
        <v>155</v>
      </c>
      <c r="P4" s="64" t="s">
        <v>156</v>
      </c>
    </row>
    <row r="5" s="54" customFormat="1" ht="19.5" customHeight="1" spans="1:16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3" t="s">
        <v>163</v>
      </c>
      <c r="M5" s="64" t="s">
        <v>164</v>
      </c>
      <c r="N5" s="64" t="s">
        <v>165</v>
      </c>
      <c r="O5" s="64" t="s">
        <v>166</v>
      </c>
      <c r="P5" s="64" t="s">
        <v>167</v>
      </c>
    </row>
    <row r="6" s="54" customFormat="1" ht="19.5" customHeight="1" spans="1:16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177</v>
      </c>
      <c r="M6" s="72" t="s">
        <v>181</v>
      </c>
      <c r="N6" s="72" t="s">
        <v>176</v>
      </c>
      <c r="O6" s="72" t="s">
        <v>176</v>
      </c>
      <c r="P6" s="72" t="s">
        <v>180</v>
      </c>
    </row>
    <row r="7" s="54" customFormat="1" ht="19.5" customHeight="1" spans="1:16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176</v>
      </c>
      <c r="M7" s="72" t="s">
        <v>180</v>
      </c>
      <c r="N7" s="72" t="s">
        <v>181</v>
      </c>
      <c r="O7" s="72" t="s">
        <v>176</v>
      </c>
      <c r="P7" s="72" t="s">
        <v>176</v>
      </c>
    </row>
    <row r="8" s="54" customFormat="1" ht="19.5" customHeight="1" spans="1:16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180</v>
      </c>
      <c r="M8" s="72" t="s">
        <v>182</v>
      </c>
      <c r="N8" s="72" t="s">
        <v>182</v>
      </c>
      <c r="O8" s="72" t="s">
        <v>182</v>
      </c>
      <c r="P8" s="72" t="s">
        <v>180</v>
      </c>
    </row>
    <row r="9" s="54" customFormat="1" ht="19.5" customHeight="1" spans="1:16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175</v>
      </c>
      <c r="M9" s="72" t="s">
        <v>174</v>
      </c>
      <c r="N9" s="72" t="s">
        <v>182</v>
      </c>
      <c r="O9" s="72" t="s">
        <v>175</v>
      </c>
      <c r="P9" s="72" t="s">
        <v>182</v>
      </c>
    </row>
    <row r="10" s="54" customFormat="1" ht="19.5" customHeight="1" spans="1:16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182</v>
      </c>
      <c r="M10" s="72" t="s">
        <v>175</v>
      </c>
      <c r="N10" s="72" t="s">
        <v>175</v>
      </c>
      <c r="O10" s="72" t="s">
        <v>182</v>
      </c>
      <c r="P10" s="72" t="s">
        <v>175</v>
      </c>
    </row>
    <row r="11" s="54" customFormat="1" ht="19.5" customHeight="1" spans="1:16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174</v>
      </c>
      <c r="M11" s="72" t="s">
        <v>182</v>
      </c>
      <c r="N11" s="72" t="s">
        <v>182</v>
      </c>
      <c r="O11" s="72" t="s">
        <v>174</v>
      </c>
      <c r="P11" s="72" t="s">
        <v>182</v>
      </c>
    </row>
    <row r="12" s="54" customFormat="1" ht="19.5" customHeight="1" spans="1:16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182</v>
      </c>
      <c r="M12" s="72" t="s">
        <v>174</v>
      </c>
      <c r="N12" s="72" t="s">
        <v>182</v>
      </c>
      <c r="O12" s="72" t="s">
        <v>182</v>
      </c>
      <c r="P12" s="72" t="s">
        <v>182</v>
      </c>
    </row>
    <row r="13" s="54" customFormat="1" ht="19.5" customHeight="1" spans="1:16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182</v>
      </c>
      <c r="M13" s="72" t="s">
        <v>181</v>
      </c>
      <c r="N13" s="72" t="s">
        <v>182</v>
      </c>
      <c r="O13" s="72" t="s">
        <v>182</v>
      </c>
      <c r="P13" s="72" t="s">
        <v>182</v>
      </c>
    </row>
    <row r="14" s="54" customFormat="1" ht="14.25" spans="1:16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</row>
    <row r="15" s="54" customFormat="1" ht="14.25" spans="1:16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</row>
    <row r="16" s="54" customFormat="1" ht="14.25" spans="1:16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394</v>
      </c>
      <c r="M16" s="68" t="s">
        <v>201</v>
      </c>
      <c r="N16" s="68"/>
      <c r="O16" s="68" t="s">
        <v>202</v>
      </c>
      <c r="P16" s="68"/>
    </row>
    <row r="17" s="54" customFormat="1" customHeight="1" spans="12:12">
      <c r="L17" s="55"/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396</v>
      </c>
      <c r="B2" s="5" t="s">
        <v>397</v>
      </c>
      <c r="C2" s="5" t="s">
        <v>398</v>
      </c>
      <c r="D2" s="5" t="s">
        <v>399</v>
      </c>
      <c r="E2" s="5" t="s">
        <v>400</v>
      </c>
      <c r="F2" s="5" t="s">
        <v>401</v>
      </c>
      <c r="G2" s="5" t="s">
        <v>402</v>
      </c>
      <c r="H2" s="5" t="s">
        <v>403</v>
      </c>
      <c r="I2" s="4" t="s">
        <v>404</v>
      </c>
      <c r="J2" s="4" t="s">
        <v>405</v>
      </c>
      <c r="K2" s="4" t="s">
        <v>406</v>
      </c>
      <c r="L2" s="4" t="s">
        <v>407</v>
      </c>
      <c r="M2" s="4" t="s">
        <v>408</v>
      </c>
      <c r="N2" s="48" t="s">
        <v>409</v>
      </c>
      <c r="O2" s="5" t="s">
        <v>410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411</v>
      </c>
      <c r="J3" s="4" t="s">
        <v>411</v>
      </c>
      <c r="K3" s="4" t="s">
        <v>411</v>
      </c>
      <c r="L3" s="4" t="s">
        <v>411</v>
      </c>
      <c r="M3" s="4" t="s">
        <v>411</v>
      </c>
      <c r="N3" s="49"/>
      <c r="O3" s="21"/>
    </row>
    <row r="4" s="45" customFormat="1" spans="1:16">
      <c r="A4" s="7">
        <v>1</v>
      </c>
      <c r="B4" s="8">
        <v>2506281102</v>
      </c>
      <c r="C4" s="7" t="s">
        <v>412</v>
      </c>
      <c r="D4" s="7" t="s">
        <v>413</v>
      </c>
      <c r="E4" s="7" t="s">
        <v>62</v>
      </c>
      <c r="F4" s="7" t="s">
        <v>231</v>
      </c>
      <c r="G4" s="7" t="s">
        <v>414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0"/>
      <c r="O4" s="7" t="s">
        <v>415</v>
      </c>
      <c r="P4" s="51"/>
    </row>
    <row r="5" s="45" customFormat="1" spans="1:16">
      <c r="A5" s="7">
        <v>2</v>
      </c>
      <c r="B5" s="8">
        <v>2506281100</v>
      </c>
      <c r="C5" s="7" t="s">
        <v>412</v>
      </c>
      <c r="D5" s="7" t="s">
        <v>413</v>
      </c>
      <c r="E5" s="7" t="s">
        <v>62</v>
      </c>
      <c r="F5" s="7" t="s">
        <v>231</v>
      </c>
      <c r="G5" s="7" t="s">
        <v>414</v>
      </c>
      <c r="H5" s="9"/>
      <c r="I5" s="9">
        <v>0</v>
      </c>
      <c r="J5" s="9">
        <v>0</v>
      </c>
      <c r="K5" s="9">
        <v>1</v>
      </c>
      <c r="L5" s="9">
        <v>1</v>
      </c>
      <c r="M5" s="9">
        <v>0</v>
      </c>
      <c r="N5" s="50"/>
      <c r="O5" s="7" t="s">
        <v>415</v>
      </c>
      <c r="P5" s="51"/>
    </row>
    <row r="6" s="45" customFormat="1" spans="1:16">
      <c r="A6" s="7">
        <v>3</v>
      </c>
      <c r="B6" s="8">
        <v>2506170630</v>
      </c>
      <c r="C6" s="47" t="s">
        <v>412</v>
      </c>
      <c r="D6" s="47" t="s">
        <v>416</v>
      </c>
      <c r="E6" s="47" t="s">
        <v>62</v>
      </c>
      <c r="F6" s="7" t="s">
        <v>231</v>
      </c>
      <c r="G6" s="7" t="s">
        <v>414</v>
      </c>
      <c r="H6" s="9"/>
      <c r="I6" s="9"/>
      <c r="J6" s="9"/>
      <c r="K6" s="9"/>
      <c r="L6" s="9"/>
      <c r="M6" s="9"/>
      <c r="N6" s="50"/>
      <c r="O6" s="7"/>
      <c r="P6" s="51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0"/>
      <c r="O7" s="7"/>
      <c r="P7" s="51"/>
    </row>
    <row r="8" s="45" customFormat="1" spans="1:16">
      <c r="A8" s="7"/>
      <c r="B8" s="8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50"/>
      <c r="O8" s="7"/>
      <c r="P8" s="51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2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2"/>
      <c r="O10" s="10"/>
    </row>
    <row r="11" s="2" customFormat="1" ht="18.75" spans="1:15">
      <c r="A11" s="11" t="s">
        <v>417</v>
      </c>
      <c r="B11" s="12"/>
      <c r="C11" s="12"/>
      <c r="D11" s="13"/>
      <c r="E11" s="14"/>
      <c r="F11" s="30"/>
      <c r="G11" s="30"/>
      <c r="H11" s="30"/>
      <c r="I11" s="15"/>
      <c r="J11" s="11" t="s">
        <v>418</v>
      </c>
      <c r="K11" s="12"/>
      <c r="L11" s="12"/>
      <c r="M11" s="13"/>
      <c r="N11" s="53"/>
      <c r="O11" s="19"/>
    </row>
    <row r="12" ht="33" customHeight="1" spans="1:15">
      <c r="A12" s="16" t="s">
        <v>419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421</v>
      </c>
      <c r="H2" s="4"/>
      <c r="I2" s="4" t="s">
        <v>422</v>
      </c>
      <c r="J2" s="4"/>
      <c r="K2" s="20" t="s">
        <v>423</v>
      </c>
      <c r="L2" s="42" t="s">
        <v>424</v>
      </c>
      <c r="M2" s="23" t="s">
        <v>425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426</v>
      </c>
      <c r="H3" s="4" t="s">
        <v>427</v>
      </c>
      <c r="I3" s="4" t="s">
        <v>426</v>
      </c>
      <c r="J3" s="4" t="s">
        <v>427</v>
      </c>
      <c r="K3" s="22"/>
      <c r="L3" s="43"/>
      <c r="M3" s="24"/>
    </row>
    <row r="4" spans="1:13">
      <c r="A4" s="6">
        <v>1</v>
      </c>
      <c r="B4" s="7" t="s">
        <v>231</v>
      </c>
      <c r="C4" s="8">
        <v>2506281102</v>
      </c>
      <c r="D4" s="7" t="s">
        <v>412</v>
      </c>
      <c r="E4" s="7" t="s">
        <v>413</v>
      </c>
      <c r="F4" s="7" t="s">
        <v>62</v>
      </c>
      <c r="G4" s="41">
        <v>2</v>
      </c>
      <c r="H4" s="41">
        <v>1</v>
      </c>
      <c r="I4" s="41">
        <v>0</v>
      </c>
      <c r="J4" s="41">
        <v>0</v>
      </c>
      <c r="K4" s="9" t="s">
        <v>428</v>
      </c>
      <c r="L4" s="9" t="s">
        <v>415</v>
      </c>
      <c r="M4" s="9" t="s">
        <v>415</v>
      </c>
    </row>
    <row r="5" spans="1:13">
      <c r="A5" s="6">
        <v>2</v>
      </c>
      <c r="B5" s="7" t="s">
        <v>231</v>
      </c>
      <c r="C5" s="8">
        <v>2506281100</v>
      </c>
      <c r="D5" s="7" t="s">
        <v>412</v>
      </c>
      <c r="E5" s="7" t="s">
        <v>413</v>
      </c>
      <c r="F5" s="7" t="s">
        <v>62</v>
      </c>
      <c r="G5" s="41">
        <v>1.5</v>
      </c>
      <c r="H5" s="41">
        <v>1</v>
      </c>
      <c r="I5" s="41">
        <v>0.5</v>
      </c>
      <c r="J5" s="41">
        <v>0.5</v>
      </c>
      <c r="K5" s="9" t="s">
        <v>429</v>
      </c>
      <c r="L5" s="9" t="s">
        <v>415</v>
      </c>
      <c r="M5" s="9" t="s">
        <v>415</v>
      </c>
    </row>
    <row r="6" spans="1:13">
      <c r="A6" s="6">
        <v>3</v>
      </c>
      <c r="B6" s="7" t="s">
        <v>231</v>
      </c>
      <c r="C6" s="8">
        <v>2506170630</v>
      </c>
      <c r="D6" s="7" t="s">
        <v>412</v>
      </c>
      <c r="E6" s="7" t="s">
        <v>416</v>
      </c>
      <c r="F6" s="7" t="s">
        <v>62</v>
      </c>
      <c r="G6" s="41">
        <v>0</v>
      </c>
      <c r="H6" s="41">
        <v>0</v>
      </c>
      <c r="I6" s="41">
        <v>0</v>
      </c>
      <c r="J6" s="41">
        <v>0</v>
      </c>
      <c r="K6" s="9" t="s">
        <v>430</v>
      </c>
      <c r="L6" s="9" t="s">
        <v>415</v>
      </c>
      <c r="M6" s="9" t="s">
        <v>415</v>
      </c>
    </row>
    <row r="7" spans="1:13">
      <c r="A7" s="6"/>
      <c r="B7" s="7"/>
      <c r="C7" s="8"/>
      <c r="D7" s="7"/>
      <c r="E7" s="7"/>
      <c r="F7" s="7"/>
      <c r="G7" s="41"/>
      <c r="H7" s="41"/>
      <c r="I7" s="41"/>
      <c r="J7" s="41"/>
      <c r="K7" s="9"/>
      <c r="L7" s="9"/>
      <c r="M7" s="9"/>
    </row>
    <row r="8" spans="1:13">
      <c r="A8" s="6"/>
      <c r="B8" s="7"/>
      <c r="C8" s="8"/>
      <c r="D8" s="7"/>
      <c r="E8" s="7"/>
      <c r="F8" s="7"/>
      <c r="G8" s="41"/>
      <c r="H8" s="41"/>
      <c r="I8" s="41"/>
      <c r="J8" s="41"/>
      <c r="K8" s="9"/>
      <c r="L8" s="9"/>
      <c r="M8" s="9"/>
    </row>
    <row r="9" s="2" customFormat="1" ht="18.75" spans="1:13">
      <c r="A9" s="11" t="s">
        <v>431</v>
      </c>
      <c r="B9" s="12"/>
      <c r="C9" s="12"/>
      <c r="D9" s="12"/>
      <c r="E9" s="13"/>
      <c r="F9" s="14"/>
      <c r="G9" s="15"/>
      <c r="H9" s="11" t="s">
        <v>418</v>
      </c>
      <c r="I9" s="12"/>
      <c r="J9" s="12"/>
      <c r="K9" s="13"/>
      <c r="L9" s="44"/>
      <c r="M9" s="19"/>
    </row>
    <row r="10" ht="32" customHeight="1" spans="1:13">
      <c r="A10" s="16" t="s">
        <v>432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G23" sqref="G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434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31" t="s">
        <v>435</v>
      </c>
      <c r="H2" s="32"/>
      <c r="I2" s="39"/>
      <c r="J2" s="31" t="s">
        <v>436</v>
      </c>
      <c r="K2" s="32"/>
      <c r="L2" s="39"/>
      <c r="M2" s="31" t="s">
        <v>437</v>
      </c>
      <c r="N2" s="32"/>
      <c r="O2" s="39"/>
      <c r="P2" s="31" t="s">
        <v>438</v>
      </c>
      <c r="Q2" s="32"/>
      <c r="R2" s="39"/>
      <c r="S2" s="32" t="s">
        <v>439</v>
      </c>
      <c r="T2" s="32"/>
      <c r="U2" s="39"/>
      <c r="V2" s="26" t="s">
        <v>440</v>
      </c>
      <c r="W2" s="26" t="s">
        <v>410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441</v>
      </c>
      <c r="H3" s="4" t="s">
        <v>67</v>
      </c>
      <c r="I3" s="4" t="s">
        <v>401</v>
      </c>
      <c r="J3" s="4" t="s">
        <v>441</v>
      </c>
      <c r="K3" s="4" t="s">
        <v>67</v>
      </c>
      <c r="L3" s="4" t="s">
        <v>401</v>
      </c>
      <c r="M3" s="4" t="s">
        <v>441</v>
      </c>
      <c r="N3" s="4" t="s">
        <v>67</v>
      </c>
      <c r="O3" s="4" t="s">
        <v>401</v>
      </c>
      <c r="P3" s="4" t="s">
        <v>441</v>
      </c>
      <c r="Q3" s="4" t="s">
        <v>67</v>
      </c>
      <c r="R3" s="4" t="s">
        <v>401</v>
      </c>
      <c r="S3" s="4" t="s">
        <v>441</v>
      </c>
      <c r="T3" s="4" t="s">
        <v>67</v>
      </c>
      <c r="U3" s="4" t="s">
        <v>401</v>
      </c>
      <c r="V3" s="40"/>
      <c r="W3" s="40"/>
    </row>
    <row r="4" spans="1:23">
      <c r="A4" s="34" t="s">
        <v>442</v>
      </c>
      <c r="B4" s="35" t="s">
        <v>231</v>
      </c>
      <c r="C4" s="8">
        <v>2506281100</v>
      </c>
      <c r="D4" s="7" t="s">
        <v>412</v>
      </c>
      <c r="E4" s="35" t="s">
        <v>413</v>
      </c>
      <c r="F4" s="35" t="s">
        <v>62</v>
      </c>
      <c r="G4" s="18" t="s">
        <v>412</v>
      </c>
      <c r="H4" s="18" t="s">
        <v>443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444</v>
      </c>
      <c r="H5" s="32"/>
      <c r="I5" s="39"/>
      <c r="J5" s="31" t="s">
        <v>445</v>
      </c>
      <c r="K5" s="32"/>
      <c r="L5" s="39"/>
      <c r="M5" s="31" t="s">
        <v>446</v>
      </c>
      <c r="N5" s="32"/>
      <c r="O5" s="39"/>
      <c r="P5" s="31" t="s">
        <v>447</v>
      </c>
      <c r="Q5" s="32"/>
      <c r="R5" s="39"/>
      <c r="S5" s="32" t="s">
        <v>448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441</v>
      </c>
      <c r="H6" s="4" t="s">
        <v>67</v>
      </c>
      <c r="I6" s="4" t="s">
        <v>401</v>
      </c>
      <c r="J6" s="4" t="s">
        <v>441</v>
      </c>
      <c r="K6" s="4" t="s">
        <v>67</v>
      </c>
      <c r="L6" s="4" t="s">
        <v>401</v>
      </c>
      <c r="M6" s="4" t="s">
        <v>441</v>
      </c>
      <c r="N6" s="4" t="s">
        <v>67</v>
      </c>
      <c r="O6" s="4" t="s">
        <v>401</v>
      </c>
      <c r="P6" s="4" t="s">
        <v>441</v>
      </c>
      <c r="Q6" s="4" t="s">
        <v>67</v>
      </c>
      <c r="R6" s="4" t="s">
        <v>401</v>
      </c>
      <c r="S6" s="4" t="s">
        <v>441</v>
      </c>
      <c r="T6" s="4" t="s">
        <v>67</v>
      </c>
      <c r="U6" s="4" t="s">
        <v>401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449</v>
      </c>
      <c r="B11" s="12"/>
      <c r="C11" s="12"/>
      <c r="D11" s="12"/>
      <c r="E11" s="13"/>
      <c r="F11" s="14"/>
      <c r="G11" s="15"/>
      <c r="H11" s="30"/>
      <c r="I11" s="30"/>
      <c r="J11" s="11" t="s">
        <v>450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453</v>
      </c>
      <c r="B2" s="26" t="s">
        <v>397</v>
      </c>
      <c r="C2" s="26" t="s">
        <v>398</v>
      </c>
      <c r="D2" s="26" t="s">
        <v>399</v>
      </c>
      <c r="E2" s="26" t="s">
        <v>400</v>
      </c>
      <c r="F2" s="26" t="s">
        <v>401</v>
      </c>
      <c r="G2" s="25" t="s">
        <v>454</v>
      </c>
      <c r="H2" s="25" t="s">
        <v>455</v>
      </c>
      <c r="I2" s="25" t="s">
        <v>456</v>
      </c>
      <c r="J2" s="25" t="s">
        <v>455</v>
      </c>
      <c r="K2" s="25" t="s">
        <v>457</v>
      </c>
      <c r="L2" s="25" t="s">
        <v>455</v>
      </c>
      <c r="M2" s="26" t="s">
        <v>440</v>
      </c>
      <c r="N2" s="26" t="s">
        <v>410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453</v>
      </c>
      <c r="B4" s="28" t="s">
        <v>458</v>
      </c>
      <c r="C4" s="28" t="s">
        <v>441</v>
      </c>
      <c r="D4" s="28" t="s">
        <v>399</v>
      </c>
      <c r="E4" s="26" t="s">
        <v>400</v>
      </c>
      <c r="F4" s="26" t="s">
        <v>401</v>
      </c>
      <c r="G4" s="25" t="s">
        <v>454</v>
      </c>
      <c r="H4" s="25" t="s">
        <v>455</v>
      </c>
      <c r="I4" s="25" t="s">
        <v>456</v>
      </c>
      <c r="J4" s="25" t="s">
        <v>455</v>
      </c>
      <c r="K4" s="25" t="s">
        <v>457</v>
      </c>
      <c r="L4" s="25" t="s">
        <v>455</v>
      </c>
      <c r="M4" s="26" t="s">
        <v>440</v>
      </c>
      <c r="N4" s="26" t="s">
        <v>410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460</v>
      </c>
      <c r="B11" s="12"/>
      <c r="C11" s="12"/>
      <c r="D11" s="13"/>
      <c r="E11" s="14"/>
      <c r="F11" s="30"/>
      <c r="G11" s="15"/>
      <c r="H11" s="30"/>
      <c r="I11" s="11" t="s">
        <v>461</v>
      </c>
      <c r="J11" s="12"/>
      <c r="K11" s="12"/>
      <c r="L11" s="12"/>
      <c r="M11" s="12"/>
      <c r="N11" s="19"/>
    </row>
    <row r="12" ht="48" customHeight="1" spans="1:14">
      <c r="A12" s="16" t="s">
        <v>462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396</v>
      </c>
      <c r="B2" s="5" t="s">
        <v>401</v>
      </c>
      <c r="C2" s="5" t="s">
        <v>441</v>
      </c>
      <c r="D2" s="5" t="s">
        <v>399</v>
      </c>
      <c r="E2" s="5" t="s">
        <v>400</v>
      </c>
      <c r="F2" s="4" t="s">
        <v>464</v>
      </c>
      <c r="G2" s="4" t="s">
        <v>422</v>
      </c>
      <c r="H2" s="20" t="s">
        <v>423</v>
      </c>
      <c r="I2" s="23" t="s">
        <v>425</v>
      </c>
    </row>
    <row r="3" s="1" customFormat="1" ht="16.5" spans="1:9">
      <c r="A3" s="4"/>
      <c r="B3" s="21"/>
      <c r="C3" s="21"/>
      <c r="D3" s="21"/>
      <c r="E3" s="21"/>
      <c r="F3" s="4" t="s">
        <v>465</v>
      </c>
      <c r="G3" s="4" t="s">
        <v>426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466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467</v>
      </c>
      <c r="B12" s="12"/>
      <c r="C12" s="12"/>
      <c r="D12" s="13"/>
      <c r="E12" s="14"/>
      <c r="F12" s="11" t="s">
        <v>468</v>
      </c>
      <c r="G12" s="12"/>
      <c r="H12" s="13"/>
      <c r="I12" s="19"/>
    </row>
    <row r="13" ht="32" customHeight="1" spans="1:9">
      <c r="A13" s="16" t="s">
        <v>469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90"/>
    </row>
    <row r="3" ht="28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91"/>
    </row>
    <row r="4" ht="28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3" t="s">
        <v>41</v>
      </c>
      <c r="G4" s="383" t="s">
        <v>42</v>
      </c>
      <c r="H4" s="378" t="s">
        <v>41</v>
      </c>
      <c r="I4" s="392" t="s">
        <v>42</v>
      </c>
    </row>
    <row r="5" ht="28" customHeight="1" spans="2:9">
      <c r="B5" s="384" t="s">
        <v>43</v>
      </c>
      <c r="C5" s="10">
        <v>13</v>
      </c>
      <c r="D5" s="10">
        <v>0</v>
      </c>
      <c r="E5" s="10">
        <v>1</v>
      </c>
      <c r="F5" s="385">
        <v>0</v>
      </c>
      <c r="G5" s="385">
        <v>1</v>
      </c>
      <c r="H5" s="10">
        <v>1</v>
      </c>
      <c r="I5" s="393">
        <v>2</v>
      </c>
    </row>
    <row r="6" ht="28" customHeight="1" spans="2:9">
      <c r="B6" s="384" t="s">
        <v>44</v>
      </c>
      <c r="C6" s="10">
        <v>20</v>
      </c>
      <c r="D6" s="10">
        <v>0</v>
      </c>
      <c r="E6" s="10">
        <v>1</v>
      </c>
      <c r="F6" s="385">
        <v>1</v>
      </c>
      <c r="G6" s="385">
        <v>2</v>
      </c>
      <c r="H6" s="10">
        <v>2</v>
      </c>
      <c r="I6" s="393">
        <v>3</v>
      </c>
    </row>
    <row r="7" ht="28" customHeight="1" spans="2:9">
      <c r="B7" s="384" t="s">
        <v>45</v>
      </c>
      <c r="C7" s="10">
        <v>32</v>
      </c>
      <c r="D7" s="10">
        <v>0</v>
      </c>
      <c r="E7" s="10">
        <v>1</v>
      </c>
      <c r="F7" s="385">
        <v>2</v>
      </c>
      <c r="G7" s="385">
        <v>3</v>
      </c>
      <c r="H7" s="10">
        <v>3</v>
      </c>
      <c r="I7" s="393">
        <v>4</v>
      </c>
    </row>
    <row r="8" ht="28" customHeight="1" spans="2:9">
      <c r="B8" s="384" t="s">
        <v>46</v>
      </c>
      <c r="C8" s="10">
        <v>50</v>
      </c>
      <c r="D8" s="10">
        <v>1</v>
      </c>
      <c r="E8" s="10">
        <v>2</v>
      </c>
      <c r="F8" s="385">
        <v>3</v>
      </c>
      <c r="G8" s="385">
        <v>4</v>
      </c>
      <c r="H8" s="10">
        <v>5</v>
      </c>
      <c r="I8" s="393">
        <v>6</v>
      </c>
    </row>
    <row r="9" ht="28" customHeight="1" spans="2:9">
      <c r="B9" s="384" t="s">
        <v>47</v>
      </c>
      <c r="C9" s="10">
        <v>80</v>
      </c>
      <c r="D9" s="10">
        <v>2</v>
      </c>
      <c r="E9" s="10">
        <v>3</v>
      </c>
      <c r="F9" s="385">
        <v>5</v>
      </c>
      <c r="G9" s="385">
        <v>6</v>
      </c>
      <c r="H9" s="10">
        <v>7</v>
      </c>
      <c r="I9" s="393">
        <v>8</v>
      </c>
    </row>
    <row r="10" ht="28" customHeight="1" spans="2:9">
      <c r="B10" s="384" t="s">
        <v>48</v>
      </c>
      <c r="C10" s="10">
        <v>125</v>
      </c>
      <c r="D10" s="10">
        <v>3</v>
      </c>
      <c r="E10" s="10">
        <v>4</v>
      </c>
      <c r="F10" s="385">
        <v>7</v>
      </c>
      <c r="G10" s="385">
        <v>8</v>
      </c>
      <c r="H10" s="10">
        <v>10</v>
      </c>
      <c r="I10" s="393">
        <v>11</v>
      </c>
    </row>
    <row r="11" ht="28" customHeight="1" spans="2:9">
      <c r="B11" s="384" t="s">
        <v>49</v>
      </c>
      <c r="C11" s="10">
        <v>200</v>
      </c>
      <c r="D11" s="10">
        <v>5</v>
      </c>
      <c r="E11" s="10">
        <v>6</v>
      </c>
      <c r="F11" s="385">
        <v>10</v>
      </c>
      <c r="G11" s="385">
        <v>11</v>
      </c>
      <c r="H11" s="10">
        <v>14</v>
      </c>
      <c r="I11" s="393">
        <v>15</v>
      </c>
    </row>
    <row r="12" ht="28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471</v>
      </c>
      <c r="H2" s="4" t="s">
        <v>472</v>
      </c>
      <c r="I2" s="4" t="s">
        <v>473</v>
      </c>
      <c r="J2" s="4" t="s">
        <v>474</v>
      </c>
      <c r="K2" s="5" t="s">
        <v>440</v>
      </c>
      <c r="L2" s="5" t="s">
        <v>410</v>
      </c>
    </row>
    <row r="3" spans="1:12">
      <c r="A3" s="6" t="s">
        <v>442</v>
      </c>
      <c r="B3" s="7" t="s">
        <v>231</v>
      </c>
      <c r="C3" s="8">
        <v>2506281102</v>
      </c>
      <c r="D3" s="7" t="s">
        <v>412</v>
      </c>
      <c r="E3" s="7" t="s">
        <v>413</v>
      </c>
      <c r="F3" s="7" t="s">
        <v>62</v>
      </c>
      <c r="G3" s="9" t="s">
        <v>475</v>
      </c>
      <c r="H3" s="9" t="s">
        <v>476</v>
      </c>
      <c r="I3" s="18"/>
      <c r="J3" s="18"/>
      <c r="K3" s="9" t="s">
        <v>414</v>
      </c>
      <c r="L3" s="9" t="s">
        <v>415</v>
      </c>
    </row>
    <row r="4" spans="1:12">
      <c r="A4" s="6" t="s">
        <v>477</v>
      </c>
      <c r="B4" s="7" t="s">
        <v>231</v>
      </c>
      <c r="C4" s="8">
        <v>2506281100</v>
      </c>
      <c r="D4" s="7" t="s">
        <v>412</v>
      </c>
      <c r="E4" s="7" t="s">
        <v>413</v>
      </c>
      <c r="F4" s="7" t="s">
        <v>62</v>
      </c>
      <c r="G4" s="9" t="s">
        <v>475</v>
      </c>
      <c r="H4" s="9" t="s">
        <v>476</v>
      </c>
      <c r="I4" s="18"/>
      <c r="J4" s="18"/>
      <c r="K4" s="9" t="s">
        <v>414</v>
      </c>
      <c r="L4" s="9" t="s">
        <v>415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478</v>
      </c>
      <c r="B11" s="12"/>
      <c r="C11" s="12"/>
      <c r="D11" s="12"/>
      <c r="E11" s="13"/>
      <c r="F11" s="14"/>
      <c r="G11" s="15"/>
      <c r="H11" s="11" t="s">
        <v>479</v>
      </c>
      <c r="I11" s="12"/>
      <c r="J11" s="12"/>
      <c r="K11" s="12"/>
      <c r="L11" s="19"/>
    </row>
    <row r="12" ht="67" customHeight="1" spans="1:12">
      <c r="A12" s="16" t="s">
        <v>480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191" t="s">
        <v>53</v>
      </c>
      <c r="B2" s="80" t="s">
        <v>54</v>
      </c>
      <c r="C2" s="80"/>
      <c r="D2" s="192" t="s">
        <v>55</v>
      </c>
      <c r="E2" s="192"/>
      <c r="F2" s="80" t="s">
        <v>56</v>
      </c>
      <c r="G2" s="80"/>
      <c r="H2" s="193" t="s">
        <v>57</v>
      </c>
      <c r="I2" s="276" t="s">
        <v>56</v>
      </c>
      <c r="J2" s="276"/>
      <c r="K2" s="277"/>
    </row>
    <row r="3" ht="14.25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ht="14.25" spans="1:11">
      <c r="A4" s="200" t="s">
        <v>61</v>
      </c>
      <c r="B4" s="201" t="s">
        <v>62</v>
      </c>
      <c r="C4" s="202"/>
      <c r="D4" s="200" t="s">
        <v>63</v>
      </c>
      <c r="E4" s="203"/>
      <c r="F4" s="204">
        <v>46127</v>
      </c>
      <c r="G4" s="205"/>
      <c r="H4" s="200" t="s">
        <v>64</v>
      </c>
      <c r="I4" s="203"/>
      <c r="J4" s="229" t="s">
        <v>65</v>
      </c>
      <c r="K4" s="278" t="s">
        <v>66</v>
      </c>
    </row>
    <row r="5" ht="14.25" spans="1:11">
      <c r="A5" s="206" t="s">
        <v>67</v>
      </c>
      <c r="B5" s="201" t="s">
        <v>68</v>
      </c>
      <c r="C5" s="202"/>
      <c r="D5" s="200" t="s">
        <v>69</v>
      </c>
      <c r="E5" s="203"/>
      <c r="F5" s="204">
        <v>46104</v>
      </c>
      <c r="G5" s="205"/>
      <c r="H5" s="200" t="s">
        <v>70</v>
      </c>
      <c r="I5" s="203"/>
      <c r="J5" s="229" t="s">
        <v>65</v>
      </c>
      <c r="K5" s="278" t="s">
        <v>66</v>
      </c>
    </row>
    <row r="6" ht="14.25" spans="1:11">
      <c r="A6" s="200" t="s">
        <v>71</v>
      </c>
      <c r="B6" s="209">
        <v>1</v>
      </c>
      <c r="C6" s="210">
        <v>6</v>
      </c>
      <c r="D6" s="206" t="s">
        <v>72</v>
      </c>
      <c r="E6" s="231"/>
      <c r="F6" s="204">
        <v>46109</v>
      </c>
      <c r="G6" s="205"/>
      <c r="H6" s="200" t="s">
        <v>73</v>
      </c>
      <c r="I6" s="203"/>
      <c r="J6" s="229" t="s">
        <v>65</v>
      </c>
      <c r="K6" s="278" t="s">
        <v>66</v>
      </c>
    </row>
    <row r="7" ht="14.25" spans="1:11">
      <c r="A7" s="200" t="s">
        <v>74</v>
      </c>
      <c r="B7" s="212" t="s">
        <v>75</v>
      </c>
      <c r="C7" s="213"/>
      <c r="D7" s="206" t="s">
        <v>76</v>
      </c>
      <c r="E7" s="230"/>
      <c r="F7" s="204">
        <v>46114</v>
      </c>
      <c r="G7" s="205"/>
      <c r="H7" s="200" t="s">
        <v>77</v>
      </c>
      <c r="I7" s="203"/>
      <c r="J7" s="229" t="s">
        <v>65</v>
      </c>
      <c r="K7" s="278" t="s">
        <v>66</v>
      </c>
    </row>
    <row r="8" ht="15" spans="1:11">
      <c r="A8" s="215" t="s">
        <v>78</v>
      </c>
      <c r="B8" s="216" t="s">
        <v>79</v>
      </c>
      <c r="C8" s="217"/>
      <c r="D8" s="218" t="s">
        <v>80</v>
      </c>
      <c r="E8" s="219"/>
      <c r="F8" s="220">
        <v>46114</v>
      </c>
      <c r="G8" s="221"/>
      <c r="H8" s="218" t="s">
        <v>81</v>
      </c>
      <c r="I8" s="219"/>
      <c r="J8" s="237" t="s">
        <v>65</v>
      </c>
      <c r="K8" s="287" t="s">
        <v>66</v>
      </c>
    </row>
    <row r="9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55"/>
    </row>
    <row r="10" ht="15" spans="1:11">
      <c r="A10" s="305" t="s">
        <v>83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56"/>
    </row>
    <row r="11" ht="14.25" spans="1:11">
      <c r="A11" s="307" t="s">
        <v>84</v>
      </c>
      <c r="B11" s="308" t="s">
        <v>85</v>
      </c>
      <c r="C11" s="309" t="s">
        <v>86</v>
      </c>
      <c r="D11" s="310"/>
      <c r="E11" s="311" t="s">
        <v>87</v>
      </c>
      <c r="F11" s="308" t="s">
        <v>85</v>
      </c>
      <c r="G11" s="309" t="s">
        <v>86</v>
      </c>
      <c r="H11" s="309" t="s">
        <v>88</v>
      </c>
      <c r="I11" s="311" t="s">
        <v>89</v>
      </c>
      <c r="J11" s="308" t="s">
        <v>85</v>
      </c>
      <c r="K11" s="357" t="s">
        <v>86</v>
      </c>
    </row>
    <row r="12" ht="14.25" spans="1:11">
      <c r="A12" s="206" t="s">
        <v>90</v>
      </c>
      <c r="B12" s="228" t="s">
        <v>85</v>
      </c>
      <c r="C12" s="229" t="s">
        <v>86</v>
      </c>
      <c r="D12" s="230"/>
      <c r="E12" s="231" t="s">
        <v>91</v>
      </c>
      <c r="F12" s="228" t="s">
        <v>85</v>
      </c>
      <c r="G12" s="229" t="s">
        <v>86</v>
      </c>
      <c r="H12" s="229" t="s">
        <v>88</v>
      </c>
      <c r="I12" s="231" t="s">
        <v>92</v>
      </c>
      <c r="J12" s="228" t="s">
        <v>85</v>
      </c>
      <c r="K12" s="278" t="s">
        <v>86</v>
      </c>
    </row>
    <row r="13" ht="14.25" spans="1:11">
      <c r="A13" s="206" t="s">
        <v>93</v>
      </c>
      <c r="B13" s="228" t="s">
        <v>85</v>
      </c>
      <c r="C13" s="229" t="s">
        <v>86</v>
      </c>
      <c r="D13" s="230"/>
      <c r="E13" s="231" t="s">
        <v>94</v>
      </c>
      <c r="F13" s="229" t="s">
        <v>95</v>
      </c>
      <c r="G13" s="229" t="s">
        <v>96</v>
      </c>
      <c r="H13" s="229" t="s">
        <v>88</v>
      </c>
      <c r="I13" s="231" t="s">
        <v>97</v>
      </c>
      <c r="J13" s="228" t="s">
        <v>85</v>
      </c>
      <c r="K13" s="278" t="s">
        <v>86</v>
      </c>
    </row>
    <row r="14" ht="15" spans="1:11">
      <c r="A14" s="218" t="s">
        <v>98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80"/>
    </row>
    <row r="15" ht="15" spans="1:11">
      <c r="A15" s="305" t="s">
        <v>99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56"/>
    </row>
    <row r="16" ht="14.25" spans="1:11">
      <c r="A16" s="312" t="s">
        <v>100</v>
      </c>
      <c r="B16" s="309" t="s">
        <v>95</v>
      </c>
      <c r="C16" s="309" t="s">
        <v>96</v>
      </c>
      <c r="D16" s="313"/>
      <c r="E16" s="314" t="s">
        <v>101</v>
      </c>
      <c r="F16" s="309" t="s">
        <v>95</v>
      </c>
      <c r="G16" s="309" t="s">
        <v>96</v>
      </c>
      <c r="H16" s="315"/>
      <c r="I16" s="314" t="s">
        <v>102</v>
      </c>
      <c r="J16" s="309" t="s">
        <v>95</v>
      </c>
      <c r="K16" s="357" t="s">
        <v>96</v>
      </c>
    </row>
    <row r="17" customHeight="1" spans="1:22">
      <c r="A17" s="211" t="s">
        <v>103</v>
      </c>
      <c r="B17" s="229" t="s">
        <v>95</v>
      </c>
      <c r="C17" s="229" t="s">
        <v>96</v>
      </c>
      <c r="D17" s="316"/>
      <c r="E17" s="252" t="s">
        <v>104</v>
      </c>
      <c r="F17" s="229" t="s">
        <v>95</v>
      </c>
      <c r="G17" s="229" t="s">
        <v>96</v>
      </c>
      <c r="H17" s="317"/>
      <c r="I17" s="252" t="s">
        <v>105</v>
      </c>
      <c r="J17" s="229" t="s">
        <v>95</v>
      </c>
      <c r="K17" s="278" t="s">
        <v>96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18" t="s">
        <v>106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9"/>
    </row>
    <row r="19" s="301" customFormat="1" ht="18" customHeight="1" spans="1:11">
      <c r="A19" s="305" t="s">
        <v>107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56"/>
    </row>
    <row r="20" customHeight="1" spans="1:11">
      <c r="A20" s="320" t="s">
        <v>108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60"/>
    </row>
    <row r="21" ht="21.75" customHeight="1" spans="1:11">
      <c r="A21" s="322" t="s">
        <v>109</v>
      </c>
      <c r="B21" s="323" t="s">
        <v>110</v>
      </c>
      <c r="C21" s="323" t="s">
        <v>111</v>
      </c>
      <c r="D21" s="323" t="s">
        <v>112</v>
      </c>
      <c r="E21" s="323" t="s">
        <v>113</v>
      </c>
      <c r="F21" s="323" t="s">
        <v>114</v>
      </c>
      <c r="G21" s="323" t="s">
        <v>115</v>
      </c>
      <c r="H21" s="252"/>
      <c r="I21" s="252"/>
      <c r="J21" s="252"/>
      <c r="K21" s="290" t="s">
        <v>116</v>
      </c>
    </row>
    <row r="22" customHeight="1" spans="1:11">
      <c r="A22" s="324" t="s">
        <v>117</v>
      </c>
      <c r="B22" s="325">
        <v>1</v>
      </c>
      <c r="C22" s="325">
        <v>1</v>
      </c>
      <c r="D22" s="325">
        <v>1</v>
      </c>
      <c r="E22" s="325">
        <v>1</v>
      </c>
      <c r="F22" s="325">
        <v>1</v>
      </c>
      <c r="G22" s="325">
        <v>1</v>
      </c>
      <c r="H22" s="326"/>
      <c r="I22" s="326"/>
      <c r="J22" s="326"/>
      <c r="K22" s="361" t="s">
        <v>118</v>
      </c>
    </row>
    <row r="23" customHeight="1" spans="1:11">
      <c r="A23" s="324"/>
      <c r="B23" s="325"/>
      <c r="C23" s="325"/>
      <c r="D23" s="325"/>
      <c r="E23" s="325"/>
      <c r="F23" s="325"/>
      <c r="G23" s="325"/>
      <c r="H23" s="326"/>
      <c r="I23" s="326"/>
      <c r="J23" s="326"/>
      <c r="K23" s="361"/>
    </row>
    <row r="24" customHeight="1" spans="1:11">
      <c r="A24" s="324"/>
      <c r="B24" s="325"/>
      <c r="C24" s="325"/>
      <c r="D24" s="325"/>
      <c r="E24" s="325"/>
      <c r="F24" s="325"/>
      <c r="G24" s="325"/>
      <c r="H24" s="326"/>
      <c r="I24" s="326"/>
      <c r="J24" s="326"/>
      <c r="K24" s="361"/>
    </row>
    <row r="25" customHeight="1" spans="1:11">
      <c r="A25" s="324"/>
      <c r="B25" s="325"/>
      <c r="C25" s="325"/>
      <c r="D25" s="325"/>
      <c r="E25" s="325"/>
      <c r="F25" s="325"/>
      <c r="G25" s="325"/>
      <c r="H25" s="326"/>
      <c r="I25" s="326"/>
      <c r="J25" s="326"/>
      <c r="K25" s="361"/>
    </row>
    <row r="26" customHeight="1" spans="1:11">
      <c r="A26" s="327"/>
      <c r="B26" s="326"/>
      <c r="C26" s="326"/>
      <c r="D26" s="326"/>
      <c r="E26" s="326"/>
      <c r="F26" s="326"/>
      <c r="G26" s="326"/>
      <c r="H26" s="326"/>
      <c r="I26" s="326"/>
      <c r="J26" s="326"/>
      <c r="K26" s="362"/>
    </row>
    <row r="27" customHeight="1" spans="1:11">
      <c r="A27" s="328"/>
      <c r="B27" s="326"/>
      <c r="C27" s="326"/>
      <c r="D27" s="326"/>
      <c r="E27" s="326"/>
      <c r="F27" s="326"/>
      <c r="G27" s="326"/>
      <c r="H27" s="326"/>
      <c r="I27" s="326"/>
      <c r="J27" s="326"/>
      <c r="K27" s="362"/>
    </row>
    <row r="28" customHeight="1" spans="1:11">
      <c r="A28" s="328"/>
      <c r="B28" s="326"/>
      <c r="C28" s="326"/>
      <c r="D28" s="326"/>
      <c r="E28" s="326"/>
      <c r="F28" s="326"/>
      <c r="G28" s="326"/>
      <c r="H28" s="326"/>
      <c r="I28" s="326"/>
      <c r="J28" s="326"/>
      <c r="K28" s="362"/>
    </row>
    <row r="29" ht="18" customHeight="1" spans="1:11">
      <c r="A29" s="329" t="s">
        <v>119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3"/>
    </row>
    <row r="30" ht="18.75" customHeight="1" spans="1:11">
      <c r="A30" s="331" t="s">
        <v>120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4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5"/>
    </row>
    <row r="32" ht="18" customHeight="1" spans="1:11">
      <c r="A32" s="329" t="s">
        <v>121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3"/>
    </row>
    <row r="33" ht="14.25" spans="1:11">
      <c r="A33" s="335" t="s">
        <v>122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6"/>
    </row>
    <row r="34" ht="15" spans="1:11">
      <c r="A34" s="92" t="s">
        <v>123</v>
      </c>
      <c r="B34" s="93"/>
      <c r="C34" s="229" t="s">
        <v>65</v>
      </c>
      <c r="D34" s="229" t="s">
        <v>66</v>
      </c>
      <c r="E34" s="337" t="s">
        <v>124</v>
      </c>
      <c r="F34" s="338"/>
      <c r="G34" s="338"/>
      <c r="H34" s="338"/>
      <c r="I34" s="338"/>
      <c r="J34" s="338"/>
      <c r="K34" s="367"/>
    </row>
    <row r="35" ht="15" spans="1:11">
      <c r="A35" s="339" t="s">
        <v>125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126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8"/>
    </row>
    <row r="37" ht="14.25" spans="1:11">
      <c r="A37" s="340" t="s">
        <v>127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68"/>
    </row>
    <row r="38" ht="14.25" spans="1:11">
      <c r="A38" s="340" t="s">
        <v>128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69"/>
    </row>
    <row r="39" ht="14.25" spans="1:11">
      <c r="A39" s="343" t="s">
        <v>129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93"/>
    </row>
    <row r="40" ht="14.25" spans="1:11">
      <c r="A40" s="340" t="s">
        <v>130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69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3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3"/>
    </row>
    <row r="43" ht="15" spans="1:11">
      <c r="A43" s="254" t="s">
        <v>131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1"/>
    </row>
    <row r="44" ht="15" spans="1:11">
      <c r="A44" s="305" t="s">
        <v>132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56"/>
    </row>
    <row r="45" ht="14.25" spans="1:11">
      <c r="A45" s="312" t="s">
        <v>133</v>
      </c>
      <c r="B45" s="309" t="s">
        <v>95</v>
      </c>
      <c r="C45" s="309" t="s">
        <v>96</v>
      </c>
      <c r="D45" s="309" t="s">
        <v>88</v>
      </c>
      <c r="E45" s="314" t="s">
        <v>134</v>
      </c>
      <c r="F45" s="309" t="s">
        <v>95</v>
      </c>
      <c r="G45" s="309" t="s">
        <v>96</v>
      </c>
      <c r="H45" s="309" t="s">
        <v>88</v>
      </c>
      <c r="I45" s="314" t="s">
        <v>135</v>
      </c>
      <c r="J45" s="309" t="s">
        <v>95</v>
      </c>
      <c r="K45" s="357" t="s">
        <v>96</v>
      </c>
    </row>
    <row r="46" ht="14.25" spans="1:11">
      <c r="A46" s="211" t="s">
        <v>87</v>
      </c>
      <c r="B46" s="229" t="s">
        <v>95</v>
      </c>
      <c r="C46" s="229" t="s">
        <v>96</v>
      </c>
      <c r="D46" s="229" t="s">
        <v>88</v>
      </c>
      <c r="E46" s="252" t="s">
        <v>94</v>
      </c>
      <c r="F46" s="229" t="s">
        <v>95</v>
      </c>
      <c r="G46" s="229" t="s">
        <v>96</v>
      </c>
      <c r="H46" s="229" t="s">
        <v>88</v>
      </c>
      <c r="I46" s="252" t="s">
        <v>105</v>
      </c>
      <c r="J46" s="229" t="s">
        <v>95</v>
      </c>
      <c r="K46" s="278" t="s">
        <v>96</v>
      </c>
    </row>
    <row r="47" ht="15" spans="1:11">
      <c r="A47" s="218" t="s">
        <v>136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80"/>
    </row>
    <row r="48" ht="15" spans="1:11">
      <c r="A48" s="339" t="s">
        <v>137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 t="s">
        <v>138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9"/>
    </row>
    <row r="50" ht="15" spans="1:11">
      <c r="A50" s="344" t="s">
        <v>139</v>
      </c>
      <c r="B50" s="264" t="s">
        <v>140</v>
      </c>
      <c r="C50" s="264"/>
      <c r="D50" s="345" t="s">
        <v>141</v>
      </c>
      <c r="E50" s="346" t="s">
        <v>142</v>
      </c>
      <c r="F50" s="347" t="s">
        <v>143</v>
      </c>
      <c r="G50" s="348">
        <v>46107</v>
      </c>
      <c r="H50" s="349" t="s">
        <v>144</v>
      </c>
      <c r="I50" s="370"/>
      <c r="J50" s="84" t="s">
        <v>145</v>
      </c>
      <c r="K50" s="371"/>
    </row>
    <row r="51" ht="15" spans="1:11">
      <c r="A51" s="339" t="s">
        <v>146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72"/>
    </row>
    <row r="53" ht="15" spans="1:11">
      <c r="A53" s="344" t="s">
        <v>139</v>
      </c>
      <c r="B53" s="352"/>
      <c r="C53" s="352"/>
      <c r="D53" s="345" t="s">
        <v>141</v>
      </c>
      <c r="E53" s="353"/>
      <c r="F53" s="347" t="s">
        <v>147</v>
      </c>
      <c r="G53" s="354"/>
      <c r="H53" s="349" t="s">
        <v>144</v>
      </c>
      <c r="I53" s="370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A1" sqref="$A1:$XFD1048576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10" width="9.33333333333333" style="54" hidden="1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6.3333333333333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/>
      <c r="N2" s="59"/>
      <c r="O2" s="59"/>
      <c r="P2" s="59"/>
    </row>
    <row r="3" ht="19.5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</row>
    <row r="4" ht="19.5" customHeight="1" spans="1:16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160" t="s">
        <v>161</v>
      </c>
      <c r="M4" s="160" t="s">
        <v>162</v>
      </c>
      <c r="N4" s="64" t="s">
        <v>154</v>
      </c>
      <c r="O4" s="64" t="s">
        <v>154</v>
      </c>
      <c r="P4" s="64" t="s">
        <v>154</v>
      </c>
    </row>
    <row r="5" ht="19.5" customHeight="1" spans="1:16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4" t="s">
        <v>172</v>
      </c>
      <c r="M5" s="64" t="s">
        <v>172</v>
      </c>
      <c r="N5" s="64" t="s">
        <v>165</v>
      </c>
      <c r="O5" s="64" t="s">
        <v>165</v>
      </c>
      <c r="P5" s="64" t="s">
        <v>165</v>
      </c>
    </row>
    <row r="6" ht="19.5" customHeight="1" spans="1:16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174</v>
      </c>
      <c r="M6" s="72" t="s">
        <v>175</v>
      </c>
      <c r="N6" s="72" t="s">
        <v>176</v>
      </c>
      <c r="O6" s="72" t="s">
        <v>176</v>
      </c>
      <c r="P6" s="72" t="s">
        <v>177</v>
      </c>
    </row>
    <row r="7" ht="19.5" customHeight="1" spans="1:16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180</v>
      </c>
      <c r="M7" s="72" t="s">
        <v>181</v>
      </c>
      <c r="N7" s="72" t="s">
        <v>176</v>
      </c>
      <c r="O7" s="72" t="s">
        <v>182</v>
      </c>
      <c r="P7" s="72" t="s">
        <v>180</v>
      </c>
    </row>
    <row r="8" ht="19.5" customHeight="1" spans="1:16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182</v>
      </c>
      <c r="M8" s="72" t="s">
        <v>182</v>
      </c>
      <c r="N8" s="72" t="s">
        <v>176</v>
      </c>
      <c r="O8" s="72" t="s">
        <v>180</v>
      </c>
      <c r="P8" s="72" t="s">
        <v>182</v>
      </c>
    </row>
    <row r="9" ht="19.5" customHeight="1" spans="1:16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174</v>
      </c>
      <c r="M9" s="72" t="s">
        <v>174</v>
      </c>
      <c r="N9" s="72" t="s">
        <v>182</v>
      </c>
      <c r="O9" s="72" t="s">
        <v>175</v>
      </c>
      <c r="P9" s="72" t="s">
        <v>175</v>
      </c>
    </row>
    <row r="10" ht="19.5" customHeight="1" spans="1:16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182</v>
      </c>
      <c r="M10" s="72" t="s">
        <v>182</v>
      </c>
      <c r="N10" s="72" t="s">
        <v>182</v>
      </c>
      <c r="O10" s="72" t="s">
        <v>182</v>
      </c>
      <c r="P10" s="72" t="s">
        <v>189</v>
      </c>
    </row>
    <row r="11" ht="19.5" customHeight="1" spans="1:16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174</v>
      </c>
      <c r="M11" s="72" t="s">
        <v>174</v>
      </c>
      <c r="N11" s="72" t="s">
        <v>182</v>
      </c>
      <c r="O11" s="72" t="s">
        <v>174</v>
      </c>
      <c r="P11" s="72" t="s">
        <v>174</v>
      </c>
    </row>
    <row r="12" ht="19.5" customHeight="1" spans="1:16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194</v>
      </c>
      <c r="M12" s="72" t="s">
        <v>195</v>
      </c>
      <c r="N12" s="72" t="s">
        <v>182</v>
      </c>
      <c r="O12" s="72" t="s">
        <v>182</v>
      </c>
      <c r="P12" s="72" t="s">
        <v>182</v>
      </c>
    </row>
    <row r="13" ht="19.5" customHeight="1" spans="1:16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182</v>
      </c>
      <c r="M13" s="72" t="s">
        <v>182</v>
      </c>
      <c r="N13" s="72" t="s">
        <v>181</v>
      </c>
      <c r="O13" s="72" t="s">
        <v>181</v>
      </c>
      <c r="P13" s="72" t="s">
        <v>181</v>
      </c>
    </row>
    <row r="14" ht="14.25" spans="1:16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</row>
    <row r="15" ht="14.25" spans="1:16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</row>
    <row r="16" ht="14.25" spans="1: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200</v>
      </c>
      <c r="M16" s="68" t="s">
        <v>201</v>
      </c>
      <c r="N16" s="68"/>
      <c r="O16" s="68" t="s">
        <v>202</v>
      </c>
    </row>
    <row r="17" customHeight="1" spans="7:7">
      <c r="G17" s="54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204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80" t="s">
        <v>54</v>
      </c>
      <c r="C2" s="80"/>
      <c r="D2" s="192" t="s">
        <v>55</v>
      </c>
      <c r="E2" s="192"/>
      <c r="F2" s="80" t="s">
        <v>205</v>
      </c>
      <c r="G2" s="80"/>
      <c r="H2" s="193" t="s">
        <v>57</v>
      </c>
      <c r="I2" s="276" t="s">
        <v>205</v>
      </c>
      <c r="J2" s="276"/>
      <c r="K2" s="277"/>
    </row>
    <row r="3" customHeight="1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customHeight="1" spans="1:11">
      <c r="A4" s="200" t="s">
        <v>61</v>
      </c>
      <c r="B4" s="201" t="s">
        <v>62</v>
      </c>
      <c r="C4" s="202"/>
      <c r="D4" s="200" t="s">
        <v>63</v>
      </c>
      <c r="E4" s="203"/>
      <c r="F4" s="204">
        <v>46127</v>
      </c>
      <c r="G4" s="205"/>
      <c r="H4" s="200" t="s">
        <v>206</v>
      </c>
      <c r="I4" s="203"/>
      <c r="J4" s="229" t="s">
        <v>65</v>
      </c>
      <c r="K4" s="278" t="s">
        <v>66</v>
      </c>
    </row>
    <row r="5" customHeight="1" spans="1:11">
      <c r="A5" s="206" t="s">
        <v>67</v>
      </c>
      <c r="B5" s="201" t="s">
        <v>68</v>
      </c>
      <c r="C5" s="202"/>
      <c r="D5" s="200" t="s">
        <v>207</v>
      </c>
      <c r="E5" s="203"/>
      <c r="F5" s="207">
        <v>1</v>
      </c>
      <c r="G5" s="208"/>
      <c r="H5" s="200" t="s">
        <v>208</v>
      </c>
      <c r="I5" s="203"/>
      <c r="J5" s="229" t="s">
        <v>65</v>
      </c>
      <c r="K5" s="278" t="s">
        <v>66</v>
      </c>
    </row>
    <row r="6" customHeight="1" spans="1:11">
      <c r="A6" s="200" t="s">
        <v>71</v>
      </c>
      <c r="B6" s="209">
        <v>1</v>
      </c>
      <c r="C6" s="210">
        <v>6</v>
      </c>
      <c r="D6" s="200" t="s">
        <v>209</v>
      </c>
      <c r="E6" s="203"/>
      <c r="F6" s="207">
        <v>1</v>
      </c>
      <c r="G6" s="208"/>
      <c r="H6" s="211" t="s">
        <v>210</v>
      </c>
      <c r="I6" s="252"/>
      <c r="J6" s="252"/>
      <c r="K6" s="279"/>
    </row>
    <row r="7" customHeight="1" spans="1:11">
      <c r="A7" s="200" t="s">
        <v>74</v>
      </c>
      <c r="B7" s="212" t="s">
        <v>75</v>
      </c>
      <c r="C7" s="213"/>
      <c r="D7" s="200" t="s">
        <v>211</v>
      </c>
      <c r="E7" s="203"/>
      <c r="F7" s="207">
        <v>0.1</v>
      </c>
      <c r="G7" s="208"/>
      <c r="H7" s="214" t="s">
        <v>212</v>
      </c>
      <c r="I7" s="229"/>
      <c r="J7" s="229"/>
      <c r="K7" s="278"/>
    </row>
    <row r="8" customHeight="1" spans="1:11">
      <c r="A8" s="215" t="s">
        <v>78</v>
      </c>
      <c r="B8" s="216" t="s">
        <v>213</v>
      </c>
      <c r="C8" s="217"/>
      <c r="D8" s="218" t="s">
        <v>80</v>
      </c>
      <c r="E8" s="219"/>
      <c r="F8" s="220">
        <v>46121</v>
      </c>
      <c r="G8" s="221"/>
      <c r="H8" s="218"/>
      <c r="I8" s="219"/>
      <c r="J8" s="219"/>
      <c r="K8" s="280"/>
    </row>
    <row r="9" customHeight="1" spans="1:11">
      <c r="A9" s="222" t="s">
        <v>214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84</v>
      </c>
      <c r="B10" s="224" t="s">
        <v>85</v>
      </c>
      <c r="C10" s="225" t="s">
        <v>86</v>
      </c>
      <c r="D10" s="226"/>
      <c r="E10" s="227" t="s">
        <v>89</v>
      </c>
      <c r="F10" s="224" t="s">
        <v>85</v>
      </c>
      <c r="G10" s="225" t="s">
        <v>86</v>
      </c>
      <c r="H10" s="224"/>
      <c r="I10" s="227" t="s">
        <v>87</v>
      </c>
      <c r="J10" s="224" t="s">
        <v>85</v>
      </c>
      <c r="K10" s="281" t="s">
        <v>86</v>
      </c>
    </row>
    <row r="11" customHeight="1" spans="1:11">
      <c r="A11" s="206" t="s">
        <v>90</v>
      </c>
      <c r="B11" s="228" t="s">
        <v>85</v>
      </c>
      <c r="C11" s="229" t="s">
        <v>86</v>
      </c>
      <c r="D11" s="230"/>
      <c r="E11" s="231" t="s">
        <v>92</v>
      </c>
      <c r="F11" s="228" t="s">
        <v>85</v>
      </c>
      <c r="G11" s="229" t="s">
        <v>86</v>
      </c>
      <c r="H11" s="228"/>
      <c r="I11" s="231" t="s">
        <v>97</v>
      </c>
      <c r="J11" s="228" t="s">
        <v>85</v>
      </c>
      <c r="K11" s="278" t="s">
        <v>86</v>
      </c>
    </row>
    <row r="12" customHeight="1" spans="1:11">
      <c r="A12" s="218" t="s">
        <v>215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80"/>
    </row>
    <row r="13" customHeight="1" spans="1:11">
      <c r="A13" s="232" t="s">
        <v>216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217</v>
      </c>
      <c r="B14" s="234"/>
      <c r="C14" s="234"/>
      <c r="D14" s="234"/>
      <c r="E14" s="234"/>
      <c r="F14" s="234"/>
      <c r="G14" s="234"/>
      <c r="H14" s="235"/>
      <c r="I14" s="282"/>
      <c r="J14" s="282"/>
      <c r="K14" s="283"/>
    </row>
    <row r="15" customHeight="1" spans="1:11">
      <c r="A15" s="233"/>
      <c r="B15" s="234"/>
      <c r="C15" s="234"/>
      <c r="D15" s="234"/>
      <c r="E15" s="234"/>
      <c r="F15" s="234"/>
      <c r="G15" s="234"/>
      <c r="H15" s="235"/>
      <c r="I15" s="284"/>
      <c r="J15" s="285"/>
      <c r="K15" s="286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87"/>
    </row>
    <row r="17" customHeight="1" spans="1:11">
      <c r="A17" s="232" t="s">
        <v>218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8"/>
      <c r="B18" s="239"/>
      <c r="C18" s="239"/>
      <c r="D18" s="239"/>
      <c r="E18" s="240"/>
      <c r="F18" s="240"/>
      <c r="G18" s="240"/>
      <c r="H18" s="240"/>
      <c r="I18" s="282"/>
      <c r="J18" s="282"/>
      <c r="K18" s="283"/>
    </row>
    <row r="19" customHeight="1" spans="1:11">
      <c r="A19" s="241" t="s">
        <v>219</v>
      </c>
      <c r="B19" s="242"/>
      <c r="C19" s="242"/>
      <c r="D19" s="243"/>
      <c r="E19" s="244"/>
      <c r="F19" s="245"/>
      <c r="G19" s="245"/>
      <c r="H19" s="246"/>
      <c r="I19" s="284"/>
      <c r="J19" s="285"/>
      <c r="K19" s="286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87"/>
    </row>
    <row r="21" customHeight="1" spans="1:11">
      <c r="A21" s="247" t="s">
        <v>121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79" t="s">
        <v>122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9"/>
    </row>
    <row r="23" customHeight="1" spans="1:11">
      <c r="A23" s="92" t="s">
        <v>123</v>
      </c>
      <c r="B23" s="93"/>
      <c r="C23" s="229" t="s">
        <v>65</v>
      </c>
      <c r="D23" s="229" t="s">
        <v>66</v>
      </c>
      <c r="E23" s="91"/>
      <c r="F23" s="91"/>
      <c r="G23" s="91"/>
      <c r="H23" s="91"/>
      <c r="I23" s="91"/>
      <c r="J23" s="91"/>
      <c r="K23" s="143"/>
    </row>
    <row r="24" customHeight="1" spans="1:11">
      <c r="A24" s="248" t="s">
        <v>220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8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9"/>
    </row>
    <row r="26" customHeight="1" spans="1:11">
      <c r="A26" s="222" t="s">
        <v>132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4" t="s">
        <v>133</v>
      </c>
      <c r="B27" s="225" t="s">
        <v>95</v>
      </c>
      <c r="C27" s="225" t="s">
        <v>96</v>
      </c>
      <c r="D27" s="225" t="s">
        <v>88</v>
      </c>
      <c r="E27" s="195" t="s">
        <v>134</v>
      </c>
      <c r="F27" s="225" t="s">
        <v>95</v>
      </c>
      <c r="G27" s="225" t="s">
        <v>96</v>
      </c>
      <c r="H27" s="225" t="s">
        <v>88</v>
      </c>
      <c r="I27" s="195" t="s">
        <v>135</v>
      </c>
      <c r="J27" s="225" t="s">
        <v>95</v>
      </c>
      <c r="K27" s="281" t="s">
        <v>96</v>
      </c>
    </row>
    <row r="28" customHeight="1" spans="1:11">
      <c r="A28" s="211" t="s">
        <v>87</v>
      </c>
      <c r="B28" s="229" t="s">
        <v>95</v>
      </c>
      <c r="C28" s="229" t="s">
        <v>96</v>
      </c>
      <c r="D28" s="229" t="s">
        <v>88</v>
      </c>
      <c r="E28" s="252" t="s">
        <v>94</v>
      </c>
      <c r="F28" s="229" t="s">
        <v>95</v>
      </c>
      <c r="G28" s="229" t="s">
        <v>96</v>
      </c>
      <c r="H28" s="229" t="s">
        <v>88</v>
      </c>
      <c r="I28" s="252" t="s">
        <v>105</v>
      </c>
      <c r="J28" s="229" t="s">
        <v>95</v>
      </c>
      <c r="K28" s="278" t="s">
        <v>96</v>
      </c>
    </row>
    <row r="29" customHeight="1" spans="1:11">
      <c r="A29" s="200" t="s">
        <v>221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90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1"/>
    </row>
    <row r="31" customHeight="1" spans="1:11">
      <c r="A31" s="256" t="s">
        <v>222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223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2"/>
    </row>
    <row r="33" ht="17.25" customHeight="1" spans="1:11">
      <c r="A33" s="259" t="s">
        <v>224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3"/>
    </row>
    <row r="34" ht="17.25" customHeight="1" spans="1:11">
      <c r="A34" s="259" t="s">
        <v>225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3"/>
    </row>
    <row r="35" ht="17.25" customHeight="1" spans="1:11">
      <c r="A35" s="259" t="s">
        <v>226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93"/>
    </row>
    <row r="36" ht="17.25" customHeight="1" spans="1:11">
      <c r="A36" s="259" t="s">
        <v>227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93"/>
    </row>
    <row r="37" ht="17.25" customHeight="1" spans="1:11">
      <c r="A37" s="259" t="s">
        <v>228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3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3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3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3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3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3"/>
    </row>
    <row r="43" ht="17.25" customHeight="1" spans="1:11">
      <c r="A43" s="254" t="s">
        <v>131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1"/>
    </row>
    <row r="44" customHeight="1" spans="1:11">
      <c r="A44" s="256" t="s">
        <v>229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215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4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4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9"/>
    </row>
    <row r="48" ht="21" customHeight="1" spans="1:11">
      <c r="A48" s="263" t="s">
        <v>139</v>
      </c>
      <c r="B48" s="264" t="s">
        <v>140</v>
      </c>
      <c r="C48" s="264"/>
      <c r="D48" s="265" t="s">
        <v>141</v>
      </c>
      <c r="E48" s="266" t="s">
        <v>142</v>
      </c>
      <c r="F48" s="265" t="s">
        <v>143</v>
      </c>
      <c r="G48" s="267">
        <v>46114</v>
      </c>
      <c r="H48" s="268" t="s">
        <v>144</v>
      </c>
      <c r="I48" s="268"/>
      <c r="J48" s="264" t="s">
        <v>145</v>
      </c>
      <c r="K48" s="295"/>
    </row>
    <row r="49" customHeight="1" spans="1:11">
      <c r="A49" s="269" t="s">
        <v>146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6"/>
    </row>
    <row r="50" customHeight="1" spans="1:11">
      <c r="A50" s="271" t="s">
        <v>230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97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8"/>
    </row>
    <row r="52" ht="21" customHeight="1" spans="1:11">
      <c r="A52" s="263" t="s">
        <v>139</v>
      </c>
      <c r="B52" s="275"/>
      <c r="C52" s="275"/>
      <c r="D52" s="265" t="s">
        <v>141</v>
      </c>
      <c r="E52" s="265"/>
      <c r="F52" s="265" t="s">
        <v>143</v>
      </c>
      <c r="G52" s="265"/>
      <c r="H52" s="268" t="s">
        <v>144</v>
      </c>
      <c r="I52" s="268"/>
      <c r="J52" s="299"/>
      <c r="K52" s="3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zoomScale="85" zoomScaleNormal="85" workbookViewId="0">
      <selection activeCell="N14" sqref="N14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10" width="9.33333333333333" style="54" hidden="1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8" width="14.1666666666667" style="54" customWidth="1"/>
    <col min="19" max="19" width="11.625" style="54" customWidth="1"/>
    <col min="20" max="16384" width="9" style="54"/>
  </cols>
  <sheetData>
    <row r="1" s="54" customFormat="1" ht="19.5" customHeight="1" spans="1:19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="54" customFormat="1" ht="19.5" customHeight="1" spans="1:19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70"/>
      <c r="L2" s="71" t="s">
        <v>57</v>
      </c>
      <c r="M2" s="59" t="s">
        <v>231</v>
      </c>
      <c r="N2" s="59"/>
      <c r="O2" s="59"/>
      <c r="P2" s="59"/>
      <c r="Q2" s="59"/>
      <c r="R2" s="59"/>
      <c r="S2" s="59"/>
    </row>
    <row r="3" s="54" customFormat="1" ht="19.5" customHeight="1" spans="1:19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2"/>
      <c r="J3" s="62"/>
      <c r="K3" s="70"/>
      <c r="L3" s="61" t="s">
        <v>151</v>
      </c>
      <c r="M3" s="61"/>
      <c r="N3" s="61"/>
      <c r="O3" s="61"/>
      <c r="P3" s="61"/>
      <c r="Q3" s="61"/>
      <c r="R3" s="61"/>
      <c r="S3" s="61"/>
    </row>
    <row r="4" s="54" customFormat="1" ht="19.5" customHeight="1" spans="1:19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4" t="s">
        <v>159</v>
      </c>
      <c r="J4" s="64" t="s">
        <v>160</v>
      </c>
      <c r="K4" s="70"/>
      <c r="L4" s="160" t="s">
        <v>232</v>
      </c>
      <c r="M4" s="160" t="s">
        <v>232</v>
      </c>
      <c r="N4" s="64" t="s">
        <v>152</v>
      </c>
      <c r="O4" s="64" t="s">
        <v>153</v>
      </c>
      <c r="P4" s="64" t="s">
        <v>154</v>
      </c>
      <c r="Q4" s="64" t="s">
        <v>155</v>
      </c>
      <c r="R4" s="64" t="s">
        <v>156</v>
      </c>
      <c r="S4" s="64" t="s">
        <v>157</v>
      </c>
    </row>
    <row r="5" s="54" customFormat="1" ht="19.5" customHeight="1" spans="1:19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64" t="s">
        <v>171</v>
      </c>
      <c r="K5" s="70"/>
      <c r="L5" s="64" t="s">
        <v>152</v>
      </c>
      <c r="M5" s="64" t="s">
        <v>153</v>
      </c>
      <c r="N5" s="63" t="s">
        <v>163</v>
      </c>
      <c r="O5" s="64" t="s">
        <v>164</v>
      </c>
      <c r="P5" s="64" t="s">
        <v>165</v>
      </c>
      <c r="Q5" s="64" t="s">
        <v>166</v>
      </c>
      <c r="R5" s="64" t="s">
        <v>167</v>
      </c>
      <c r="S5" s="64" t="s">
        <v>168</v>
      </c>
    </row>
    <row r="6" s="54" customFormat="1" ht="19.5" customHeight="1" spans="1:19">
      <c r="A6" s="64" t="s">
        <v>173</v>
      </c>
      <c r="B6" s="65">
        <v>66</v>
      </c>
      <c r="C6" s="65">
        <v>67</v>
      </c>
      <c r="D6" s="66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0"/>
      <c r="L6" s="72" t="s">
        <v>233</v>
      </c>
      <c r="M6" s="72" t="s">
        <v>234</v>
      </c>
      <c r="N6" s="72" t="s">
        <v>235</v>
      </c>
      <c r="O6" s="72" t="s">
        <v>236</v>
      </c>
      <c r="P6" s="72" t="s">
        <v>237</v>
      </c>
      <c r="Q6" s="72" t="s">
        <v>238</v>
      </c>
      <c r="R6" s="72" t="s">
        <v>235</v>
      </c>
      <c r="S6" s="72" t="s">
        <v>239</v>
      </c>
    </row>
    <row r="7" s="54" customFormat="1" ht="19.5" customHeight="1" spans="1:19">
      <c r="A7" s="64" t="s">
        <v>178</v>
      </c>
      <c r="B7" s="65">
        <v>100</v>
      </c>
      <c r="C7" s="65">
        <v>104</v>
      </c>
      <c r="D7" s="67" t="s">
        <v>179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0"/>
      <c r="L7" s="72" t="s">
        <v>240</v>
      </c>
      <c r="M7" s="72" t="s">
        <v>240</v>
      </c>
      <c r="N7" s="72" t="s">
        <v>241</v>
      </c>
      <c r="O7" s="72" t="s">
        <v>240</v>
      </c>
      <c r="P7" s="72" t="s">
        <v>236</v>
      </c>
      <c r="Q7" s="72" t="s">
        <v>241</v>
      </c>
      <c r="R7" s="72" t="s">
        <v>240</v>
      </c>
      <c r="S7" s="72" t="s">
        <v>240</v>
      </c>
    </row>
    <row r="8" s="54" customFormat="1" ht="19.5" customHeight="1" spans="1:19">
      <c r="A8" s="64" t="s">
        <v>183</v>
      </c>
      <c r="B8" s="65">
        <v>98</v>
      </c>
      <c r="C8" s="65">
        <v>102</v>
      </c>
      <c r="D8" s="67" t="s">
        <v>184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0"/>
      <c r="L8" s="72" t="s">
        <v>242</v>
      </c>
      <c r="M8" s="72" t="s">
        <v>240</v>
      </c>
      <c r="N8" s="72" t="s">
        <v>236</v>
      </c>
      <c r="O8" s="72" t="s">
        <v>236</v>
      </c>
      <c r="P8" s="72" t="s">
        <v>243</v>
      </c>
      <c r="Q8" s="72" t="s">
        <v>243</v>
      </c>
      <c r="R8" s="72" t="s">
        <v>243</v>
      </c>
      <c r="S8" s="72" t="s">
        <v>240</v>
      </c>
    </row>
    <row r="9" s="54" customFormat="1" ht="19.5" customHeight="1" spans="1:19">
      <c r="A9" s="64" t="s">
        <v>185</v>
      </c>
      <c r="B9" s="65">
        <v>43.6</v>
      </c>
      <c r="C9" s="65">
        <v>44.8</v>
      </c>
      <c r="D9" s="67" t="s">
        <v>186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0"/>
      <c r="L9" s="72" t="s">
        <v>244</v>
      </c>
      <c r="M9" s="72" t="s">
        <v>245</v>
      </c>
      <c r="N9" s="72" t="s">
        <v>233</v>
      </c>
      <c r="O9" s="72" t="s">
        <v>246</v>
      </c>
      <c r="P9" s="72" t="s">
        <v>247</v>
      </c>
      <c r="Q9" s="72" t="s">
        <v>248</v>
      </c>
      <c r="R9" s="72" t="s">
        <v>249</v>
      </c>
      <c r="S9" s="72" t="s">
        <v>250</v>
      </c>
    </row>
    <row r="10" s="54" customFormat="1" ht="19.5" customHeight="1" spans="1:19">
      <c r="A10" s="64" t="s">
        <v>187</v>
      </c>
      <c r="B10" s="65">
        <v>21</v>
      </c>
      <c r="C10" s="65">
        <v>21.5</v>
      </c>
      <c r="D10" s="67" t="s">
        <v>188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0"/>
      <c r="L10" s="72" t="s">
        <v>251</v>
      </c>
      <c r="M10" s="72" t="s">
        <v>233</v>
      </c>
      <c r="N10" s="72" t="s">
        <v>233</v>
      </c>
      <c r="O10" s="72" t="s">
        <v>247</v>
      </c>
      <c r="P10" s="72" t="s">
        <v>252</v>
      </c>
      <c r="Q10" s="72" t="s">
        <v>233</v>
      </c>
      <c r="R10" s="72" t="s">
        <v>233</v>
      </c>
      <c r="S10" s="72" t="s">
        <v>253</v>
      </c>
    </row>
    <row r="11" s="54" customFormat="1" ht="19.5" customHeight="1" spans="1:19">
      <c r="A11" s="64" t="s">
        <v>190</v>
      </c>
      <c r="B11" s="65">
        <v>19.1</v>
      </c>
      <c r="C11" s="65">
        <v>19.8</v>
      </c>
      <c r="D11" s="67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0"/>
      <c r="L11" s="72" t="s">
        <v>236</v>
      </c>
      <c r="M11" s="72" t="s">
        <v>245</v>
      </c>
      <c r="N11" s="72" t="s">
        <v>233</v>
      </c>
      <c r="O11" s="72" t="s">
        <v>233</v>
      </c>
      <c r="P11" s="72" t="s">
        <v>233</v>
      </c>
      <c r="Q11" s="72" t="s">
        <v>233</v>
      </c>
      <c r="R11" s="72" t="s">
        <v>233</v>
      </c>
      <c r="S11" s="72" t="s">
        <v>233</v>
      </c>
    </row>
    <row r="12" s="54" customFormat="1" ht="19.5" customHeight="1" spans="1:19">
      <c r="A12" s="64" t="s">
        <v>192</v>
      </c>
      <c r="B12" s="65">
        <v>16.8</v>
      </c>
      <c r="C12" s="65">
        <v>17.4</v>
      </c>
      <c r="D12" s="67" t="s">
        <v>193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0"/>
      <c r="L12" s="72" t="s">
        <v>245</v>
      </c>
      <c r="M12" s="72" t="s">
        <v>233</v>
      </c>
      <c r="N12" s="72" t="s">
        <v>245</v>
      </c>
      <c r="O12" s="72" t="s">
        <v>233</v>
      </c>
      <c r="P12" s="72" t="s">
        <v>254</v>
      </c>
      <c r="Q12" s="72" t="s">
        <v>255</v>
      </c>
      <c r="R12" s="72" t="s">
        <v>256</v>
      </c>
      <c r="S12" s="72" t="s">
        <v>257</v>
      </c>
    </row>
    <row r="13" s="54" customFormat="1" ht="19.5" customHeight="1" spans="1:19">
      <c r="A13" s="64" t="s">
        <v>196</v>
      </c>
      <c r="B13" s="65">
        <v>45</v>
      </c>
      <c r="C13" s="65">
        <v>46</v>
      </c>
      <c r="D13" s="67" t="s">
        <v>197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0"/>
      <c r="L13" s="72" t="s">
        <v>233</v>
      </c>
      <c r="M13" s="72" t="s">
        <v>233</v>
      </c>
      <c r="N13" s="72" t="s">
        <v>258</v>
      </c>
      <c r="O13" s="72" t="s">
        <v>259</v>
      </c>
      <c r="P13" s="72" t="s">
        <v>259</v>
      </c>
      <c r="Q13" s="72" t="s">
        <v>260</v>
      </c>
      <c r="R13" s="72" t="s">
        <v>261</v>
      </c>
      <c r="S13" s="72" t="s">
        <v>259</v>
      </c>
    </row>
    <row r="14" s="54" customFormat="1" ht="14.25" spans="1:19">
      <c r="A14" s="68" t="s">
        <v>198</v>
      </c>
      <c r="D14" s="69"/>
      <c r="E14" s="69"/>
      <c r="F14" s="69"/>
      <c r="G14" s="69"/>
      <c r="H14" s="69"/>
      <c r="I14" s="69"/>
      <c r="J14" s="69"/>
      <c r="K14" s="69"/>
      <c r="L14" s="73"/>
      <c r="M14" s="69"/>
      <c r="N14" s="69"/>
      <c r="O14" s="69"/>
      <c r="P14" s="69"/>
      <c r="Q14" s="69"/>
      <c r="R14" s="69"/>
      <c r="S14" s="69"/>
    </row>
    <row r="15" s="54" customFormat="1" ht="14.25" spans="1:19">
      <c r="A15" s="54" t="s">
        <v>199</v>
      </c>
      <c r="D15" s="69"/>
      <c r="E15" s="69"/>
      <c r="F15" s="69"/>
      <c r="G15" s="69"/>
      <c r="H15" s="69"/>
      <c r="I15" s="69"/>
      <c r="J15" s="69"/>
      <c r="K15" s="69"/>
      <c r="L15" s="73"/>
      <c r="M15" s="69"/>
      <c r="N15" s="69"/>
      <c r="O15" s="69"/>
      <c r="P15" s="69"/>
      <c r="Q15" s="69"/>
      <c r="R15" s="69"/>
      <c r="S15" s="69"/>
    </row>
    <row r="16" s="54" customFormat="1" ht="14.25" spans="1:18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4" t="s">
        <v>262</v>
      </c>
      <c r="M16" s="68" t="s">
        <v>201</v>
      </c>
      <c r="N16" s="68"/>
      <c r="O16" s="68" t="s">
        <v>202</v>
      </c>
      <c r="P16" s="68"/>
      <c r="Q16" s="68"/>
      <c r="R16" s="68"/>
    </row>
    <row r="17" s="54" customFormat="1" customHeight="1" spans="12:12">
      <c r="L17" s="55"/>
    </row>
  </sheetData>
  <mergeCells count="8">
    <mergeCell ref="A1:S1"/>
    <mergeCell ref="B2:C2"/>
    <mergeCell ref="E2:J2"/>
    <mergeCell ref="M2:S2"/>
    <mergeCell ref="B3:J3"/>
    <mergeCell ref="L3:S3"/>
    <mergeCell ref="A3:A5"/>
    <mergeCell ref="K2:K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9" width="16.5" style="55" customWidth="1"/>
    <col min="10" max="10" width="17" style="55" customWidth="1"/>
    <col min="11" max="11" width="18.5" style="54" customWidth="1"/>
    <col min="12" max="12" width="16.6666666666667" style="54" customWidth="1"/>
    <col min="13" max="13" width="14.1666666666667" style="54" customWidth="1"/>
    <col min="14" max="14" width="16.3333333333333" style="54" customWidth="1"/>
    <col min="15" max="16384" width="9" style="54"/>
  </cols>
  <sheetData>
    <row r="1" ht="19.5" customHeight="1" spans="1:14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19.5" customHeight="1" spans="1:14">
      <c r="A2" s="58" t="s">
        <v>61</v>
      </c>
      <c r="B2" s="59" t="s">
        <v>263</v>
      </c>
      <c r="C2" s="59"/>
      <c r="D2" s="60" t="s">
        <v>67</v>
      </c>
      <c r="E2" s="59" t="s">
        <v>264</v>
      </c>
      <c r="F2" s="59"/>
      <c r="G2" s="59"/>
      <c r="H2" s="70"/>
      <c r="I2" s="71" t="s">
        <v>57</v>
      </c>
      <c r="J2" s="59" t="s">
        <v>205</v>
      </c>
      <c r="K2" s="59"/>
      <c r="L2" s="59"/>
      <c r="M2" s="59"/>
      <c r="N2" s="59"/>
    </row>
    <row r="3" ht="19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70"/>
      <c r="I3" s="61" t="s">
        <v>151</v>
      </c>
      <c r="J3" s="61"/>
      <c r="K3" s="61"/>
      <c r="L3" s="61"/>
      <c r="M3" s="61"/>
      <c r="N3" s="61"/>
    </row>
    <row r="4" ht="19.5" customHeight="1" spans="1:14">
      <c r="A4" s="61"/>
      <c r="B4" s="63" t="s">
        <v>152</v>
      </c>
      <c r="C4" s="64" t="s">
        <v>153</v>
      </c>
      <c r="D4" s="178" t="s">
        <v>154</v>
      </c>
      <c r="E4" s="64" t="s">
        <v>155</v>
      </c>
      <c r="F4" s="64" t="s">
        <v>156</v>
      </c>
      <c r="G4" s="64" t="s">
        <v>157</v>
      </c>
      <c r="H4" s="70"/>
      <c r="I4" s="185" t="s">
        <v>161</v>
      </c>
      <c r="J4" s="185" t="s">
        <v>162</v>
      </c>
      <c r="K4" s="186"/>
      <c r="L4" s="186"/>
      <c r="M4" s="186"/>
      <c r="N4" s="186"/>
    </row>
    <row r="5" ht="19.5" customHeight="1" spans="1:14">
      <c r="A5" s="61"/>
      <c r="B5" s="63" t="s">
        <v>163</v>
      </c>
      <c r="C5" s="64" t="s">
        <v>164</v>
      </c>
      <c r="D5" s="178" t="s">
        <v>165</v>
      </c>
      <c r="E5" s="64" t="s">
        <v>166</v>
      </c>
      <c r="F5" s="64" t="s">
        <v>167</v>
      </c>
      <c r="G5" s="64" t="s">
        <v>168</v>
      </c>
      <c r="H5" s="70"/>
      <c r="I5" s="187" t="s">
        <v>112</v>
      </c>
      <c r="J5" s="187" t="s">
        <v>112</v>
      </c>
      <c r="K5" s="187" t="s">
        <v>112</v>
      </c>
      <c r="L5" s="187" t="s">
        <v>112</v>
      </c>
      <c r="M5" s="188"/>
      <c r="N5" s="188"/>
    </row>
    <row r="6" ht="19.5" customHeight="1" spans="1:14">
      <c r="A6" s="161" t="s">
        <v>265</v>
      </c>
      <c r="B6" s="65"/>
      <c r="C6" s="65"/>
      <c r="D6" s="179">
        <v>69</v>
      </c>
      <c r="E6" s="65">
        <f>D6+2</f>
        <v>71</v>
      </c>
      <c r="F6" s="65">
        <f>E6+2</f>
        <v>73</v>
      </c>
      <c r="G6" s="65"/>
      <c r="H6" s="70"/>
      <c r="I6" s="179">
        <v>69</v>
      </c>
      <c r="J6" s="187" t="s">
        <v>181</v>
      </c>
      <c r="K6" s="187" t="s">
        <v>175</v>
      </c>
      <c r="L6" s="187">
        <v>-1</v>
      </c>
      <c r="M6" s="188"/>
      <c r="N6" s="188"/>
    </row>
    <row r="7" ht="19.5" customHeight="1" spans="1:14">
      <c r="A7" s="64" t="s">
        <v>266</v>
      </c>
      <c r="B7" s="65"/>
      <c r="C7" s="65"/>
      <c r="D7" s="179">
        <v>108</v>
      </c>
      <c r="E7" s="65">
        <f t="shared" ref="E7:E9" si="0">D7+4</f>
        <v>112</v>
      </c>
      <c r="F7" s="65">
        <f>E7+4</f>
        <v>116</v>
      </c>
      <c r="G7" s="65"/>
      <c r="H7" s="70"/>
      <c r="I7" s="179">
        <v>108</v>
      </c>
      <c r="J7" s="187" t="s">
        <v>176</v>
      </c>
      <c r="K7" s="187" t="s">
        <v>176</v>
      </c>
      <c r="L7" s="187" t="s">
        <v>176</v>
      </c>
      <c r="M7" s="188"/>
      <c r="N7" s="188"/>
    </row>
    <row r="8" ht="19.5" customHeight="1" spans="1:14">
      <c r="A8" s="64" t="s">
        <v>267</v>
      </c>
      <c r="B8" s="65"/>
      <c r="C8" s="65"/>
      <c r="D8" s="179">
        <v>107</v>
      </c>
      <c r="E8" s="65">
        <f t="shared" si="0"/>
        <v>111</v>
      </c>
      <c r="F8" s="65">
        <f>E8+4</f>
        <v>115</v>
      </c>
      <c r="G8" s="65"/>
      <c r="H8" s="70"/>
      <c r="I8" s="179">
        <v>107</v>
      </c>
      <c r="J8" s="187" t="s">
        <v>182</v>
      </c>
      <c r="K8" s="187" t="s">
        <v>182</v>
      </c>
      <c r="L8" s="187" t="s">
        <v>182</v>
      </c>
      <c r="M8" s="188"/>
      <c r="N8" s="188"/>
    </row>
    <row r="9" ht="19.5" customHeight="1" spans="1:14">
      <c r="A9" s="64" t="s">
        <v>183</v>
      </c>
      <c r="B9" s="65"/>
      <c r="C9" s="65"/>
      <c r="D9" s="180">
        <v>106</v>
      </c>
      <c r="E9" s="65">
        <f t="shared" si="0"/>
        <v>110</v>
      </c>
      <c r="F9" s="65">
        <f>E9+5</f>
        <v>115</v>
      </c>
      <c r="G9" s="65"/>
      <c r="H9" s="70"/>
      <c r="I9" s="180">
        <v>106</v>
      </c>
      <c r="J9" s="187" t="s">
        <v>182</v>
      </c>
      <c r="K9" s="187" t="s">
        <v>182</v>
      </c>
      <c r="L9" s="187" t="s">
        <v>182</v>
      </c>
      <c r="M9" s="188"/>
      <c r="N9" s="188"/>
    </row>
    <row r="10" ht="19.5" customHeight="1" spans="1:14">
      <c r="A10" s="64" t="s">
        <v>185</v>
      </c>
      <c r="B10" s="65"/>
      <c r="C10" s="65"/>
      <c r="D10" s="180">
        <v>46</v>
      </c>
      <c r="E10" s="65">
        <f>D10+1.2</f>
        <v>47.2</v>
      </c>
      <c r="F10" s="65">
        <f>E10+1.2</f>
        <v>48.4</v>
      </c>
      <c r="G10" s="65"/>
      <c r="H10" s="70"/>
      <c r="I10" s="180">
        <v>46</v>
      </c>
      <c r="J10" s="187" t="s">
        <v>174</v>
      </c>
      <c r="K10" s="187" t="s">
        <v>175</v>
      </c>
      <c r="L10" s="187" t="s">
        <v>182</v>
      </c>
      <c r="M10" s="188"/>
      <c r="N10" s="188"/>
    </row>
    <row r="11" ht="19.5" customHeight="1" spans="1:14">
      <c r="A11" s="64" t="s">
        <v>187</v>
      </c>
      <c r="B11" s="65"/>
      <c r="C11" s="65"/>
      <c r="D11" s="181">
        <v>21</v>
      </c>
      <c r="E11" s="65">
        <f>D11+0.5</f>
        <v>21.5</v>
      </c>
      <c r="F11" s="65">
        <f>E11+0.5</f>
        <v>22</v>
      </c>
      <c r="G11" s="65"/>
      <c r="H11" s="70"/>
      <c r="I11" s="181">
        <v>21</v>
      </c>
      <c r="J11" s="187" t="s">
        <v>182</v>
      </c>
      <c r="K11" s="187" t="s">
        <v>182</v>
      </c>
      <c r="L11" s="187" t="s">
        <v>182</v>
      </c>
      <c r="M11" s="188"/>
      <c r="N11" s="188"/>
    </row>
    <row r="12" ht="19.5" customHeight="1" spans="1:14">
      <c r="A12" s="182" t="s">
        <v>268</v>
      </c>
      <c r="B12" s="183"/>
      <c r="C12" s="183"/>
      <c r="D12" s="184">
        <v>19.5</v>
      </c>
      <c r="E12" s="183">
        <f>D12+0.8</f>
        <v>20.3</v>
      </c>
      <c r="F12" s="183">
        <f>E12+0.8</f>
        <v>21.1</v>
      </c>
      <c r="G12" s="183"/>
      <c r="H12" s="70"/>
      <c r="I12" s="184">
        <v>19.5</v>
      </c>
      <c r="J12" s="187" t="s">
        <v>180</v>
      </c>
      <c r="K12" s="187" t="s">
        <v>180</v>
      </c>
      <c r="L12" s="187" t="s">
        <v>180</v>
      </c>
      <c r="M12" s="165"/>
      <c r="N12" s="165"/>
    </row>
    <row r="13" ht="19.5" customHeight="1" spans="1:14">
      <c r="A13" s="182" t="s">
        <v>269</v>
      </c>
      <c r="B13" s="183"/>
      <c r="C13" s="183"/>
      <c r="D13" s="184">
        <v>17.5</v>
      </c>
      <c r="E13" s="183">
        <f>D13+0.6</f>
        <v>18.1</v>
      </c>
      <c r="F13" s="183">
        <f>E13+0.6</f>
        <v>18.7</v>
      </c>
      <c r="G13" s="183"/>
      <c r="H13" s="70"/>
      <c r="I13" s="184">
        <v>17.5</v>
      </c>
      <c r="J13" s="187" t="s">
        <v>182</v>
      </c>
      <c r="K13" s="187" t="s">
        <v>182</v>
      </c>
      <c r="L13" s="187" t="s">
        <v>182</v>
      </c>
      <c r="M13" s="166"/>
      <c r="N13" s="166"/>
    </row>
    <row r="14" ht="19.5" customHeight="1" spans="1:14">
      <c r="A14" s="64" t="s">
        <v>270</v>
      </c>
      <c r="B14" s="65"/>
      <c r="C14" s="65"/>
      <c r="D14" s="179">
        <v>20</v>
      </c>
      <c r="E14" s="65">
        <f>D14+0.4</f>
        <v>20.4</v>
      </c>
      <c r="F14" s="65">
        <f>E14+0.4</f>
        <v>20.8</v>
      </c>
      <c r="G14" s="65"/>
      <c r="H14" s="70"/>
      <c r="I14" s="179">
        <v>20</v>
      </c>
      <c r="J14" s="187" t="s">
        <v>180</v>
      </c>
      <c r="K14" s="187" t="s">
        <v>180</v>
      </c>
      <c r="L14" s="187" t="s">
        <v>174</v>
      </c>
      <c r="M14" s="166"/>
      <c r="N14" s="166"/>
    </row>
    <row r="15" ht="19.5" customHeight="1" spans="1:14">
      <c r="A15" s="64" t="s">
        <v>271</v>
      </c>
      <c r="B15" s="65"/>
      <c r="C15" s="65"/>
      <c r="D15" s="179">
        <v>11</v>
      </c>
      <c r="E15" s="65">
        <f>D15+0.2</f>
        <v>11.2</v>
      </c>
      <c r="F15" s="65">
        <f>E15+0.2</f>
        <v>11.4</v>
      </c>
      <c r="G15" s="65"/>
      <c r="H15" s="70"/>
      <c r="I15" s="179">
        <v>11</v>
      </c>
      <c r="J15" s="187" t="s">
        <v>182</v>
      </c>
      <c r="K15" s="187" t="s">
        <v>182</v>
      </c>
      <c r="L15" s="187" t="s">
        <v>182</v>
      </c>
      <c r="M15" s="165"/>
      <c r="N15" s="165"/>
    </row>
    <row r="16" ht="14.25" spans="1:14">
      <c r="A16" s="68" t="s">
        <v>198</v>
      </c>
      <c r="D16" s="69"/>
      <c r="E16" s="69"/>
      <c r="F16" s="69"/>
      <c r="G16" s="69"/>
      <c r="H16" s="69"/>
      <c r="I16" s="73"/>
      <c r="J16" s="73"/>
      <c r="K16" s="69"/>
      <c r="L16" s="69"/>
      <c r="M16" s="69"/>
      <c r="N16" s="69"/>
    </row>
    <row r="17" ht="14.25" spans="1:14">
      <c r="A17" s="54" t="s">
        <v>272</v>
      </c>
      <c r="D17" s="69"/>
      <c r="E17" s="69"/>
      <c r="F17" s="69"/>
      <c r="G17" s="69"/>
      <c r="H17" s="69"/>
      <c r="I17" s="73"/>
      <c r="J17" s="73"/>
      <c r="K17" s="69"/>
      <c r="L17" s="69"/>
      <c r="M17" s="69"/>
      <c r="N17" s="69"/>
    </row>
    <row r="18" ht="14.25" spans="1:13">
      <c r="A18" s="69"/>
      <c r="B18" s="69"/>
      <c r="C18" s="69"/>
      <c r="D18" s="69"/>
      <c r="E18" s="69"/>
      <c r="F18" s="69"/>
      <c r="G18" s="69"/>
      <c r="H18" s="69"/>
      <c r="I18" s="74" t="s">
        <v>273</v>
      </c>
      <c r="J18" s="74"/>
      <c r="K18" s="68" t="s">
        <v>274</v>
      </c>
      <c r="L18" s="68"/>
      <c r="M18" s="68" t="s">
        <v>202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0.1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</cols>
  <sheetData>
    <row r="1" ht="26.25" spans="1:11">
      <c r="A1" s="78" t="s">
        <v>275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15" spans="1:11">
      <c r="A2" s="79" t="s">
        <v>53</v>
      </c>
      <c r="B2" s="80" t="s">
        <v>276</v>
      </c>
      <c r="C2" s="80"/>
      <c r="D2" s="81" t="s">
        <v>61</v>
      </c>
      <c r="E2" s="82" t="s">
        <v>277</v>
      </c>
      <c r="F2" s="83" t="s">
        <v>278</v>
      </c>
      <c r="G2" s="84" t="s">
        <v>279</v>
      </c>
      <c r="H2" s="85"/>
      <c r="I2" s="115" t="s">
        <v>57</v>
      </c>
      <c r="J2" s="141" t="s">
        <v>280</v>
      </c>
      <c r="K2" s="174"/>
    </row>
    <row r="3" spans="1:11">
      <c r="A3" s="86" t="s">
        <v>74</v>
      </c>
      <c r="B3" s="87">
        <v>11684</v>
      </c>
      <c r="C3" s="87"/>
      <c r="D3" s="88" t="s">
        <v>281</v>
      </c>
      <c r="E3" s="89">
        <v>45721</v>
      </c>
      <c r="F3" s="90"/>
      <c r="G3" s="90"/>
      <c r="H3" s="91" t="s">
        <v>282</v>
      </c>
      <c r="I3" s="91"/>
      <c r="J3" s="91"/>
      <c r="K3" s="143"/>
    </row>
    <row r="4" spans="1:11">
      <c r="A4" s="92" t="s">
        <v>71</v>
      </c>
      <c r="B4" s="167">
        <v>4</v>
      </c>
      <c r="C4" s="167">
        <v>6</v>
      </c>
      <c r="D4" s="93" t="s">
        <v>283</v>
      </c>
      <c r="E4" s="90" t="s">
        <v>284</v>
      </c>
      <c r="F4" s="90"/>
      <c r="G4" s="90"/>
      <c r="H4" s="93" t="s">
        <v>285</v>
      </c>
      <c r="I4" s="93"/>
      <c r="J4" s="106" t="s">
        <v>65</v>
      </c>
      <c r="K4" s="144" t="s">
        <v>66</v>
      </c>
    </row>
    <row r="5" spans="1:11">
      <c r="A5" s="92" t="s">
        <v>286</v>
      </c>
      <c r="B5" s="87" t="s">
        <v>287</v>
      </c>
      <c r="C5" s="87"/>
      <c r="D5" s="88" t="s">
        <v>284</v>
      </c>
      <c r="E5" s="88" t="s">
        <v>288</v>
      </c>
      <c r="F5" s="88" t="s">
        <v>289</v>
      </c>
      <c r="G5" s="88" t="s">
        <v>290</v>
      </c>
      <c r="H5" s="93" t="s">
        <v>291</v>
      </c>
      <c r="I5" s="93"/>
      <c r="J5" s="106" t="s">
        <v>65</v>
      </c>
      <c r="K5" s="144" t="s">
        <v>66</v>
      </c>
    </row>
    <row r="6" ht="15" spans="1:11">
      <c r="A6" s="94" t="s">
        <v>292</v>
      </c>
      <c r="B6" s="168">
        <v>315</v>
      </c>
      <c r="C6" s="168"/>
      <c r="D6" s="96" t="s">
        <v>293</v>
      </c>
      <c r="E6" s="97"/>
      <c r="F6" s="169">
        <v>11684</v>
      </c>
      <c r="G6" s="96"/>
      <c r="H6" s="99" t="s">
        <v>294</v>
      </c>
      <c r="I6" s="99"/>
      <c r="J6" s="112" t="s">
        <v>65</v>
      </c>
      <c r="K6" s="145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295</v>
      </c>
      <c r="B8" s="83" t="s">
        <v>296</v>
      </c>
      <c r="C8" s="83" t="s">
        <v>297</v>
      </c>
      <c r="D8" s="83" t="s">
        <v>298</v>
      </c>
      <c r="E8" s="83" t="s">
        <v>299</v>
      </c>
      <c r="F8" s="83" t="s">
        <v>300</v>
      </c>
      <c r="G8" s="104" t="s">
        <v>301</v>
      </c>
      <c r="H8" s="105"/>
      <c r="I8" s="105"/>
      <c r="J8" s="105"/>
      <c r="K8" s="146"/>
    </row>
    <row r="9" spans="1:11">
      <c r="A9" s="92" t="s">
        <v>302</v>
      </c>
      <c r="B9" s="93"/>
      <c r="C9" s="106" t="s">
        <v>65</v>
      </c>
      <c r="D9" s="106" t="s">
        <v>66</v>
      </c>
      <c r="E9" s="88" t="s">
        <v>303</v>
      </c>
      <c r="F9" s="107" t="s">
        <v>304</v>
      </c>
      <c r="G9" s="108" t="s">
        <v>305</v>
      </c>
      <c r="H9" s="170"/>
      <c r="I9" s="170"/>
      <c r="J9" s="170"/>
      <c r="K9" s="175"/>
    </row>
    <row r="10" spans="1:11">
      <c r="A10" s="92" t="s">
        <v>306</v>
      </c>
      <c r="B10" s="93"/>
      <c r="C10" s="106" t="s">
        <v>65</v>
      </c>
      <c r="D10" s="106" t="s">
        <v>66</v>
      </c>
      <c r="E10" s="88" t="s">
        <v>307</v>
      </c>
      <c r="F10" s="107" t="s">
        <v>305</v>
      </c>
      <c r="G10" s="108" t="s">
        <v>308</v>
      </c>
      <c r="H10" s="170"/>
      <c r="I10" s="170"/>
      <c r="J10" s="170"/>
      <c r="K10" s="175"/>
    </row>
    <row r="11" spans="1:11">
      <c r="A11" s="110" t="s">
        <v>214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8"/>
    </row>
    <row r="12" spans="1:11">
      <c r="A12" s="86" t="s">
        <v>89</v>
      </c>
      <c r="B12" s="106" t="s">
        <v>85</v>
      </c>
      <c r="C12" s="106" t="s">
        <v>86</v>
      </c>
      <c r="D12" s="107"/>
      <c r="E12" s="88" t="s">
        <v>87</v>
      </c>
      <c r="F12" s="106" t="s">
        <v>85</v>
      </c>
      <c r="G12" s="106" t="s">
        <v>86</v>
      </c>
      <c r="H12" s="106"/>
      <c r="I12" s="88" t="s">
        <v>309</v>
      </c>
      <c r="J12" s="106" t="s">
        <v>85</v>
      </c>
      <c r="K12" s="144" t="s">
        <v>86</v>
      </c>
    </row>
    <row r="13" spans="1:11">
      <c r="A13" s="86" t="s">
        <v>92</v>
      </c>
      <c r="B13" s="106" t="s">
        <v>85</v>
      </c>
      <c r="C13" s="106" t="s">
        <v>86</v>
      </c>
      <c r="D13" s="107"/>
      <c r="E13" s="88" t="s">
        <v>97</v>
      </c>
      <c r="F13" s="106" t="s">
        <v>85</v>
      </c>
      <c r="G13" s="106" t="s">
        <v>86</v>
      </c>
      <c r="H13" s="106"/>
      <c r="I13" s="88" t="s">
        <v>310</v>
      </c>
      <c r="J13" s="106" t="s">
        <v>85</v>
      </c>
      <c r="K13" s="144" t="s">
        <v>86</v>
      </c>
    </row>
    <row r="14" ht="15" spans="1:11">
      <c r="A14" s="94" t="s">
        <v>311</v>
      </c>
      <c r="B14" s="112" t="s">
        <v>85</v>
      </c>
      <c r="C14" s="112" t="s">
        <v>86</v>
      </c>
      <c r="D14" s="97"/>
      <c r="E14" s="96" t="s">
        <v>312</v>
      </c>
      <c r="F14" s="112" t="s">
        <v>85</v>
      </c>
      <c r="G14" s="112" t="s">
        <v>86</v>
      </c>
      <c r="H14" s="112"/>
      <c r="I14" s="96" t="s">
        <v>313</v>
      </c>
      <c r="J14" s="112" t="s">
        <v>85</v>
      </c>
      <c r="K14" s="145" t="s">
        <v>86</v>
      </c>
    </row>
    <row r="15" ht="15" spans="1:11">
      <c r="A15" s="100" t="s">
        <v>198</v>
      </c>
      <c r="B15" s="113" t="s">
        <v>305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pans="1:11">
      <c r="A16" s="79" t="s">
        <v>314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49"/>
    </row>
    <row r="17" spans="1:11">
      <c r="A17" s="92" t="s">
        <v>315</v>
      </c>
      <c r="B17" s="93"/>
      <c r="C17" s="93"/>
      <c r="D17" s="93"/>
      <c r="E17" s="93"/>
      <c r="F17" s="93"/>
      <c r="G17" s="93"/>
      <c r="H17" s="93"/>
      <c r="I17" s="93"/>
      <c r="J17" s="93"/>
      <c r="K17" s="150"/>
    </row>
    <row r="18" spans="1:11">
      <c r="A18" s="92" t="s">
        <v>316</v>
      </c>
      <c r="B18" s="93"/>
      <c r="C18" s="93"/>
      <c r="D18" s="93"/>
      <c r="E18" s="93"/>
      <c r="F18" s="93"/>
      <c r="G18" s="93"/>
      <c r="H18" s="93"/>
      <c r="I18" s="93"/>
      <c r="J18" s="93"/>
      <c r="K18" s="150"/>
    </row>
    <row r="19" spans="1:11">
      <c r="A19" s="116" t="s">
        <v>317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1"/>
    </row>
    <row r="20" spans="1:11">
      <c r="A20" s="171" t="s">
        <v>318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5"/>
    </row>
    <row r="21" spans="1:11">
      <c r="A21" s="171" t="s">
        <v>319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5"/>
    </row>
    <row r="22" spans="1:11">
      <c r="A22" s="171" t="s">
        <v>320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5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2"/>
    </row>
    <row r="24" spans="1:11">
      <c r="A24" s="92" t="s">
        <v>123</v>
      </c>
      <c r="B24" s="93"/>
      <c r="C24" s="106" t="s">
        <v>65</v>
      </c>
      <c r="D24" s="106" t="s">
        <v>66</v>
      </c>
      <c r="E24" s="91"/>
      <c r="F24" s="91"/>
      <c r="G24" s="91"/>
      <c r="H24" s="91"/>
      <c r="I24" s="91"/>
      <c r="J24" s="91"/>
      <c r="K24" s="143"/>
    </row>
    <row r="25" ht="15" spans="1:11">
      <c r="A25" s="121" t="s">
        <v>321</v>
      </c>
      <c r="B25" s="122" t="s">
        <v>305</v>
      </c>
      <c r="C25" s="122"/>
      <c r="D25" s="122"/>
      <c r="E25" s="122"/>
      <c r="F25" s="122"/>
      <c r="G25" s="122"/>
      <c r="H25" s="122"/>
      <c r="I25" s="122"/>
      <c r="J25" s="122"/>
      <c r="K25" s="176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322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6"/>
    </row>
    <row r="28" spans="1:11">
      <c r="A28" s="172" t="s">
        <v>323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7"/>
    </row>
    <row r="29" spans="1:11">
      <c r="A29" s="172" t="s">
        <v>324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7"/>
    </row>
    <row r="30" spans="1:11">
      <c r="A30" s="172" t="s">
        <v>325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7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5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5"/>
    </row>
    <row r="33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5"/>
    </row>
    <row r="34" spans="1:11">
      <c r="A34" s="118"/>
      <c r="B34" s="109"/>
      <c r="C34" s="109"/>
      <c r="D34" s="109"/>
      <c r="E34" s="109"/>
      <c r="F34" s="109"/>
      <c r="G34" s="109"/>
      <c r="H34" s="109"/>
      <c r="I34" s="109"/>
      <c r="J34" s="109"/>
      <c r="K34" s="147"/>
    </row>
    <row r="35" spans="1:11">
      <c r="A35" s="130"/>
      <c r="B35" s="109"/>
      <c r="C35" s="109"/>
      <c r="D35" s="109"/>
      <c r="E35" s="109"/>
      <c r="F35" s="109"/>
      <c r="G35" s="109"/>
      <c r="H35" s="109"/>
      <c r="I35" s="109"/>
      <c r="J35" s="109"/>
      <c r="K35" s="147"/>
    </row>
    <row r="36" ht="15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6"/>
    </row>
    <row r="37" spans="1:11">
      <c r="A37" s="133" t="s">
        <v>326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7"/>
    </row>
    <row r="38" spans="1:11">
      <c r="A38" s="92" t="s">
        <v>327</v>
      </c>
      <c r="B38" s="93"/>
      <c r="C38" s="93"/>
      <c r="D38" s="91" t="s">
        <v>328</v>
      </c>
      <c r="E38" s="91"/>
      <c r="F38" s="135" t="s">
        <v>329</v>
      </c>
      <c r="G38" s="136"/>
      <c r="H38" s="93" t="s">
        <v>330</v>
      </c>
      <c r="I38" s="93"/>
      <c r="J38" s="93" t="s">
        <v>331</v>
      </c>
      <c r="K38" s="150"/>
    </row>
    <row r="39" spans="1:11">
      <c r="A39" s="92" t="s">
        <v>198</v>
      </c>
      <c r="B39" s="137" t="s">
        <v>332</v>
      </c>
      <c r="C39" s="137"/>
      <c r="D39" s="137"/>
      <c r="E39" s="137"/>
      <c r="F39" s="137"/>
      <c r="G39" s="137"/>
      <c r="H39" s="137"/>
      <c r="I39" s="137"/>
      <c r="J39" s="137"/>
      <c r="K39" s="158"/>
    </row>
    <row r="40" spans="1:11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150"/>
    </row>
    <row r="41" spans="1:11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150"/>
    </row>
    <row r="42" ht="15" spans="1:11">
      <c r="A42" s="94" t="s">
        <v>139</v>
      </c>
      <c r="B42" s="98" t="s">
        <v>333</v>
      </c>
      <c r="C42" s="98"/>
      <c r="D42" s="96" t="s">
        <v>334</v>
      </c>
      <c r="E42" s="138" t="s">
        <v>335</v>
      </c>
      <c r="F42" s="96" t="s">
        <v>143</v>
      </c>
      <c r="G42" s="139">
        <v>45724</v>
      </c>
      <c r="H42" s="140" t="s">
        <v>144</v>
      </c>
      <c r="I42" s="140"/>
      <c r="J42" s="98" t="s">
        <v>335</v>
      </c>
      <c r="K42" s="15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9" width="1.33333333333333" style="54" customWidth="1"/>
    <col min="10" max="10" width="16.5" style="55" customWidth="1"/>
    <col min="11" max="11" width="17" style="55" customWidth="1"/>
    <col min="12" max="12" width="18.5" style="54" customWidth="1"/>
    <col min="13" max="13" width="16.6666666666667" style="54" customWidth="1"/>
    <col min="14" max="14" width="14.1666666666667" style="54" customWidth="1"/>
    <col min="15" max="15" width="16.3333333333333" style="54" customWidth="1"/>
    <col min="16" max="16384" width="9" style="54"/>
  </cols>
  <sheetData>
    <row r="1" s="54" customFormat="1" ht="19.5" customHeight="1" spans="1:15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="54" customFormat="1" ht="19.5" customHeight="1" spans="1:15">
      <c r="A2" s="58" t="s">
        <v>61</v>
      </c>
      <c r="B2" s="59" t="s">
        <v>336</v>
      </c>
      <c r="C2" s="59"/>
      <c r="D2" s="60" t="s">
        <v>67</v>
      </c>
      <c r="E2" s="59" t="s">
        <v>337</v>
      </c>
      <c r="F2" s="59"/>
      <c r="G2" s="59"/>
      <c r="H2" s="59"/>
      <c r="I2" s="70"/>
      <c r="J2" s="71" t="s">
        <v>57</v>
      </c>
      <c r="K2" s="59" t="s">
        <v>205</v>
      </c>
      <c r="L2" s="59"/>
      <c r="M2" s="59"/>
      <c r="N2" s="59"/>
      <c r="O2" s="59"/>
    </row>
    <row r="3" s="54" customFormat="1" ht="19.5" customHeight="1" spans="1:15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70"/>
      <c r="J3" s="61" t="s">
        <v>151</v>
      </c>
      <c r="K3" s="61"/>
      <c r="L3" s="61"/>
      <c r="M3" s="61"/>
      <c r="N3" s="61"/>
      <c r="O3" s="61"/>
    </row>
    <row r="4" s="54" customFormat="1" ht="19.5" customHeight="1" spans="1:15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338</v>
      </c>
      <c r="I4" s="70"/>
      <c r="J4" s="63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  <c r="O4" s="64" t="s">
        <v>157</v>
      </c>
    </row>
    <row r="5" s="54" customFormat="1" ht="19.5" customHeight="1" spans="1:15">
      <c r="A5" s="61"/>
      <c r="B5" s="63" t="s">
        <v>163</v>
      </c>
      <c r="C5" s="64" t="s">
        <v>164</v>
      </c>
      <c r="D5" s="64" t="s">
        <v>165</v>
      </c>
      <c r="E5" s="64" t="s">
        <v>166</v>
      </c>
      <c r="F5" s="64" t="s">
        <v>167</v>
      </c>
      <c r="G5" s="64" t="s">
        <v>168</v>
      </c>
      <c r="H5" s="64" t="s">
        <v>169</v>
      </c>
      <c r="I5" s="70"/>
      <c r="J5" s="63" t="s">
        <v>163</v>
      </c>
      <c r="K5" s="64" t="s">
        <v>164</v>
      </c>
      <c r="L5" s="64" t="s">
        <v>165</v>
      </c>
      <c r="M5" s="64" t="s">
        <v>166</v>
      </c>
      <c r="N5" s="64" t="s">
        <v>167</v>
      </c>
      <c r="O5" s="64" t="s">
        <v>168</v>
      </c>
    </row>
    <row r="6" s="54" customFormat="1" ht="19.5" customHeight="1" spans="1:15">
      <c r="A6" s="161" t="s">
        <v>265</v>
      </c>
      <c r="B6" s="65">
        <f>C6-1</f>
        <v>68</v>
      </c>
      <c r="C6" s="65">
        <f>D6-2</f>
        <v>69</v>
      </c>
      <c r="D6" s="160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0"/>
      <c r="J6" s="72" t="s">
        <v>177</v>
      </c>
      <c r="K6" s="72" t="s">
        <v>175</v>
      </c>
      <c r="L6" s="72" t="s">
        <v>175</v>
      </c>
      <c r="M6" s="72" t="s">
        <v>182</v>
      </c>
      <c r="N6" s="165" t="s">
        <v>182</v>
      </c>
      <c r="O6" s="165" t="s">
        <v>233</v>
      </c>
    </row>
    <row r="7" s="54" customFormat="1" ht="19.5" customHeight="1" spans="1:15">
      <c r="A7" s="64" t="s">
        <v>266</v>
      </c>
      <c r="B7" s="65">
        <f t="shared" ref="B7:B9" si="0">C7-4</f>
        <v>116</v>
      </c>
      <c r="C7" s="65">
        <f t="shared" ref="C7:C9" si="1">D7-4</f>
        <v>120</v>
      </c>
      <c r="D7" s="160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0"/>
      <c r="J7" s="72" t="s">
        <v>180</v>
      </c>
      <c r="K7" s="72" t="s">
        <v>180</v>
      </c>
      <c r="L7" s="72" t="s">
        <v>182</v>
      </c>
      <c r="M7" s="72" t="s">
        <v>180</v>
      </c>
      <c r="N7" s="165" t="s">
        <v>177</v>
      </c>
      <c r="O7" s="165" t="s">
        <v>233</v>
      </c>
    </row>
    <row r="8" s="54" customFormat="1" ht="19.5" customHeight="1" spans="1:15">
      <c r="A8" s="64" t="s">
        <v>267</v>
      </c>
      <c r="B8" s="65">
        <f t="shared" si="0"/>
        <v>114</v>
      </c>
      <c r="C8" s="65">
        <f t="shared" si="1"/>
        <v>118</v>
      </c>
      <c r="D8" s="162" t="s">
        <v>339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0"/>
      <c r="J8" s="72" t="s">
        <v>182</v>
      </c>
      <c r="K8" s="72" t="s">
        <v>182</v>
      </c>
      <c r="L8" s="72" t="s">
        <v>181</v>
      </c>
      <c r="M8" s="72" t="s">
        <v>182</v>
      </c>
      <c r="N8" s="165" t="s">
        <v>182</v>
      </c>
      <c r="O8" s="165" t="s">
        <v>260</v>
      </c>
    </row>
    <row r="9" s="54" customFormat="1" ht="19.5" customHeight="1" spans="1:15">
      <c r="A9" s="64" t="s">
        <v>340</v>
      </c>
      <c r="B9" s="65">
        <f t="shared" si="0"/>
        <v>114</v>
      </c>
      <c r="C9" s="65">
        <f t="shared" si="1"/>
        <v>118</v>
      </c>
      <c r="D9" s="162" t="s">
        <v>339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0"/>
      <c r="J9" s="72" t="s">
        <v>180</v>
      </c>
      <c r="K9" s="72" t="s">
        <v>182</v>
      </c>
      <c r="L9" s="72" t="s">
        <v>181</v>
      </c>
      <c r="M9" s="72" t="s">
        <v>180</v>
      </c>
      <c r="N9" s="165" t="s">
        <v>182</v>
      </c>
      <c r="O9" s="165" t="s">
        <v>233</v>
      </c>
    </row>
    <row r="10" s="54" customFormat="1" ht="19.5" customHeight="1" spans="1:15">
      <c r="A10" s="64" t="s">
        <v>185</v>
      </c>
      <c r="B10" s="65">
        <f>C10-1.2</f>
        <v>48.6</v>
      </c>
      <c r="C10" s="65">
        <f>D10-1.2</f>
        <v>49.8</v>
      </c>
      <c r="D10" s="162" t="s">
        <v>341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0"/>
      <c r="J10" s="72" t="s">
        <v>342</v>
      </c>
      <c r="K10" s="72" t="s">
        <v>189</v>
      </c>
      <c r="L10" s="72" t="s">
        <v>175</v>
      </c>
      <c r="M10" s="72" t="s">
        <v>189</v>
      </c>
      <c r="N10" s="165" t="s">
        <v>182</v>
      </c>
      <c r="O10" s="165" t="s">
        <v>343</v>
      </c>
    </row>
    <row r="11" s="54" customFormat="1" ht="19.5" customHeight="1" spans="1:15">
      <c r="A11" s="64" t="s">
        <v>187</v>
      </c>
      <c r="B11" s="65">
        <f>C11-0.6</f>
        <v>64.2</v>
      </c>
      <c r="C11" s="65">
        <f>D11-1.2</f>
        <v>64.8</v>
      </c>
      <c r="D11" s="162" t="s">
        <v>344</v>
      </c>
      <c r="E11" s="65">
        <f>D11+1.2</f>
        <v>67.2</v>
      </c>
      <c r="F11" s="65">
        <f>E11+1.2</f>
        <v>68.4</v>
      </c>
      <c r="G11" s="65">
        <f>F11+0.6</f>
        <v>69</v>
      </c>
      <c r="H11" s="65">
        <f>G11+0.6</f>
        <v>69.6</v>
      </c>
      <c r="I11" s="70"/>
      <c r="J11" s="72" t="s">
        <v>345</v>
      </c>
      <c r="K11" s="72" t="s">
        <v>189</v>
      </c>
      <c r="L11" s="72" t="s">
        <v>174</v>
      </c>
      <c r="M11" s="72" t="s">
        <v>345</v>
      </c>
      <c r="N11" s="165" t="s">
        <v>346</v>
      </c>
      <c r="O11" s="165" t="s">
        <v>347</v>
      </c>
    </row>
    <row r="12" s="54" customFormat="1" ht="19.5" customHeight="1" spans="1:15">
      <c r="A12" s="64" t="s">
        <v>348</v>
      </c>
      <c r="B12" s="65">
        <f>C12-0.7</f>
        <v>22.6</v>
      </c>
      <c r="C12" s="65">
        <f>D12-0.7</f>
        <v>23.3</v>
      </c>
      <c r="D12" s="162" t="s">
        <v>349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0"/>
      <c r="J12" s="72" t="s">
        <v>182</v>
      </c>
      <c r="K12" s="72" t="s">
        <v>350</v>
      </c>
      <c r="L12" s="72" t="s">
        <v>182</v>
      </c>
      <c r="M12" s="72" t="s">
        <v>189</v>
      </c>
      <c r="N12" s="165" t="s">
        <v>182</v>
      </c>
      <c r="O12" s="165" t="s">
        <v>351</v>
      </c>
    </row>
    <row r="13" s="54" customFormat="1" ht="19.5" customHeight="1" spans="1:15">
      <c r="A13" s="163" t="s">
        <v>352</v>
      </c>
      <c r="B13" s="164">
        <f>C13-0.4</f>
        <v>9.2</v>
      </c>
      <c r="C13" s="164">
        <f>D13-0.4</f>
        <v>9.6</v>
      </c>
      <c r="D13" s="163">
        <v>10</v>
      </c>
      <c r="E13" s="164">
        <f>D13+0.4</f>
        <v>10.4</v>
      </c>
      <c r="F13" s="164">
        <f>E13+0.4</f>
        <v>10.8</v>
      </c>
      <c r="G13" s="164">
        <f>F13+0.6</f>
        <v>11.4</v>
      </c>
      <c r="H13" s="164">
        <f>G13+0.6</f>
        <v>12</v>
      </c>
      <c r="I13" s="70"/>
      <c r="J13" s="72" t="s">
        <v>182</v>
      </c>
      <c r="K13" s="72" t="s">
        <v>182</v>
      </c>
      <c r="L13" s="72" t="s">
        <v>182</v>
      </c>
      <c r="M13" s="72" t="s">
        <v>182</v>
      </c>
      <c r="N13" s="166" t="s">
        <v>195</v>
      </c>
      <c r="O13" s="166" t="s">
        <v>233</v>
      </c>
    </row>
    <row r="14" s="54" customFormat="1" ht="14.25" spans="1:15">
      <c r="A14" s="68" t="s">
        <v>198</v>
      </c>
      <c r="D14" s="69"/>
      <c r="E14" s="69"/>
      <c r="F14" s="69"/>
      <c r="G14" s="69"/>
      <c r="H14" s="69"/>
      <c r="I14" s="69"/>
      <c r="J14" s="73"/>
      <c r="K14" s="73"/>
      <c r="L14" s="69"/>
      <c r="M14" s="69"/>
      <c r="N14" s="69"/>
      <c r="O14" s="69"/>
    </row>
    <row r="15" s="54" customFormat="1" ht="14.25" spans="1:15">
      <c r="A15" s="54" t="s">
        <v>272</v>
      </c>
      <c r="D15" s="69"/>
      <c r="E15" s="69"/>
      <c r="F15" s="69"/>
      <c r="G15" s="69"/>
      <c r="H15" s="69"/>
      <c r="I15" s="69"/>
      <c r="J15" s="73"/>
      <c r="K15" s="73"/>
      <c r="L15" s="69"/>
      <c r="M15" s="69"/>
      <c r="N15" s="69"/>
      <c r="O15" s="69"/>
    </row>
    <row r="16" s="54" customFormat="1" ht="14.25" spans="1:14">
      <c r="A16" s="69"/>
      <c r="B16" s="69"/>
      <c r="C16" s="69"/>
      <c r="D16" s="69"/>
      <c r="E16" s="69"/>
      <c r="F16" s="69"/>
      <c r="G16" s="69"/>
      <c r="H16" s="69"/>
      <c r="I16" s="69"/>
      <c r="J16" s="74" t="s">
        <v>353</v>
      </c>
      <c r="K16" s="74"/>
      <c r="L16" s="68" t="s">
        <v>274</v>
      </c>
      <c r="M16" s="68"/>
      <c r="N16" s="68" t="s">
        <v>202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尾期2</vt:lpstr>
      <vt:lpstr>验货尺寸表</vt:lpstr>
      <vt:lpstr>验货尺寸表 中期</vt:lpstr>
      <vt:lpstr>验货尺寸表 中期 洗水</vt:lpstr>
      <vt:lpstr>尾期</vt:lpstr>
      <vt:lpstr>验货尺寸表 尾期</vt:lpstr>
      <vt:lpstr>验货尺寸表 （尾期)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2026-04-11T08:08:52Z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