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<sst xmlns="http://schemas.openxmlformats.org/spreadsheetml/2006/main" count="1139" uniqueCount="489">
  <si>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</si>
  <si>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</si>
  <si>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</si>
  <si>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</si>
  <si>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</si>
  <si>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</si>
  <si>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</si>
  <si>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</si>
  <si>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</si>
  <si>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</si>
  <si>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</si>
  <si>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</si>
  <si>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</si>
  <si>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</si>
  <si>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</si>
  <si>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</si>
  <si>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</si>
  <si>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</si>
  <si>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</si>
  <si>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</si>
  <si>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</si>
  <si>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</si>
  <si>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</si>
  <si>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</si>
  <si>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</si>
  <si>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</si>
  <si>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</si>
  <si>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</si>
  <si>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</si>
  <si>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</si>
  <si>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</si>
  <si>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</si>
  <si>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</si>
  <si>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</si>
  <si>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</si>
  <si>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</si>
  <si>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</si>
  <si>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</si>
  <si>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</si>
  <si>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</si>
  <si>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</si>
  <si>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</si>
  <si>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</si>
  <si>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</si>
  <si>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</si>
  <si>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</si>
  <si>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</si>
  <si>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</si>
  <si>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</si>
  <si>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</si>
  <si>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</si>
  <si>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</si>
  <si>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</si>
  <si>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</si>
  <si>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</si>
  <si>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</si>
  <si>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</si>
  <si>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</si>
  <si>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</si>
  <si>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</si>
  <si>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</si>
  <si>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</si>
  <si>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TAJJCN81986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</si>
  <si>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</si>
  <si>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</si>
  <si>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</si>
  <si>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</si>
  <si>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</si>
  <si>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</si>
  <si>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</si>
  <si>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</si>
  <si>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</si>
  <si>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</si>
  <si>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</si>
  <si>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</si>
  <si>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390件</t>
  </si>
  <si>
    <t>包装预计完成日</t>
  </si>
  <si>
    <t>印花、刺绣确认样</t>
  </si>
  <si>
    <t>采购凭证编号：</t>
  </si>
  <si>
    <t>CGDD25062100001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</si>
  <si>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</si>
  <si>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</si>
  <si>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</si>
  <si>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</si>
  <si>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</si>
  <si>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</si>
  <si>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</si>
  <si>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</si>
  <si>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</si>
  <si>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</si>
  <si>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</si>
  <si>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</si>
  <si>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</si>
  <si>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</si>
  <si>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</si>
  <si>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</si>
  <si>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</si>
  <si>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</si>
  <si>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</si>
  <si>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</si>
  <si>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</si>
  <si>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</si>
  <si>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</si>
  <si>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</si>
  <si>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</si>
  <si>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</si>
  <si>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</si>
  <si>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</si>
  <si>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</si>
  <si>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</si>
  <si>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</si>
  <si>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</si>
  <si>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</si>
  <si>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</si>
  <si>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</si>
  <si>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</si>
  <si>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</si>
  <si>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白色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</si>
  <si>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</si>
  <si>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</si>
  <si>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L/20件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</si>
  <si>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</si>
  <si>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</si>
  <si>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</si>
  <si>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</si>
  <si>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</si>
  <si>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1.前领骨左右长短欠圆顺</t>
  </si>
  <si>
    <t>2.下级领扭豆角</t>
  </si>
  <si>
    <t>3.筒底起窝</t>
  </si>
  <si>
    <t>4.冚衫脚，袖口外露毛边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</si>
  <si>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</si>
  <si>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</si>
  <si>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</si>
  <si>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</si>
  <si>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</si>
  <si>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</si>
  <si>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</si>
  <si>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</si>
  <si>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</si>
  <si>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</si>
  <si>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</si>
  <si>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</si>
  <si>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</si>
  <si>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</si>
  <si>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</si>
  <si>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</si>
  <si>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</si>
  <si>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</si>
  <si>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</si>
  <si>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</si>
  <si>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</si>
  <si>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</si>
  <si>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</si>
  <si>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</si>
  <si>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</si>
  <si>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</si>
  <si>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</si>
  <si>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</si>
  <si>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</si>
  <si>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</si>
  <si>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</si>
  <si>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</si>
  <si>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</si>
  <si>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</si>
  <si>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</si>
  <si>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</si>
  <si>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</si>
  <si>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</si>
  <si>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L/175/96B</t>
  </si>
  <si>
    <t>后中长（后领向下直量）</t>
  </si>
  <si>
    <t>69</t>
  </si>
  <si>
    <t>+1.5</t>
  </si>
  <si>
    <t>+1</t>
  </si>
  <si>
    <t>+0</t>
  </si>
  <si>
    <t>胸围（腋下2CM）前夹骨下4CM</t>
  </si>
  <si>
    <t>108</t>
  </si>
  <si>
    <t>+4</t>
  </si>
  <si>
    <t>+2</t>
  </si>
  <si>
    <t>摆围</t>
  </si>
  <si>
    <t>106</t>
  </si>
  <si>
    <t>肩宽</t>
  </si>
  <si>
    <t>46</t>
  </si>
  <si>
    <t>+1.2</t>
  </si>
  <si>
    <t>肩点袖长</t>
  </si>
  <si>
    <t>22</t>
  </si>
  <si>
    <t>+0.5</t>
  </si>
  <si>
    <t>-0.5</t>
  </si>
  <si>
    <t>袖肥/2（腋下2CM）</t>
  </si>
  <si>
    <t>20.5</t>
  </si>
  <si>
    <t>+0.7</t>
  </si>
  <si>
    <t>袖口围/2</t>
  </si>
  <si>
    <t>18</t>
  </si>
  <si>
    <t>+0.3</t>
  </si>
  <si>
    <t>+0.6</t>
  </si>
  <si>
    <t>下领围扣好钮沿度骨</t>
  </si>
  <si>
    <t>47</t>
  </si>
  <si>
    <t>-1</t>
  </si>
  <si>
    <t>-1.5</t>
  </si>
  <si>
    <t>备注：</t>
  </si>
  <si>
    <t>大货首件</t>
  </si>
  <si>
    <t>初期请洗测2-3件，有问题的另加测量数量。</t>
  </si>
  <si>
    <t>验货时间：6-29</t>
  </si>
  <si>
    <t>跟单QC:代克荣</t>
  </si>
  <si>
    <t>工厂负责人：冯正莲</t>
  </si>
  <si>
    <t xml:space="preserve"> 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</si>
  <si>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</si>
  <si>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</si>
  <si>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</si>
  <si>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</si>
  <si>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</si>
  <si>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</si>
  <si>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</si>
  <si>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</si>
  <si>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</si>
  <si>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</si>
  <si>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</si>
  <si>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</si>
  <si>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</si>
  <si>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</si>
  <si>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</si>
  <si>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</si>
  <si>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</si>
  <si>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</si>
  <si>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</si>
  <si>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</si>
  <si>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</si>
  <si>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</si>
  <si>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</si>
  <si>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</si>
  <si>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</si>
  <si>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</si>
  <si>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</si>
  <si>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</si>
  <si>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</si>
  <si>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</si>
  <si>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</si>
  <si>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</si>
  <si>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</si>
  <si>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</si>
  <si>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</si>
  <si>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</si>
  <si>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</si>
  <si>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</si>
  <si>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</si>
  <si>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</si>
  <si>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</si>
  <si>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</si>
  <si>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</si>
  <si>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</si>
  <si>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</si>
  <si>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</si>
  <si>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</si>
  <si>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</si>
  <si>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</si>
  <si>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</si>
  <si>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</si>
  <si>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</si>
  <si>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</si>
  <si>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</si>
  <si>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</si>
  <si>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</si>
  <si>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</si>
  <si>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</si>
  <si>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</si>
  <si>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</si>
  <si>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</si>
  <si>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</si>
  <si>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</si>
  <si>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</si>
  <si>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</si>
  <si>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</si>
  <si>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</si>
  <si>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</si>
  <si>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</si>
  <si>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</si>
  <si>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</si>
  <si>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</si>
  <si>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</si>
  <si>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</si>
  <si>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</si>
  <si>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</si>
  <si>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</si>
  <si>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</si>
  <si>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</si>
  <si>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</si>
  <si>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</si>
  <si>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</si>
  <si>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</si>
  <si>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</si>
  <si>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</si>
  <si>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</si>
  <si>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</si>
  <si>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</si>
  <si>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</si>
  <si>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</si>
  <si>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</si>
  <si>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</si>
  <si>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</si>
  <si>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</si>
  <si>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</si>
  <si>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</si>
  <si>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</si>
  <si>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</si>
  <si>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</si>
  <si>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</si>
  <si>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</si>
  <si>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</si>
  <si>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</si>
  <si>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</si>
  <si>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</si>
  <si>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</si>
  <si>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</si>
  <si>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</si>
  <si>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</si>
  <si>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</si>
  <si>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</si>
  <si>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</si>
  <si>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</si>
  <si>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腰围</t>
  </si>
  <si>
    <t>-</t>
  </si>
  <si>
    <t xml:space="preserve">     初期请洗测2-3件，有问题的另加测量数量。</t>
  </si>
  <si>
    <t>验货时间：5-14</t>
  </si>
  <si>
    <t>QC出货报告书</t>
  </si>
  <si>
    <t>TAJJAN91275</t>
  </si>
  <si>
    <t>产品名称</t>
  </si>
  <si>
    <t>长袖T恤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</si>
  <si>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</si>
  <si>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</si>
  <si>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</si>
  <si>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</si>
  <si>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</si>
  <si>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</si>
  <si>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</si>
  <si>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</si>
  <si>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</si>
  <si>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</si>
  <si>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</si>
  <si>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</si>
  <si>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</si>
  <si>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</si>
  <si>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</si>
  <si>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</si>
  <si>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</si>
  <si>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</si>
  <si>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</si>
  <si>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</si>
  <si>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</si>
  <si>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</si>
  <si>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</si>
  <si>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</si>
  <si>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</si>
  <si>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</si>
  <si>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</si>
  <si>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</si>
  <si>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</si>
  <si>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</si>
  <si>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</si>
  <si>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</si>
  <si>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</si>
  <si>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</si>
  <si>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</si>
  <si>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</si>
  <si>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</si>
  <si>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S/8  M/7  L/7件 XL/8件 XXL/9件  xxxl/8件</t>
  </si>
  <si>
    <t>松绿  S/8  M/7  L/7件 XL/8件 XXL/9件  xxxl/8件</t>
  </si>
  <si>
    <t>情况说明：</t>
  </si>
  <si>
    <t xml:space="preserve">【问题点描述】  </t>
  </si>
  <si>
    <t>1.油污</t>
  </si>
  <si>
    <t>2.袖弯不顺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</si>
  <si>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</si>
  <si>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</si>
  <si>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</si>
  <si>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</si>
  <si>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</si>
  <si>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</si>
  <si>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</si>
  <si>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</si>
  <si>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</si>
  <si>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</si>
  <si>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</si>
  <si>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</si>
  <si>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</si>
  <si>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</si>
  <si>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</si>
  <si>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</si>
  <si>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</si>
  <si>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</si>
  <si>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</si>
  <si>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</si>
  <si>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</si>
  <si>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</si>
  <si>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XXXXL</t>
  </si>
  <si>
    <t>-/-</t>
  </si>
  <si>
    <t>122</t>
  </si>
  <si>
    <t>-/-1</t>
  </si>
  <si>
    <t>下摆</t>
  </si>
  <si>
    <t>51</t>
  </si>
  <si>
    <t>+0.4</t>
  </si>
  <si>
    <t>+0.2/+0.7</t>
  </si>
  <si>
    <t>66</t>
  </si>
  <si>
    <t>+0.8</t>
  </si>
  <si>
    <t>袖肥</t>
  </si>
  <si>
    <t>24</t>
  </si>
  <si>
    <t>-0.4/-</t>
  </si>
  <si>
    <t>袖口</t>
  </si>
  <si>
    <t>-0.2</t>
  </si>
  <si>
    <t>验货时间：6-27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</si>
  <si>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</si>
  <si>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</si>
  <si>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</si>
  <si>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</si>
  <si>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</si>
  <si>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</si>
  <si>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</si>
  <si>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</si>
  <si>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</si>
  <si>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</si>
  <si>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</si>
  <si>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</si>
  <si>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</si>
  <si>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</si>
  <si>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</si>
  <si>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</si>
  <si>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</si>
  <si>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</si>
  <si>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新诚</t>
  </si>
  <si>
    <t>合格</t>
  </si>
  <si>
    <t>YES</t>
  </si>
  <si>
    <t>制表时间：6-16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</si>
  <si>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</si>
  <si>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</si>
  <si>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</si>
  <si>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</si>
  <si>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</si>
  <si>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</si>
  <si>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</si>
  <si>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</si>
  <si>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</si>
  <si>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</si>
  <si>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TAJJCN82987</t>
  </si>
  <si>
    <t>径向：+1.5 纬向+4</t>
  </si>
  <si>
    <t>制表时间:4-15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</si>
  <si>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</si>
  <si>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</si>
  <si>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</si>
  <si>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</si>
  <si>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</si>
  <si>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</si>
  <si>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</si>
  <si>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</si>
  <si>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</si>
  <si>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</si>
  <si>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</si>
  <si>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</si>
  <si>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</si>
  <si>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</si>
  <si>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</si>
  <si>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</si>
  <si>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</si>
  <si>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</si>
  <si>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</si>
  <si>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</si>
  <si>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</si>
  <si>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</si>
  <si>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</si>
  <si>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</si>
  <si>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</si>
  <si>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</si>
  <si>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</si>
  <si>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</si>
  <si>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</si>
  <si>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</si>
  <si>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</si>
  <si>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</si>
  <si>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</si>
  <si>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</si>
  <si>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</si>
  <si>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</si>
  <si>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</si>
  <si>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</si>
  <si>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</si>
  <si>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</si>
  <si>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</si>
  <si>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黑色</t>
  </si>
  <si>
    <t>前后幅</t>
  </si>
  <si>
    <t>厚板胶印</t>
  </si>
  <si>
    <t>制表时间：6-20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</si>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</sst>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4" fillId="0" borderId="2" xfId="54" applyFont="1" applyFill="1" applyBorder="1" applyAlignment="1">
      <alignment horizontal="left"/>
    </xf>
    <xf numFmtId="49" fontId="15" fillId="0" borderId="8" xfId="55" applyNumberFormat="1" applyFont="1" applyFill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3" customWidth="1"/>
    <col min="3" max="3" width="10.1666666666667" customWidth="1"/>
  </cols>
  <sheetData>
    <row r="1" ht="21" customHeight="1" spans="1:2">
      <c r="A1" s="424"/>
      <c r="B1" s="425" t="s">
        <v>0</v>
      </c>
    </row>
    <row r="2" spans="1:2">
      <c r="A2" s="10">
        <v>1</v>
      </c>
      <c r="B2" s="426" t="s">
        <v>1</v>
      </c>
    </row>
    <row r="3" spans="1:2">
      <c r="A3" s="10">
        <v>2</v>
      </c>
      <c r="B3" s="426" t="s">
        <v>2</v>
      </c>
    </row>
    <row r="4" spans="1:2">
      <c r="A4" s="10">
        <v>3</v>
      </c>
      <c r="B4" s="426" t="s">
        <v>3</v>
      </c>
    </row>
    <row r="5" spans="1:2">
      <c r="A5" s="10">
        <v>4</v>
      </c>
      <c r="B5" s="426" t="s">
        <v>4</v>
      </c>
    </row>
    <row r="6" spans="1:2">
      <c r="A6" s="10">
        <v>5</v>
      </c>
      <c r="B6" s="426" t="s">
        <v>5</v>
      </c>
    </row>
    <row r="7" spans="1:2">
      <c r="A7" s="10">
        <v>6</v>
      </c>
      <c r="B7" s="426" t="s">
        <v>6</v>
      </c>
    </row>
    <row r="8" s="422" customFormat="1" ht="15" customHeight="1" spans="1:2">
      <c r="A8" s="427">
        <v>7</v>
      </c>
      <c r="B8" s="428" t="s">
        <v>7</v>
      </c>
    </row>
    <row r="9" ht="19" customHeight="1" spans="1:2">
      <c r="A9" s="424"/>
      <c r="B9" s="429" t="s">
        <v>8</v>
      </c>
    </row>
    <row r="10" ht="16" customHeight="1" spans="1:2">
      <c r="A10" s="10">
        <v>1</v>
      </c>
      <c r="B10" s="430" t="s">
        <v>9</v>
      </c>
    </row>
    <row r="11" spans="1:2">
      <c r="A11" s="10">
        <v>2</v>
      </c>
      <c r="B11" s="426" t="s">
        <v>10</v>
      </c>
    </row>
    <row r="12" spans="1:2">
      <c r="A12" s="10">
        <v>3</v>
      </c>
      <c r="B12" s="428" t="s">
        <v>11</v>
      </c>
    </row>
    <row r="13" spans="1:2">
      <c r="A13" s="10">
        <v>4</v>
      </c>
      <c r="B13" s="426" t="s">
        <v>12</v>
      </c>
    </row>
    <row r="14" spans="1:2">
      <c r="A14" s="10">
        <v>5</v>
      </c>
      <c r="B14" s="426" t="s">
        <v>13</v>
      </c>
    </row>
    <row r="15" spans="1:2">
      <c r="A15" s="10">
        <v>6</v>
      </c>
      <c r="B15" s="426" t="s">
        <v>14</v>
      </c>
    </row>
    <row r="16" spans="1:2">
      <c r="A16" s="10">
        <v>7</v>
      </c>
      <c r="B16" s="426" t="s">
        <v>15</v>
      </c>
    </row>
    <row r="17" spans="1:2">
      <c r="A17" s="10">
        <v>8</v>
      </c>
      <c r="B17" s="426" t="s">
        <v>16</v>
      </c>
    </row>
    <row r="18" spans="1:2">
      <c r="A18" s="10">
        <v>9</v>
      </c>
      <c r="B18" s="426" t="s">
        <v>17</v>
      </c>
    </row>
    <row r="19" spans="1:2">
      <c r="A19" s="10"/>
      <c r="B19" s="426"/>
    </row>
    <row r="20" ht="20.25" spans="1:2">
      <c r="A20" s="424"/>
      <c r="B20" s="425" t="s">
        <v>18</v>
      </c>
    </row>
    <row r="21" spans="1:2">
      <c r="A21" s="10">
        <v>1</v>
      </c>
      <c r="B21" s="431" t="s">
        <v>19</v>
      </c>
    </row>
    <row r="22" spans="1:2">
      <c r="A22" s="10">
        <v>2</v>
      </c>
      <c r="B22" s="426" t="s">
        <v>20</v>
      </c>
    </row>
    <row r="23" spans="1:2">
      <c r="A23" s="10">
        <v>3</v>
      </c>
      <c r="B23" s="426" t="s">
        <v>21</v>
      </c>
    </row>
    <row r="24" spans="1:2">
      <c r="A24" s="10">
        <v>4</v>
      </c>
      <c r="B24" s="426" t="s">
        <v>22</v>
      </c>
    </row>
    <row r="25" spans="1:2">
      <c r="A25" s="10">
        <v>5</v>
      </c>
      <c r="B25" s="426" t="s">
        <v>23</v>
      </c>
    </row>
    <row r="26" spans="1:2">
      <c r="A26" s="10">
        <v>6</v>
      </c>
      <c r="B26" s="426" t="s">
        <v>24</v>
      </c>
    </row>
    <row r="27" spans="1:2">
      <c r="A27" s="10">
        <v>7</v>
      </c>
      <c r="B27" s="426" t="s">
        <v>25</v>
      </c>
    </row>
    <row r="28" spans="1:2">
      <c r="A28" s="10"/>
      <c r="B28" s="426"/>
    </row>
    <row r="29" ht="20.25" spans="1:2">
      <c r="A29" s="424"/>
      <c r="B29" s="425" t="s">
        <v>26</v>
      </c>
    </row>
    <row r="30" spans="1:2">
      <c r="A30" s="10">
        <v>1</v>
      </c>
      <c r="B30" s="431" t="s">
        <v>27</v>
      </c>
    </row>
    <row r="31" spans="1:2">
      <c r="A31" s="10">
        <v>2</v>
      </c>
      <c r="B31" s="426" t="s">
        <v>28</v>
      </c>
    </row>
    <row r="32" spans="1:2">
      <c r="A32" s="10">
        <v>3</v>
      </c>
      <c r="B32" s="426" t="s">
        <v>29</v>
      </c>
    </row>
    <row r="33" ht="28.5" spans="1:2">
      <c r="A33" s="10">
        <v>4</v>
      </c>
      <c r="B33" s="426" t="s">
        <v>30</v>
      </c>
    </row>
    <row r="34" spans="1:2">
      <c r="A34" s="10">
        <v>5</v>
      </c>
      <c r="B34" s="426" t="s">
        <v>31</v>
      </c>
    </row>
    <row r="35" spans="1:2">
      <c r="A35" s="10">
        <v>6</v>
      </c>
      <c r="B35" s="426" t="s">
        <v>32</v>
      </c>
    </row>
    <row r="36" spans="1:2">
      <c r="A36" s="10">
        <v>7</v>
      </c>
      <c r="B36" s="426" t="s">
        <v>33</v>
      </c>
    </row>
    <row r="37" spans="1:2">
      <c r="A37" s="10"/>
      <c r="B37" s="426"/>
    </row>
    <row r="39" spans="1:2">
      <c r="A39" s="432" t="s">
        <v>34</v>
      </c>
      <c r="B39" s="4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323</v>
      </c>
      <c r="C2" s="58"/>
      <c r="D2" s="59" t="s">
        <v>67</v>
      </c>
      <c r="E2" s="58" t="s">
        <v>325</v>
      </c>
      <c r="F2" s="58"/>
      <c r="G2" s="58"/>
      <c r="H2" s="58"/>
      <c r="I2" s="72"/>
      <c r="J2" s="73" t="s">
        <v>57</v>
      </c>
      <c r="K2" s="58" t="s">
        <v>148</v>
      </c>
      <c r="L2" s="58"/>
      <c r="M2" s="58"/>
      <c r="N2" s="58"/>
      <c r="O2" s="58"/>
    </row>
    <row r="3" s="53" customFormat="1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72"/>
      <c r="J3" s="60" t="s">
        <v>151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391</v>
      </c>
      <c r="I4" s="72"/>
      <c r="J4" s="62" t="s">
        <v>152</v>
      </c>
      <c r="K4" s="63" t="s">
        <v>153</v>
      </c>
      <c r="L4" s="63" t="s">
        <v>154</v>
      </c>
      <c r="M4" s="63" t="s">
        <v>155</v>
      </c>
      <c r="N4" s="63" t="s">
        <v>156</v>
      </c>
      <c r="O4" s="63" t="s">
        <v>157</v>
      </c>
    </row>
    <row r="5" s="53" customFormat="1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72"/>
      <c r="J5" s="62" t="s">
        <v>161</v>
      </c>
      <c r="K5" s="63" t="s">
        <v>162</v>
      </c>
      <c r="L5" s="63" t="s">
        <v>163</v>
      </c>
      <c r="M5" s="63" t="s">
        <v>164</v>
      </c>
      <c r="N5" s="63" t="s">
        <v>165</v>
      </c>
      <c r="O5" s="63" t="s">
        <v>166</v>
      </c>
    </row>
    <row r="6" s="53" customFormat="1" ht="19.5" customHeight="1" spans="1:15">
      <c r="A6" s="64" t="s">
        <v>241</v>
      </c>
      <c r="B6" s="65">
        <f>C6-1</f>
        <v>68</v>
      </c>
      <c r="C6" s="65">
        <f>D6-2</f>
        <v>69</v>
      </c>
      <c r="D6" s="66">
        <v>71</v>
      </c>
      <c r="E6" s="65">
        <f>D6+2</f>
        <v>73</v>
      </c>
      <c r="F6" s="65">
        <f>E6+2</f>
        <v>75</v>
      </c>
      <c r="G6" s="65">
        <f>F6+1</f>
        <v>76</v>
      </c>
      <c r="H6" s="65">
        <f>G6+1</f>
        <v>77</v>
      </c>
      <c r="I6" s="72"/>
      <c r="J6" s="74" t="s">
        <v>171</v>
      </c>
      <c r="K6" s="74" t="s">
        <v>186</v>
      </c>
      <c r="L6" s="74" t="s">
        <v>186</v>
      </c>
      <c r="M6" s="74" t="s">
        <v>319</v>
      </c>
      <c r="N6" s="75" t="s">
        <v>319</v>
      </c>
      <c r="O6" s="75" t="s">
        <v>392</v>
      </c>
    </row>
    <row r="7" s="53" customFormat="1" ht="19.5" customHeight="1" spans="1:15">
      <c r="A7" s="63" t="s">
        <v>252</v>
      </c>
      <c r="B7" s="65">
        <f t="shared" ref="B7:B9" si="0">C7-4</f>
        <v>116</v>
      </c>
      <c r="C7" s="65">
        <f t="shared" ref="C7:C9" si="1">D7-4</f>
        <v>120</v>
      </c>
      <c r="D7" s="66">
        <v>124</v>
      </c>
      <c r="E7" s="65">
        <f t="shared" ref="E7:E9" si="2">D7+4</f>
        <v>128</v>
      </c>
      <c r="F7" s="65">
        <f>E7+4</f>
        <v>132</v>
      </c>
      <c r="G7" s="65">
        <f t="shared" ref="G7:G9" si="3">F7+6</f>
        <v>138</v>
      </c>
      <c r="H7" s="65">
        <f>G7+6</f>
        <v>144</v>
      </c>
      <c r="I7" s="72"/>
      <c r="J7" s="74" t="s">
        <v>172</v>
      </c>
      <c r="K7" s="74" t="s">
        <v>172</v>
      </c>
      <c r="L7" s="74" t="s">
        <v>319</v>
      </c>
      <c r="M7" s="74" t="s">
        <v>172</v>
      </c>
      <c r="N7" s="75" t="s">
        <v>171</v>
      </c>
      <c r="O7" s="75" t="s">
        <v>392</v>
      </c>
    </row>
    <row r="8" s="53" customFormat="1" ht="19.5" customHeight="1" spans="1:15">
      <c r="A8" s="63" t="s">
        <v>318</v>
      </c>
      <c r="B8" s="65">
        <f t="shared" si="0"/>
        <v>114</v>
      </c>
      <c r="C8" s="65">
        <f t="shared" si="1"/>
        <v>118</v>
      </c>
      <c r="D8" s="67" t="s">
        <v>393</v>
      </c>
      <c r="E8" s="65">
        <f t="shared" si="2"/>
        <v>126</v>
      </c>
      <c r="F8" s="65">
        <f>E8+5</f>
        <v>131</v>
      </c>
      <c r="G8" s="65">
        <f t="shared" si="3"/>
        <v>137</v>
      </c>
      <c r="H8" s="65">
        <f>G8+7</f>
        <v>144</v>
      </c>
      <c r="I8" s="72"/>
      <c r="J8" s="74" t="s">
        <v>319</v>
      </c>
      <c r="K8" s="74" t="s">
        <v>319</v>
      </c>
      <c r="L8" s="74" t="s">
        <v>196</v>
      </c>
      <c r="M8" s="74" t="s">
        <v>319</v>
      </c>
      <c r="N8" s="75" t="s">
        <v>319</v>
      </c>
      <c r="O8" s="75" t="s">
        <v>394</v>
      </c>
    </row>
    <row r="9" s="53" customFormat="1" ht="19.5" customHeight="1" spans="1:15">
      <c r="A9" s="63" t="s">
        <v>395</v>
      </c>
      <c r="B9" s="65">
        <f t="shared" si="0"/>
        <v>114</v>
      </c>
      <c r="C9" s="65">
        <f t="shared" si="1"/>
        <v>118</v>
      </c>
      <c r="D9" s="67" t="s">
        <v>393</v>
      </c>
      <c r="E9" s="65">
        <f t="shared" si="2"/>
        <v>126</v>
      </c>
      <c r="F9" s="65">
        <f>E9+5</f>
        <v>131</v>
      </c>
      <c r="G9" s="65">
        <f t="shared" si="3"/>
        <v>137</v>
      </c>
      <c r="H9" s="65">
        <f>G9+7</f>
        <v>144</v>
      </c>
      <c r="I9" s="72"/>
      <c r="J9" s="74" t="s">
        <v>172</v>
      </c>
      <c r="K9" s="74" t="s">
        <v>319</v>
      </c>
      <c r="L9" s="74" t="s">
        <v>196</v>
      </c>
      <c r="M9" s="74" t="s">
        <v>172</v>
      </c>
      <c r="N9" s="75" t="s">
        <v>319</v>
      </c>
      <c r="O9" s="75" t="s">
        <v>392</v>
      </c>
    </row>
    <row r="10" s="53" customFormat="1" ht="19.5" customHeight="1" spans="1:15">
      <c r="A10" s="63" t="s">
        <v>180</v>
      </c>
      <c r="B10" s="65">
        <f>C10-1.2</f>
        <v>48.6</v>
      </c>
      <c r="C10" s="65">
        <f>D10-1.2</f>
        <v>49.8</v>
      </c>
      <c r="D10" s="67" t="s">
        <v>396</v>
      </c>
      <c r="E10" s="65">
        <f>D10+1.2</f>
        <v>52.2</v>
      </c>
      <c r="F10" s="65">
        <f>E10+1.2</f>
        <v>53.4</v>
      </c>
      <c r="G10" s="65">
        <f>F10+1.4</f>
        <v>54.8</v>
      </c>
      <c r="H10" s="65">
        <f>G10+1.4</f>
        <v>56.2</v>
      </c>
      <c r="I10" s="72"/>
      <c r="J10" s="74" t="s">
        <v>397</v>
      </c>
      <c r="K10" s="74" t="s">
        <v>192</v>
      </c>
      <c r="L10" s="74" t="s">
        <v>186</v>
      </c>
      <c r="M10" s="74" t="s">
        <v>192</v>
      </c>
      <c r="N10" s="75" t="s">
        <v>319</v>
      </c>
      <c r="O10" s="75" t="s">
        <v>398</v>
      </c>
    </row>
    <row r="11" s="53" customFormat="1" ht="19.5" customHeight="1" spans="1:15">
      <c r="A11" s="63" t="s">
        <v>183</v>
      </c>
      <c r="B11" s="65">
        <f>C11-0.6</f>
        <v>64.2</v>
      </c>
      <c r="C11" s="65">
        <f>D11-1.2</f>
        <v>64.8</v>
      </c>
      <c r="D11" s="67" t="s">
        <v>399</v>
      </c>
      <c r="E11" s="65">
        <f>D11+1.2</f>
        <v>67.2</v>
      </c>
      <c r="F11" s="65">
        <f>E11+1.2</f>
        <v>68.4</v>
      </c>
      <c r="G11" s="65">
        <f>F11+0.6</f>
        <v>69</v>
      </c>
      <c r="H11" s="65">
        <f>G11+0.6</f>
        <v>69.6</v>
      </c>
      <c r="I11" s="72"/>
      <c r="J11" s="74" t="s">
        <v>400</v>
      </c>
      <c r="K11" s="74" t="s">
        <v>192</v>
      </c>
      <c r="L11" s="74" t="s">
        <v>185</v>
      </c>
      <c r="M11" s="74" t="s">
        <v>400</v>
      </c>
      <c r="N11" s="75" t="s">
        <v>193</v>
      </c>
      <c r="O11" s="75" t="s">
        <v>248</v>
      </c>
    </row>
    <row r="12" s="53" customFormat="1" ht="19.5" customHeight="1" spans="1:15">
      <c r="A12" s="63" t="s">
        <v>401</v>
      </c>
      <c r="B12" s="65">
        <f>C12-0.7</f>
        <v>22.6</v>
      </c>
      <c r="C12" s="65">
        <f>D12-0.7</f>
        <v>23.3</v>
      </c>
      <c r="D12" s="67" t="s">
        <v>402</v>
      </c>
      <c r="E12" s="65">
        <f>D12+0.7</f>
        <v>24.7</v>
      </c>
      <c r="F12" s="65">
        <f>E12+0.7</f>
        <v>25.4</v>
      </c>
      <c r="G12" s="65">
        <f>F12+0.95</f>
        <v>26.35</v>
      </c>
      <c r="H12" s="65">
        <f>G12+0.95</f>
        <v>27.3</v>
      </c>
      <c r="I12" s="72"/>
      <c r="J12" s="74" t="s">
        <v>319</v>
      </c>
      <c r="K12" s="74" t="s">
        <v>189</v>
      </c>
      <c r="L12" s="74" t="s">
        <v>319</v>
      </c>
      <c r="M12" s="74" t="s">
        <v>192</v>
      </c>
      <c r="N12" s="75" t="s">
        <v>319</v>
      </c>
      <c r="O12" s="75" t="s">
        <v>403</v>
      </c>
    </row>
    <row r="13" s="53" customFormat="1" ht="19.5" customHeight="1" spans="1:15">
      <c r="A13" s="68" t="s">
        <v>404</v>
      </c>
      <c r="B13" s="69">
        <f>C13-0.4</f>
        <v>9.2</v>
      </c>
      <c r="C13" s="69">
        <f>D13-0.4</f>
        <v>9.6</v>
      </c>
      <c r="D13" s="68">
        <v>10</v>
      </c>
      <c r="E13" s="69">
        <f>D13+0.4</f>
        <v>10.4</v>
      </c>
      <c r="F13" s="69">
        <f>E13+0.4</f>
        <v>10.8</v>
      </c>
      <c r="G13" s="69">
        <f>F13+0.6</f>
        <v>11.4</v>
      </c>
      <c r="H13" s="69">
        <f>G13+0.6</f>
        <v>12</v>
      </c>
      <c r="I13" s="72"/>
      <c r="J13" s="74" t="s">
        <v>319</v>
      </c>
      <c r="K13" s="74" t="s">
        <v>319</v>
      </c>
      <c r="L13" s="74" t="s">
        <v>319</v>
      </c>
      <c r="M13" s="74" t="s">
        <v>319</v>
      </c>
      <c r="N13" s="76" t="s">
        <v>405</v>
      </c>
      <c r="O13" s="76" t="s">
        <v>392</v>
      </c>
    </row>
    <row r="14" s="53" customFormat="1" ht="14.25" spans="1:15">
      <c r="A14" s="70" t="s">
        <v>198</v>
      </c>
      <c r="D14" s="71"/>
      <c r="E14" s="71"/>
      <c r="F14" s="71"/>
      <c r="G14" s="71"/>
      <c r="H14" s="71"/>
      <c r="I14" s="71"/>
      <c r="J14" s="77"/>
      <c r="K14" s="77"/>
      <c r="L14" s="71"/>
      <c r="M14" s="71"/>
      <c r="N14" s="71"/>
      <c r="O14" s="71"/>
    </row>
    <row r="15" s="53" customFormat="1" ht="14.25" spans="1:15">
      <c r="A15" s="53" t="s">
        <v>320</v>
      </c>
      <c r="D15" s="71"/>
      <c r="E15" s="71"/>
      <c r="F15" s="71"/>
      <c r="G15" s="71"/>
      <c r="H15" s="71"/>
      <c r="I15" s="71"/>
      <c r="J15" s="77"/>
      <c r="K15" s="77"/>
      <c r="L15" s="71"/>
      <c r="M15" s="71"/>
      <c r="N15" s="71"/>
      <c r="O15" s="71"/>
    </row>
    <row r="16" s="53" customFormat="1" ht="14.25" spans="1:14">
      <c r="A16" s="71"/>
      <c r="B16" s="71"/>
      <c r="C16" s="71"/>
      <c r="D16" s="71"/>
      <c r="E16" s="71"/>
      <c r="F16" s="71"/>
      <c r="G16" s="71"/>
      <c r="H16" s="71"/>
      <c r="I16" s="71"/>
      <c r="J16" s="78" t="s">
        <v>406</v>
      </c>
      <c r="K16" s="78"/>
      <c r="L16" s="70" t="s">
        <v>202</v>
      </c>
      <c r="M16" s="70"/>
      <c r="N16" s="70" t="s">
        <v>203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A12" sqref="A12:O12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408</v>
      </c>
      <c r="B2" s="5" t="s">
        <v>409</v>
      </c>
      <c r="C2" s="5" t="s">
        <v>410</v>
      </c>
      <c r="D2" s="5" t="s">
        <v>411</v>
      </c>
      <c r="E2" s="5" t="s">
        <v>412</v>
      </c>
      <c r="F2" s="5" t="s">
        <v>413</v>
      </c>
      <c r="G2" s="5" t="s">
        <v>414</v>
      </c>
      <c r="H2" s="5" t="s">
        <v>415</v>
      </c>
      <c r="I2" s="4" t="s">
        <v>416</v>
      </c>
      <c r="J2" s="4" t="s">
        <v>417</v>
      </c>
      <c r="K2" s="4" t="s">
        <v>418</v>
      </c>
      <c r="L2" s="4" t="s">
        <v>419</v>
      </c>
      <c r="M2" s="4" t="s">
        <v>420</v>
      </c>
      <c r="N2" s="47" t="s">
        <v>421</v>
      </c>
      <c r="O2" s="5" t="s">
        <v>422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423</v>
      </c>
      <c r="J3" s="4" t="s">
        <v>423</v>
      </c>
      <c r="K3" s="4" t="s">
        <v>423</v>
      </c>
      <c r="L3" s="4" t="s">
        <v>423</v>
      </c>
      <c r="M3" s="4" t="s">
        <v>423</v>
      </c>
      <c r="N3" s="48"/>
      <c r="O3" s="21"/>
    </row>
    <row r="4" s="45" customFormat="1" spans="1:16">
      <c r="A4" s="7">
        <v>1</v>
      </c>
      <c r="B4" s="8">
        <v>2505060203</v>
      </c>
      <c r="C4" s="7" t="s">
        <v>424</v>
      </c>
      <c r="D4" s="7" t="s">
        <v>117</v>
      </c>
      <c r="E4" s="7" t="s">
        <v>62</v>
      </c>
      <c r="F4" s="7" t="s">
        <v>425</v>
      </c>
      <c r="G4" s="7" t="s">
        <v>426</v>
      </c>
      <c r="H4" s="9"/>
      <c r="I4" s="9">
        <v>2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427</v>
      </c>
      <c r="P4" s="50"/>
    </row>
    <row r="5" s="4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49"/>
      <c r="O5" s="7"/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428</v>
      </c>
      <c r="B11" s="12"/>
      <c r="C11" s="12"/>
      <c r="D11" s="13"/>
      <c r="E11" s="14"/>
      <c r="F11" s="30"/>
      <c r="G11" s="30"/>
      <c r="H11" s="30"/>
      <c r="I11" s="15"/>
      <c r="J11" s="11" t="s">
        <v>429</v>
      </c>
      <c r="K11" s="12"/>
      <c r="L11" s="12"/>
      <c r="M11" s="13"/>
      <c r="N11" s="52"/>
      <c r="O11" s="19"/>
    </row>
    <row r="12" ht="33" customHeight="1" spans="1:15">
      <c r="A12" s="16" t="s">
        <v>430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408</v>
      </c>
      <c r="B2" s="5" t="s">
        <v>413</v>
      </c>
      <c r="C2" s="5" t="s">
        <v>409</v>
      </c>
      <c r="D2" s="5" t="s">
        <v>410</v>
      </c>
      <c r="E2" s="5" t="s">
        <v>411</v>
      </c>
      <c r="F2" s="5" t="s">
        <v>412</v>
      </c>
      <c r="G2" s="4" t="s">
        <v>432</v>
      </c>
      <c r="H2" s="4"/>
      <c r="I2" s="4" t="s">
        <v>433</v>
      </c>
      <c r="J2" s="4"/>
      <c r="K2" s="20" t="s">
        <v>434</v>
      </c>
      <c r="L2" s="42" t="s">
        <v>435</v>
      </c>
      <c r="M2" s="23" t="s">
        <v>436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437</v>
      </c>
      <c r="H3" s="4" t="s">
        <v>438</v>
      </c>
      <c r="I3" s="4" t="s">
        <v>437</v>
      </c>
      <c r="J3" s="4" t="s">
        <v>438</v>
      </c>
      <c r="K3" s="22"/>
      <c r="L3" s="43"/>
      <c r="M3" s="24"/>
    </row>
    <row r="4" spans="1:13">
      <c r="A4" s="6">
        <v>1</v>
      </c>
      <c r="B4" s="7" t="s">
        <v>148</v>
      </c>
      <c r="C4" s="8">
        <v>2505281035</v>
      </c>
      <c r="D4" s="7" t="s">
        <v>424</v>
      </c>
      <c r="E4" s="7" t="s">
        <v>117</v>
      </c>
      <c r="F4" s="7" t="s">
        <v>439</v>
      </c>
      <c r="G4" s="41">
        <v>0</v>
      </c>
      <c r="H4" s="41">
        <v>1</v>
      </c>
      <c r="I4" s="41">
        <v>1.5</v>
      </c>
      <c r="J4" s="41">
        <v>3</v>
      </c>
      <c r="K4" s="9" t="s">
        <v>440</v>
      </c>
      <c r="L4" s="9" t="s">
        <v>427</v>
      </c>
      <c r="M4" s="9" t="s">
        <v>427</v>
      </c>
    </row>
    <row r="5" spans="1:13">
      <c r="A5" s="6"/>
      <c r="B5" s="7"/>
      <c r="C5" s="8"/>
      <c r="D5" s="7"/>
      <c r="E5" s="7"/>
      <c r="F5" s="7"/>
      <c r="G5" s="41"/>
      <c r="H5" s="41"/>
      <c r="I5" s="41"/>
      <c r="J5" s="41"/>
      <c r="K5" s="9"/>
      <c r="L5" s="9"/>
      <c r="M5" s="9"/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441</v>
      </c>
      <c r="B10" s="12"/>
      <c r="C10" s="12"/>
      <c r="D10" s="12"/>
      <c r="E10" s="13"/>
      <c r="F10" s="14"/>
      <c r="G10" s="15"/>
      <c r="H10" s="11" t="s">
        <v>429</v>
      </c>
      <c r="I10" s="12"/>
      <c r="J10" s="12"/>
      <c r="K10" s="13"/>
      <c r="L10" s="44"/>
      <c r="M10" s="19"/>
    </row>
    <row r="11" ht="32" customHeight="1" spans="1:13">
      <c r="A11" s="16" t="s">
        <v>442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M4 L5:L6 M1:M3 M5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444</v>
      </c>
      <c r="B2" s="5" t="s">
        <v>413</v>
      </c>
      <c r="C2" s="5" t="s">
        <v>409</v>
      </c>
      <c r="D2" s="5" t="s">
        <v>410</v>
      </c>
      <c r="E2" s="5" t="s">
        <v>411</v>
      </c>
      <c r="F2" s="5" t="s">
        <v>412</v>
      </c>
      <c r="G2" s="31" t="s">
        <v>445</v>
      </c>
      <c r="H2" s="32"/>
      <c r="I2" s="39"/>
      <c r="J2" s="31" t="s">
        <v>446</v>
      </c>
      <c r="K2" s="32"/>
      <c r="L2" s="39"/>
      <c r="M2" s="31" t="s">
        <v>447</v>
      </c>
      <c r="N2" s="32"/>
      <c r="O2" s="39"/>
      <c r="P2" s="31" t="s">
        <v>448</v>
      </c>
      <c r="Q2" s="32"/>
      <c r="R2" s="39"/>
      <c r="S2" s="32" t="s">
        <v>449</v>
      </c>
      <c r="T2" s="32"/>
      <c r="U2" s="39"/>
      <c r="V2" s="26" t="s">
        <v>450</v>
      </c>
      <c r="W2" s="26" t="s">
        <v>422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451</v>
      </c>
      <c r="H3" s="4" t="s">
        <v>67</v>
      </c>
      <c r="I3" s="4" t="s">
        <v>413</v>
      </c>
      <c r="J3" s="4" t="s">
        <v>451</v>
      </c>
      <c r="K3" s="4" t="s">
        <v>67</v>
      </c>
      <c r="L3" s="4" t="s">
        <v>413</v>
      </c>
      <c r="M3" s="4" t="s">
        <v>451</v>
      </c>
      <c r="N3" s="4" t="s">
        <v>67</v>
      </c>
      <c r="O3" s="4" t="s">
        <v>413</v>
      </c>
      <c r="P3" s="4" t="s">
        <v>451</v>
      </c>
      <c r="Q3" s="4" t="s">
        <v>67</v>
      </c>
      <c r="R3" s="4" t="s">
        <v>413</v>
      </c>
      <c r="S3" s="4" t="s">
        <v>451</v>
      </c>
      <c r="T3" s="4" t="s">
        <v>67</v>
      </c>
      <c r="U3" s="4" t="s">
        <v>413</v>
      </c>
      <c r="V3" s="40"/>
      <c r="W3" s="40"/>
    </row>
    <row r="4" spans="1:23">
      <c r="A4" s="34" t="s">
        <v>452</v>
      </c>
      <c r="B4" s="35"/>
      <c r="C4" s="35"/>
      <c r="D4" s="7"/>
      <c r="E4" s="35"/>
      <c r="F4" s="3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453</v>
      </c>
      <c r="H5" s="32"/>
      <c r="I5" s="39"/>
      <c r="J5" s="31" t="s">
        <v>454</v>
      </c>
      <c r="K5" s="32"/>
      <c r="L5" s="39"/>
      <c r="M5" s="31" t="s">
        <v>455</v>
      </c>
      <c r="N5" s="32"/>
      <c r="O5" s="39"/>
      <c r="P5" s="31" t="s">
        <v>456</v>
      </c>
      <c r="Q5" s="32"/>
      <c r="R5" s="39"/>
      <c r="S5" s="32" t="s">
        <v>457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451</v>
      </c>
      <c r="H6" s="4" t="s">
        <v>67</v>
      </c>
      <c r="I6" s="4" t="s">
        <v>413</v>
      </c>
      <c r="J6" s="4" t="s">
        <v>451</v>
      </c>
      <c r="K6" s="4" t="s">
        <v>67</v>
      </c>
      <c r="L6" s="4" t="s">
        <v>413</v>
      </c>
      <c r="M6" s="4" t="s">
        <v>451</v>
      </c>
      <c r="N6" s="4" t="s">
        <v>67</v>
      </c>
      <c r="O6" s="4" t="s">
        <v>413</v>
      </c>
      <c r="P6" s="4" t="s">
        <v>451</v>
      </c>
      <c r="Q6" s="4" t="s">
        <v>67</v>
      </c>
      <c r="R6" s="4" t="s">
        <v>413</v>
      </c>
      <c r="S6" s="4" t="s">
        <v>451</v>
      </c>
      <c r="T6" s="4" t="s">
        <v>67</v>
      </c>
      <c r="U6" s="4" t="s">
        <v>413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428</v>
      </c>
      <c r="B11" s="12"/>
      <c r="C11" s="12"/>
      <c r="D11" s="12"/>
      <c r="E11" s="13"/>
      <c r="F11" s="14"/>
      <c r="G11" s="15"/>
      <c r="H11" s="30"/>
      <c r="I11" s="30"/>
      <c r="J11" s="11" t="s">
        <v>458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459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461</v>
      </c>
      <c r="B2" s="26" t="s">
        <v>409</v>
      </c>
      <c r="C2" s="26" t="s">
        <v>410</v>
      </c>
      <c r="D2" s="26" t="s">
        <v>411</v>
      </c>
      <c r="E2" s="26" t="s">
        <v>412</v>
      </c>
      <c r="F2" s="26" t="s">
        <v>413</v>
      </c>
      <c r="G2" s="25" t="s">
        <v>462</v>
      </c>
      <c r="H2" s="25" t="s">
        <v>463</v>
      </c>
      <c r="I2" s="25" t="s">
        <v>464</v>
      </c>
      <c r="J2" s="25" t="s">
        <v>463</v>
      </c>
      <c r="K2" s="25" t="s">
        <v>465</v>
      </c>
      <c r="L2" s="25" t="s">
        <v>463</v>
      </c>
      <c r="M2" s="26" t="s">
        <v>450</v>
      </c>
      <c r="N2" s="26" t="s">
        <v>422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461</v>
      </c>
      <c r="B4" s="28" t="s">
        <v>466</v>
      </c>
      <c r="C4" s="28" t="s">
        <v>451</v>
      </c>
      <c r="D4" s="28" t="s">
        <v>411</v>
      </c>
      <c r="E4" s="26" t="s">
        <v>412</v>
      </c>
      <c r="F4" s="26" t="s">
        <v>413</v>
      </c>
      <c r="G4" s="25" t="s">
        <v>462</v>
      </c>
      <c r="H4" s="25" t="s">
        <v>463</v>
      </c>
      <c r="I4" s="25" t="s">
        <v>464</v>
      </c>
      <c r="J4" s="25" t="s">
        <v>463</v>
      </c>
      <c r="K4" s="25" t="s">
        <v>465</v>
      </c>
      <c r="L4" s="25" t="s">
        <v>463</v>
      </c>
      <c r="M4" s="26" t="s">
        <v>450</v>
      </c>
      <c r="N4" s="26" t="s">
        <v>422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468</v>
      </c>
      <c r="B11" s="12"/>
      <c r="C11" s="12"/>
      <c r="D11" s="13"/>
      <c r="E11" s="14"/>
      <c r="F11" s="30"/>
      <c r="G11" s="15"/>
      <c r="H11" s="30"/>
      <c r="I11" s="11" t="s">
        <v>469</v>
      </c>
      <c r="J11" s="12"/>
      <c r="K11" s="12"/>
      <c r="L11" s="12"/>
      <c r="M11" s="12"/>
      <c r="N11" s="19"/>
    </row>
    <row r="12" ht="48" customHeight="1" spans="1:14">
      <c r="A12" s="16" t="s">
        <v>470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408</v>
      </c>
      <c r="B2" s="5" t="s">
        <v>413</v>
      </c>
      <c r="C2" s="5" t="s">
        <v>451</v>
      </c>
      <c r="D2" s="5" t="s">
        <v>411</v>
      </c>
      <c r="E2" s="5" t="s">
        <v>412</v>
      </c>
      <c r="F2" s="4" t="s">
        <v>472</v>
      </c>
      <c r="G2" s="4" t="s">
        <v>433</v>
      </c>
      <c r="H2" s="20" t="s">
        <v>434</v>
      </c>
      <c r="I2" s="23" t="s">
        <v>436</v>
      </c>
    </row>
    <row r="3" s="1" customFormat="1" ht="16.5" spans="1:9">
      <c r="A3" s="4"/>
      <c r="B3" s="21"/>
      <c r="C3" s="21"/>
      <c r="D3" s="21"/>
      <c r="E3" s="21"/>
      <c r="F3" s="4" t="s">
        <v>473</v>
      </c>
      <c r="G3" s="4" t="s">
        <v>437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474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475</v>
      </c>
      <c r="B12" s="12"/>
      <c r="C12" s="12"/>
      <c r="D12" s="13"/>
      <c r="E12" s="14"/>
      <c r="F12" s="11" t="s">
        <v>476</v>
      </c>
      <c r="G12" s="12"/>
      <c r="H12" s="13"/>
      <c r="I12" s="19"/>
    </row>
    <row r="13" ht="32" customHeight="1" spans="1:9">
      <c r="A13" s="16" t="s">
        <v>477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444</v>
      </c>
      <c r="B2" s="5" t="s">
        <v>413</v>
      </c>
      <c r="C2" s="5" t="s">
        <v>409</v>
      </c>
      <c r="D2" s="5" t="s">
        <v>410</v>
      </c>
      <c r="E2" s="5" t="s">
        <v>411</v>
      </c>
      <c r="F2" s="5" t="s">
        <v>412</v>
      </c>
      <c r="G2" s="4" t="s">
        <v>479</v>
      </c>
      <c r="H2" s="4" t="s">
        <v>480</v>
      </c>
      <c r="I2" s="4" t="s">
        <v>481</v>
      </c>
      <c r="J2" s="4" t="s">
        <v>482</v>
      </c>
      <c r="K2" s="5" t="s">
        <v>450</v>
      </c>
      <c r="L2" s="5" t="s">
        <v>422</v>
      </c>
    </row>
    <row r="3" spans="1:12">
      <c r="A3" s="6" t="s">
        <v>452</v>
      </c>
      <c r="B3" s="7" t="s">
        <v>425</v>
      </c>
      <c r="C3" s="8">
        <v>2505281035</v>
      </c>
      <c r="D3" s="7" t="s">
        <v>424</v>
      </c>
      <c r="E3" s="7" t="s">
        <v>483</v>
      </c>
      <c r="F3" s="7" t="s">
        <v>323</v>
      </c>
      <c r="G3" s="9" t="s">
        <v>484</v>
      </c>
      <c r="H3" s="9" t="s">
        <v>485</v>
      </c>
      <c r="I3" s="18"/>
      <c r="J3" s="18"/>
      <c r="K3" s="9" t="s">
        <v>426</v>
      </c>
      <c r="L3" s="9" t="s">
        <v>427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486</v>
      </c>
      <c r="B11" s="12"/>
      <c r="C11" s="12"/>
      <c r="D11" s="12"/>
      <c r="E11" s="13"/>
      <c r="F11" s="14"/>
      <c r="G11" s="15"/>
      <c r="H11" s="11" t="s">
        <v>487</v>
      </c>
      <c r="I11" s="12"/>
      <c r="J11" s="12"/>
      <c r="K11" s="12"/>
      <c r="L11" s="19"/>
    </row>
    <row r="12" ht="67" customHeight="1" spans="1:12">
      <c r="A12" s="16" t="s">
        <v>488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2" t="s">
        <v>35</v>
      </c>
      <c r="C2" s="403"/>
      <c r="D2" s="403"/>
      <c r="E2" s="403"/>
      <c r="F2" s="403"/>
      <c r="G2" s="403"/>
      <c r="H2" s="403"/>
      <c r="I2" s="417"/>
    </row>
    <row r="3" ht="28" customHeight="1" spans="2:9">
      <c r="B3" s="404"/>
      <c r="C3" s="405"/>
      <c r="D3" s="406" t="s">
        <v>36</v>
      </c>
      <c r="E3" s="407"/>
      <c r="F3" s="408" t="s">
        <v>37</v>
      </c>
      <c r="G3" s="409"/>
      <c r="H3" s="406" t="s">
        <v>38</v>
      </c>
      <c r="I3" s="418"/>
    </row>
    <row r="4" ht="28" customHeight="1" spans="2:9">
      <c r="B4" s="404" t="s">
        <v>39</v>
      </c>
      <c r="C4" s="405" t="s">
        <v>40</v>
      </c>
      <c r="D4" s="405" t="s">
        <v>41</v>
      </c>
      <c r="E4" s="405" t="s">
        <v>42</v>
      </c>
      <c r="F4" s="410" t="s">
        <v>41</v>
      </c>
      <c r="G4" s="410" t="s">
        <v>42</v>
      </c>
      <c r="H4" s="405" t="s">
        <v>41</v>
      </c>
      <c r="I4" s="419" t="s">
        <v>42</v>
      </c>
    </row>
    <row r="5" ht="28" customHeight="1" spans="2:9">
      <c r="B5" s="411" t="s">
        <v>43</v>
      </c>
      <c r="C5" s="10">
        <v>13</v>
      </c>
      <c r="D5" s="10">
        <v>0</v>
      </c>
      <c r="E5" s="10">
        <v>1</v>
      </c>
      <c r="F5" s="412">
        <v>0</v>
      </c>
      <c r="G5" s="412">
        <v>1</v>
      </c>
      <c r="H5" s="10">
        <v>1</v>
      </c>
      <c r="I5" s="420">
        <v>2</v>
      </c>
    </row>
    <row r="6" ht="28" customHeight="1" spans="2:9">
      <c r="B6" s="411" t="s">
        <v>44</v>
      </c>
      <c r="C6" s="10">
        <v>20</v>
      </c>
      <c r="D6" s="10">
        <v>0</v>
      </c>
      <c r="E6" s="10">
        <v>1</v>
      </c>
      <c r="F6" s="412">
        <v>1</v>
      </c>
      <c r="G6" s="412">
        <v>2</v>
      </c>
      <c r="H6" s="10">
        <v>2</v>
      </c>
      <c r="I6" s="420">
        <v>3</v>
      </c>
    </row>
    <row r="7" ht="28" customHeight="1" spans="2:9">
      <c r="B7" s="411" t="s">
        <v>45</v>
      </c>
      <c r="C7" s="10">
        <v>32</v>
      </c>
      <c r="D7" s="10">
        <v>0</v>
      </c>
      <c r="E7" s="10">
        <v>1</v>
      </c>
      <c r="F7" s="412">
        <v>2</v>
      </c>
      <c r="G7" s="412">
        <v>3</v>
      </c>
      <c r="H7" s="10">
        <v>3</v>
      </c>
      <c r="I7" s="420">
        <v>4</v>
      </c>
    </row>
    <row r="8" ht="28" customHeight="1" spans="2:9">
      <c r="B8" s="411" t="s">
        <v>46</v>
      </c>
      <c r="C8" s="10">
        <v>50</v>
      </c>
      <c r="D8" s="10">
        <v>1</v>
      </c>
      <c r="E8" s="10">
        <v>2</v>
      </c>
      <c r="F8" s="412">
        <v>3</v>
      </c>
      <c r="G8" s="412">
        <v>4</v>
      </c>
      <c r="H8" s="10">
        <v>5</v>
      </c>
      <c r="I8" s="420">
        <v>6</v>
      </c>
    </row>
    <row r="9" ht="28" customHeight="1" spans="2:9">
      <c r="B9" s="411" t="s">
        <v>47</v>
      </c>
      <c r="C9" s="10">
        <v>80</v>
      </c>
      <c r="D9" s="10">
        <v>2</v>
      </c>
      <c r="E9" s="10">
        <v>3</v>
      </c>
      <c r="F9" s="412">
        <v>5</v>
      </c>
      <c r="G9" s="412">
        <v>6</v>
      </c>
      <c r="H9" s="10">
        <v>7</v>
      </c>
      <c r="I9" s="420">
        <v>8</v>
      </c>
    </row>
    <row r="10" ht="28" customHeight="1" spans="2:9">
      <c r="B10" s="411" t="s">
        <v>48</v>
      </c>
      <c r="C10" s="10">
        <v>125</v>
      </c>
      <c r="D10" s="10">
        <v>3</v>
      </c>
      <c r="E10" s="10">
        <v>4</v>
      </c>
      <c r="F10" s="412">
        <v>7</v>
      </c>
      <c r="G10" s="412">
        <v>8</v>
      </c>
      <c r="H10" s="10">
        <v>10</v>
      </c>
      <c r="I10" s="420">
        <v>11</v>
      </c>
    </row>
    <row r="11" ht="28" customHeight="1" spans="2:9">
      <c r="B11" s="411" t="s">
        <v>49</v>
      </c>
      <c r="C11" s="10">
        <v>200</v>
      </c>
      <c r="D11" s="10">
        <v>5</v>
      </c>
      <c r="E11" s="10">
        <v>6</v>
      </c>
      <c r="F11" s="412">
        <v>10</v>
      </c>
      <c r="G11" s="412">
        <v>11</v>
      </c>
      <c r="H11" s="10">
        <v>14</v>
      </c>
      <c r="I11" s="420">
        <v>15</v>
      </c>
    </row>
    <row r="12" ht="28" customHeight="1" spans="2:9">
      <c r="B12" s="413" t="s">
        <v>50</v>
      </c>
      <c r="C12" s="414">
        <v>315</v>
      </c>
      <c r="D12" s="414">
        <v>7</v>
      </c>
      <c r="E12" s="414">
        <v>8</v>
      </c>
      <c r="F12" s="415">
        <v>14</v>
      </c>
      <c r="G12" s="415">
        <v>15</v>
      </c>
      <c r="H12" s="414">
        <v>21</v>
      </c>
      <c r="I12" s="421">
        <v>22</v>
      </c>
    </row>
    <row r="14" spans="2:4">
      <c r="B14" s="416" t="s">
        <v>51</v>
      </c>
      <c r="C14" s="416"/>
      <c r="D14" s="4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8" workbookViewId="0">
      <selection activeCell="A38" sqref="A38:K38"/>
    </sheetView>
  </sheetViews>
  <sheetFormatPr defaultColWidth="10.3333333333333" defaultRowHeight="16.5" customHeight="1"/>
  <cols>
    <col min="1" max="1" width="11.0833333333333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29" t="s">
        <v>52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ht="15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56</v>
      </c>
      <c r="G2" s="82"/>
      <c r="H2" s="218" t="s">
        <v>57</v>
      </c>
      <c r="I2" s="301" t="s">
        <v>56</v>
      </c>
      <c r="J2" s="301"/>
      <c r="K2" s="302"/>
    </row>
    <row r="3" ht="14.25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ht="14.25" spans="1:11">
      <c r="A4" s="225" t="s">
        <v>61</v>
      </c>
      <c r="B4" s="226" t="s">
        <v>62</v>
      </c>
      <c r="C4" s="227"/>
      <c r="D4" s="225" t="s">
        <v>63</v>
      </c>
      <c r="E4" s="228"/>
      <c r="F4" s="229">
        <v>45843</v>
      </c>
      <c r="G4" s="230"/>
      <c r="H4" s="225" t="s">
        <v>64</v>
      </c>
      <c r="I4" s="228"/>
      <c r="J4" s="254" t="s">
        <v>65</v>
      </c>
      <c r="K4" s="303" t="s">
        <v>66</v>
      </c>
    </row>
    <row r="5" ht="14.25" spans="1:11">
      <c r="A5" s="231" t="s">
        <v>67</v>
      </c>
      <c r="B5" s="226" t="s">
        <v>68</v>
      </c>
      <c r="C5" s="227"/>
      <c r="D5" s="225" t="s">
        <v>69</v>
      </c>
      <c r="E5" s="228"/>
      <c r="F5" s="229">
        <v>45828</v>
      </c>
      <c r="G5" s="230"/>
      <c r="H5" s="225" t="s">
        <v>70</v>
      </c>
      <c r="I5" s="228"/>
      <c r="J5" s="254" t="s">
        <v>65</v>
      </c>
      <c r="K5" s="303" t="s">
        <v>66</v>
      </c>
    </row>
    <row r="6" ht="14.25" spans="1:11">
      <c r="A6" s="225" t="s">
        <v>71</v>
      </c>
      <c r="B6" s="234">
        <v>1</v>
      </c>
      <c r="C6" s="235">
        <v>7</v>
      </c>
      <c r="D6" s="231" t="s">
        <v>72</v>
      </c>
      <c r="E6" s="256"/>
      <c r="F6" s="229">
        <v>45840</v>
      </c>
      <c r="G6" s="230"/>
      <c r="H6" s="225" t="s">
        <v>73</v>
      </c>
      <c r="I6" s="228"/>
      <c r="J6" s="254" t="s">
        <v>65</v>
      </c>
      <c r="K6" s="303" t="s">
        <v>66</v>
      </c>
    </row>
    <row r="7" ht="14.25" spans="1:11">
      <c r="A7" s="225" t="s">
        <v>74</v>
      </c>
      <c r="B7" s="237" t="s">
        <v>75</v>
      </c>
      <c r="C7" s="238"/>
      <c r="D7" s="231" t="s">
        <v>76</v>
      </c>
      <c r="E7" s="255"/>
      <c r="F7" s="229">
        <v>45843</v>
      </c>
      <c r="G7" s="230"/>
      <c r="H7" s="225" t="s">
        <v>77</v>
      </c>
      <c r="I7" s="228"/>
      <c r="J7" s="254" t="s">
        <v>65</v>
      </c>
      <c r="K7" s="303" t="s">
        <v>66</v>
      </c>
    </row>
    <row r="8" ht="15" spans="1:11">
      <c r="A8" s="240" t="s">
        <v>78</v>
      </c>
      <c r="B8" s="241" t="s">
        <v>79</v>
      </c>
      <c r="C8" s="242"/>
      <c r="D8" s="243" t="s">
        <v>80</v>
      </c>
      <c r="E8" s="244"/>
      <c r="F8" s="245">
        <v>45843</v>
      </c>
      <c r="G8" s="246"/>
      <c r="H8" s="243" t="s">
        <v>81</v>
      </c>
      <c r="I8" s="244"/>
      <c r="J8" s="262" t="s">
        <v>65</v>
      </c>
      <c r="K8" s="312" t="s">
        <v>66</v>
      </c>
    </row>
    <row r="9" ht="15" spans="1:11">
      <c r="A9" s="330" t="s">
        <v>82</v>
      </c>
      <c r="B9" s="331"/>
      <c r="C9" s="331"/>
      <c r="D9" s="331"/>
      <c r="E9" s="331"/>
      <c r="F9" s="331"/>
      <c r="G9" s="331"/>
      <c r="H9" s="331"/>
      <c r="I9" s="331"/>
      <c r="J9" s="331"/>
      <c r="K9" s="382"/>
    </row>
    <row r="10" ht="15" spans="1:11">
      <c r="A10" s="332" t="s">
        <v>83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83"/>
    </row>
    <row r="11" ht="14.25" spans="1:11">
      <c r="A11" s="334" t="s">
        <v>84</v>
      </c>
      <c r="B11" s="335" t="s">
        <v>85</v>
      </c>
      <c r="C11" s="336" t="s">
        <v>86</v>
      </c>
      <c r="D11" s="337"/>
      <c r="E11" s="338" t="s">
        <v>87</v>
      </c>
      <c r="F11" s="335" t="s">
        <v>85</v>
      </c>
      <c r="G11" s="336" t="s">
        <v>86</v>
      </c>
      <c r="H11" s="336" t="s">
        <v>88</v>
      </c>
      <c r="I11" s="338" t="s">
        <v>89</v>
      </c>
      <c r="J11" s="335" t="s">
        <v>85</v>
      </c>
      <c r="K11" s="384" t="s">
        <v>86</v>
      </c>
    </row>
    <row r="12" ht="14.25" spans="1:11">
      <c r="A12" s="231" t="s">
        <v>90</v>
      </c>
      <c r="B12" s="253" t="s">
        <v>85</v>
      </c>
      <c r="C12" s="254" t="s">
        <v>86</v>
      </c>
      <c r="D12" s="255"/>
      <c r="E12" s="256" t="s">
        <v>91</v>
      </c>
      <c r="F12" s="253" t="s">
        <v>85</v>
      </c>
      <c r="G12" s="254" t="s">
        <v>86</v>
      </c>
      <c r="H12" s="254" t="s">
        <v>88</v>
      </c>
      <c r="I12" s="256" t="s">
        <v>92</v>
      </c>
      <c r="J12" s="253" t="s">
        <v>85</v>
      </c>
      <c r="K12" s="303" t="s">
        <v>86</v>
      </c>
    </row>
    <row r="13" ht="14.25" spans="1:11">
      <c r="A13" s="231" t="s">
        <v>93</v>
      </c>
      <c r="B13" s="253" t="s">
        <v>85</v>
      </c>
      <c r="C13" s="254" t="s">
        <v>86</v>
      </c>
      <c r="D13" s="255"/>
      <c r="E13" s="256" t="s">
        <v>94</v>
      </c>
      <c r="F13" s="254" t="s">
        <v>95</v>
      </c>
      <c r="G13" s="254" t="s">
        <v>96</v>
      </c>
      <c r="H13" s="254" t="s">
        <v>88</v>
      </c>
      <c r="I13" s="256" t="s">
        <v>97</v>
      </c>
      <c r="J13" s="253" t="s">
        <v>85</v>
      </c>
      <c r="K13" s="303" t="s">
        <v>86</v>
      </c>
    </row>
    <row r="14" ht="15" spans="1:11">
      <c r="A14" s="243" t="s">
        <v>98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05"/>
    </row>
    <row r="15" ht="15" spans="1:11">
      <c r="A15" s="332" t="s">
        <v>99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83"/>
    </row>
    <row r="16" ht="14.25" spans="1:11">
      <c r="A16" s="339" t="s">
        <v>100</v>
      </c>
      <c r="B16" s="336" t="s">
        <v>95</v>
      </c>
      <c r="C16" s="336" t="s">
        <v>96</v>
      </c>
      <c r="D16" s="340"/>
      <c r="E16" s="341" t="s">
        <v>101</v>
      </c>
      <c r="F16" s="336" t="s">
        <v>95</v>
      </c>
      <c r="G16" s="336" t="s">
        <v>96</v>
      </c>
      <c r="H16" s="342"/>
      <c r="I16" s="341" t="s">
        <v>102</v>
      </c>
      <c r="J16" s="336" t="s">
        <v>95</v>
      </c>
      <c r="K16" s="384" t="s">
        <v>96</v>
      </c>
    </row>
    <row r="17" customHeight="1" spans="1:22">
      <c r="A17" s="236" t="s">
        <v>103</v>
      </c>
      <c r="B17" s="254" t="s">
        <v>95</v>
      </c>
      <c r="C17" s="254" t="s">
        <v>96</v>
      </c>
      <c r="D17" s="343"/>
      <c r="E17" s="277" t="s">
        <v>104</v>
      </c>
      <c r="F17" s="254" t="s">
        <v>95</v>
      </c>
      <c r="G17" s="254" t="s">
        <v>96</v>
      </c>
      <c r="H17" s="344"/>
      <c r="I17" s="277" t="s">
        <v>105</v>
      </c>
      <c r="J17" s="254" t="s">
        <v>95</v>
      </c>
      <c r="K17" s="303" t="s">
        <v>96</v>
      </c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ht="18" customHeight="1" spans="1:11">
      <c r="A18" s="345" t="s">
        <v>106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86"/>
    </row>
    <row r="19" s="328" customFormat="1" ht="18" customHeight="1" spans="1:11">
      <c r="A19" s="332" t="s">
        <v>107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83"/>
    </row>
    <row r="20" customHeight="1" spans="1:11">
      <c r="A20" s="347" t="s">
        <v>108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87"/>
    </row>
    <row r="21" ht="21.75" customHeight="1" spans="1:11">
      <c r="A21" s="349" t="s">
        <v>109</v>
      </c>
      <c r="B21" s="350" t="s">
        <v>110</v>
      </c>
      <c r="C21" s="350" t="s">
        <v>111</v>
      </c>
      <c r="D21" s="350" t="s">
        <v>112</v>
      </c>
      <c r="E21" s="350" t="s">
        <v>113</v>
      </c>
      <c r="F21" s="350" t="s">
        <v>114</v>
      </c>
      <c r="G21" s="350" t="s">
        <v>115</v>
      </c>
      <c r="H21" s="277"/>
      <c r="I21" s="277"/>
      <c r="J21" s="277"/>
      <c r="K21" s="315" t="s">
        <v>116</v>
      </c>
    </row>
    <row r="22" customHeight="1" spans="1:11">
      <c r="A22" s="351" t="s">
        <v>117</v>
      </c>
      <c r="B22" s="352">
        <v>1</v>
      </c>
      <c r="C22" s="352">
        <v>1</v>
      </c>
      <c r="D22" s="352">
        <v>1</v>
      </c>
      <c r="E22" s="352">
        <v>1</v>
      </c>
      <c r="F22" s="352">
        <v>1</v>
      </c>
      <c r="G22" s="352"/>
      <c r="H22" s="353"/>
      <c r="I22" s="353"/>
      <c r="J22" s="353"/>
      <c r="K22" s="388" t="s">
        <v>118</v>
      </c>
    </row>
    <row r="23" customHeight="1" spans="1:11">
      <c r="A23" s="351"/>
      <c r="B23" s="352"/>
      <c r="C23" s="352"/>
      <c r="D23" s="352"/>
      <c r="E23" s="352"/>
      <c r="F23" s="352"/>
      <c r="G23" s="352"/>
      <c r="H23" s="353"/>
      <c r="I23" s="353"/>
      <c r="J23" s="353"/>
      <c r="K23" s="388"/>
    </row>
    <row r="24" customHeight="1" spans="1:11">
      <c r="A24" s="351"/>
      <c r="B24" s="352"/>
      <c r="C24" s="352"/>
      <c r="D24" s="352"/>
      <c r="E24" s="352"/>
      <c r="F24" s="352"/>
      <c r="G24" s="352"/>
      <c r="H24" s="353"/>
      <c r="I24" s="353"/>
      <c r="J24" s="353"/>
      <c r="K24" s="388"/>
    </row>
    <row r="25" customHeight="1" spans="1:11">
      <c r="A25" s="351"/>
      <c r="B25" s="352"/>
      <c r="C25" s="352"/>
      <c r="D25" s="352"/>
      <c r="E25" s="352"/>
      <c r="F25" s="352"/>
      <c r="G25" s="352"/>
      <c r="H25" s="353"/>
      <c r="I25" s="353"/>
      <c r="J25" s="353"/>
      <c r="K25" s="388"/>
    </row>
    <row r="26" customHeight="1" spans="1:11">
      <c r="A26" s="354"/>
      <c r="B26" s="353"/>
      <c r="C26" s="353"/>
      <c r="D26" s="353"/>
      <c r="E26" s="353"/>
      <c r="F26" s="353"/>
      <c r="G26" s="353"/>
      <c r="H26" s="353"/>
      <c r="I26" s="353"/>
      <c r="J26" s="353"/>
      <c r="K26" s="389"/>
    </row>
    <row r="27" customHeight="1" spans="1:11">
      <c r="A27" s="355"/>
      <c r="B27" s="353"/>
      <c r="C27" s="353"/>
      <c r="D27" s="353"/>
      <c r="E27" s="353"/>
      <c r="F27" s="353"/>
      <c r="G27" s="353"/>
      <c r="H27" s="353"/>
      <c r="I27" s="353"/>
      <c r="J27" s="353"/>
      <c r="K27" s="389"/>
    </row>
    <row r="28" customHeight="1" spans="1:11">
      <c r="A28" s="355"/>
      <c r="B28" s="353"/>
      <c r="C28" s="353"/>
      <c r="D28" s="353"/>
      <c r="E28" s="353"/>
      <c r="F28" s="353"/>
      <c r="G28" s="353"/>
      <c r="H28" s="353"/>
      <c r="I28" s="353"/>
      <c r="J28" s="353"/>
      <c r="K28" s="389"/>
    </row>
    <row r="29" ht="18" customHeight="1" spans="1:11">
      <c r="A29" s="356" t="s">
        <v>119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90"/>
    </row>
    <row r="30" ht="18.75" customHeight="1" spans="1:11">
      <c r="A30" s="358" t="s">
        <v>120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91"/>
    </row>
    <row r="31" ht="18.75" customHeight="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92"/>
    </row>
    <row r="32" ht="18" customHeight="1" spans="1:11">
      <c r="A32" s="356" t="s">
        <v>121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90"/>
    </row>
    <row r="33" ht="14.25" spans="1:11">
      <c r="A33" s="362" t="s">
        <v>122</v>
      </c>
      <c r="B33" s="363"/>
      <c r="C33" s="363"/>
      <c r="D33" s="363"/>
      <c r="E33" s="363"/>
      <c r="F33" s="363"/>
      <c r="G33" s="363"/>
      <c r="H33" s="363"/>
      <c r="I33" s="363"/>
      <c r="J33" s="363"/>
      <c r="K33" s="393"/>
    </row>
    <row r="34" ht="15" spans="1:11">
      <c r="A34" s="94" t="s">
        <v>123</v>
      </c>
      <c r="B34" s="96"/>
      <c r="C34" s="254" t="s">
        <v>65</v>
      </c>
      <c r="D34" s="254" t="s">
        <v>66</v>
      </c>
      <c r="E34" s="364" t="s">
        <v>124</v>
      </c>
      <c r="F34" s="365"/>
      <c r="G34" s="365"/>
      <c r="H34" s="365"/>
      <c r="I34" s="365"/>
      <c r="J34" s="365"/>
      <c r="K34" s="394"/>
    </row>
    <row r="35" ht="15" spans="1:11">
      <c r="A35" s="366" t="s">
        <v>125</v>
      </c>
      <c r="B35" s="366"/>
      <c r="C35" s="366"/>
      <c r="D35" s="366"/>
      <c r="E35" s="366"/>
      <c r="F35" s="366"/>
      <c r="G35" s="366"/>
      <c r="H35" s="366"/>
      <c r="I35" s="366"/>
      <c r="J35" s="366"/>
      <c r="K35" s="366"/>
    </row>
    <row r="36" ht="14.25" spans="1:11">
      <c r="A36" s="367" t="s">
        <v>126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95"/>
    </row>
    <row r="37" ht="14.25" spans="1:11">
      <c r="A37" s="367" t="s">
        <v>127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95"/>
    </row>
    <row r="38" ht="14.25" spans="1:11">
      <c r="A38" s="367" t="s">
        <v>128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96"/>
    </row>
    <row r="39" ht="14.25" spans="1:11">
      <c r="A39" s="370" t="s">
        <v>129</v>
      </c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4.25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4.25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4.25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5" spans="1:1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ht="15" spans="1:11">
      <c r="A44" s="332" t="s">
        <v>131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83"/>
    </row>
    <row r="45" ht="14.25" spans="1:11">
      <c r="A45" s="339" t="s">
        <v>132</v>
      </c>
      <c r="B45" s="336" t="s">
        <v>95</v>
      </c>
      <c r="C45" s="336" t="s">
        <v>96</v>
      </c>
      <c r="D45" s="336" t="s">
        <v>88</v>
      </c>
      <c r="E45" s="341" t="s">
        <v>133</v>
      </c>
      <c r="F45" s="336" t="s">
        <v>95</v>
      </c>
      <c r="G45" s="336" t="s">
        <v>96</v>
      </c>
      <c r="H45" s="336" t="s">
        <v>88</v>
      </c>
      <c r="I45" s="341" t="s">
        <v>134</v>
      </c>
      <c r="J45" s="336" t="s">
        <v>95</v>
      </c>
      <c r="K45" s="384" t="s">
        <v>96</v>
      </c>
    </row>
    <row r="46" ht="14.25" spans="1:11">
      <c r="A46" s="236" t="s">
        <v>87</v>
      </c>
      <c r="B46" s="254" t="s">
        <v>95</v>
      </c>
      <c r="C46" s="254" t="s">
        <v>96</v>
      </c>
      <c r="D46" s="254" t="s">
        <v>88</v>
      </c>
      <c r="E46" s="277" t="s">
        <v>94</v>
      </c>
      <c r="F46" s="254" t="s">
        <v>95</v>
      </c>
      <c r="G46" s="254" t="s">
        <v>96</v>
      </c>
      <c r="H46" s="254" t="s">
        <v>88</v>
      </c>
      <c r="I46" s="277" t="s">
        <v>105</v>
      </c>
      <c r="J46" s="254" t="s">
        <v>95</v>
      </c>
      <c r="K46" s="303" t="s">
        <v>96</v>
      </c>
    </row>
    <row r="47" ht="15" spans="1:11">
      <c r="A47" s="243" t="s">
        <v>135</v>
      </c>
      <c r="B47" s="244"/>
      <c r="C47" s="244"/>
      <c r="D47" s="244"/>
      <c r="E47" s="244"/>
      <c r="F47" s="244"/>
      <c r="G47" s="244"/>
      <c r="H47" s="244"/>
      <c r="I47" s="244"/>
      <c r="J47" s="244"/>
      <c r="K47" s="305"/>
    </row>
    <row r="48" ht="15" spans="1:11">
      <c r="A48" s="366" t="s">
        <v>136</v>
      </c>
      <c r="B48" s="366"/>
      <c r="C48" s="366"/>
      <c r="D48" s="366"/>
      <c r="E48" s="366"/>
      <c r="F48" s="366"/>
      <c r="G48" s="366"/>
      <c r="H48" s="366"/>
      <c r="I48" s="366"/>
      <c r="J48" s="366"/>
      <c r="K48" s="366"/>
    </row>
    <row r="49" ht="15" spans="1:11">
      <c r="A49" s="367" t="s">
        <v>137</v>
      </c>
      <c r="B49" s="369"/>
      <c r="C49" s="369"/>
      <c r="D49" s="369"/>
      <c r="E49" s="369"/>
      <c r="F49" s="369"/>
      <c r="G49" s="369"/>
      <c r="H49" s="369"/>
      <c r="I49" s="369"/>
      <c r="J49" s="369"/>
      <c r="K49" s="396"/>
    </row>
    <row r="50" ht="15" spans="1:11">
      <c r="A50" s="371" t="s">
        <v>138</v>
      </c>
      <c r="B50" s="289" t="s">
        <v>139</v>
      </c>
      <c r="C50" s="289"/>
      <c r="D50" s="372" t="s">
        <v>140</v>
      </c>
      <c r="E50" s="373" t="s">
        <v>141</v>
      </c>
      <c r="F50" s="374" t="s">
        <v>142</v>
      </c>
      <c r="G50" s="375">
        <v>45837</v>
      </c>
      <c r="H50" s="376" t="s">
        <v>143</v>
      </c>
      <c r="I50" s="397"/>
      <c r="J50" s="86" t="s">
        <v>144</v>
      </c>
      <c r="K50" s="398"/>
    </row>
    <row r="51" ht="15" spans="1:11">
      <c r="A51" s="366" t="s">
        <v>145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66"/>
    </row>
    <row r="52" ht="15" spans="1:11">
      <c r="A52" s="377"/>
      <c r="B52" s="378"/>
      <c r="C52" s="378"/>
      <c r="D52" s="378"/>
      <c r="E52" s="378"/>
      <c r="F52" s="378"/>
      <c r="G52" s="378"/>
      <c r="H52" s="378"/>
      <c r="I52" s="378"/>
      <c r="J52" s="378"/>
      <c r="K52" s="399"/>
    </row>
    <row r="53" ht="15" spans="1:11">
      <c r="A53" s="371" t="s">
        <v>138</v>
      </c>
      <c r="B53" s="379"/>
      <c r="C53" s="379"/>
      <c r="D53" s="372" t="s">
        <v>140</v>
      </c>
      <c r="E53" s="380"/>
      <c r="F53" s="374" t="s">
        <v>146</v>
      </c>
      <c r="G53" s="381"/>
      <c r="H53" s="376" t="s">
        <v>143</v>
      </c>
      <c r="I53" s="397"/>
      <c r="J53" s="400"/>
      <c r="K53" s="4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L15" sqref="L15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72"/>
      <c r="J2" s="73" t="s">
        <v>57</v>
      </c>
      <c r="K2" s="58" t="s">
        <v>148</v>
      </c>
      <c r="L2" s="58"/>
      <c r="M2" s="58"/>
      <c r="N2" s="58"/>
      <c r="O2" s="58"/>
    </row>
    <row r="3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72"/>
      <c r="J3" s="60" t="s">
        <v>151</v>
      </c>
      <c r="K3" s="60"/>
      <c r="L3" s="60"/>
      <c r="M3" s="60"/>
      <c r="N3" s="60"/>
      <c r="O3" s="60"/>
    </row>
    <row r="4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158</v>
      </c>
      <c r="I4" s="72"/>
      <c r="J4" s="66" t="s">
        <v>159</v>
      </c>
      <c r="K4" s="66" t="s">
        <v>160</v>
      </c>
      <c r="L4" s="66" t="s">
        <v>117</v>
      </c>
      <c r="M4" s="66"/>
      <c r="N4" s="178"/>
      <c r="O4" s="179"/>
    </row>
    <row r="5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72"/>
      <c r="J5" s="63" t="s">
        <v>168</v>
      </c>
      <c r="K5" s="63" t="s">
        <v>168</v>
      </c>
      <c r="L5" s="63" t="s">
        <v>153</v>
      </c>
      <c r="M5" s="66"/>
      <c r="N5" s="181"/>
      <c r="O5" s="181"/>
    </row>
    <row r="6" ht="19.5" customHeight="1" spans="1:15">
      <c r="A6" s="326" t="s">
        <v>169</v>
      </c>
      <c r="B6" s="65">
        <v>66</v>
      </c>
      <c r="C6" s="65">
        <v>67</v>
      </c>
      <c r="D6" s="327" t="s">
        <v>170</v>
      </c>
      <c r="E6" s="65">
        <v>71</v>
      </c>
      <c r="F6" s="65">
        <v>73</v>
      </c>
      <c r="G6" s="65">
        <v>74</v>
      </c>
      <c r="H6" s="65">
        <v>75</v>
      </c>
      <c r="I6" s="72"/>
      <c r="J6" s="74" t="s">
        <v>171</v>
      </c>
      <c r="K6" s="74" t="s">
        <v>172</v>
      </c>
      <c r="L6" s="74" t="s">
        <v>173</v>
      </c>
      <c r="M6" s="74"/>
      <c r="N6" s="181"/>
      <c r="O6" s="181"/>
    </row>
    <row r="7" ht="19.5" customHeight="1" spans="1:15">
      <c r="A7" s="326" t="s">
        <v>174</v>
      </c>
      <c r="B7" s="65">
        <v>100</v>
      </c>
      <c r="C7" s="65">
        <v>104</v>
      </c>
      <c r="D7" s="327" t="s">
        <v>175</v>
      </c>
      <c r="E7" s="65">
        <v>112</v>
      </c>
      <c r="F7" s="65">
        <v>116</v>
      </c>
      <c r="G7" s="65">
        <v>122</v>
      </c>
      <c r="H7" s="65">
        <v>128</v>
      </c>
      <c r="I7" s="72"/>
      <c r="J7" s="74" t="s">
        <v>176</v>
      </c>
      <c r="K7" s="74" t="s">
        <v>176</v>
      </c>
      <c r="L7" s="74" t="s">
        <v>177</v>
      </c>
      <c r="M7" s="74"/>
      <c r="N7" s="181"/>
      <c r="O7" s="181"/>
    </row>
    <row r="8" ht="19.5" customHeight="1" spans="1:15">
      <c r="A8" s="326" t="s">
        <v>178</v>
      </c>
      <c r="B8" s="65">
        <v>98</v>
      </c>
      <c r="C8" s="65">
        <v>102</v>
      </c>
      <c r="D8" s="327" t="s">
        <v>179</v>
      </c>
      <c r="E8" s="65">
        <v>110</v>
      </c>
      <c r="F8" s="65">
        <v>115</v>
      </c>
      <c r="G8" s="65">
        <v>121</v>
      </c>
      <c r="H8" s="65">
        <v>128</v>
      </c>
      <c r="I8" s="72"/>
      <c r="J8" s="74" t="s">
        <v>177</v>
      </c>
      <c r="K8" s="74" t="s">
        <v>177</v>
      </c>
      <c r="L8" s="74" t="s">
        <v>177</v>
      </c>
      <c r="M8" s="74"/>
      <c r="N8" s="181"/>
      <c r="O8" s="181"/>
    </row>
    <row r="9" ht="19.5" customHeight="1" spans="1:15">
      <c r="A9" s="326" t="s">
        <v>180</v>
      </c>
      <c r="B9" s="65">
        <v>43.6</v>
      </c>
      <c r="C9" s="65">
        <v>44.8</v>
      </c>
      <c r="D9" s="327" t="s">
        <v>181</v>
      </c>
      <c r="E9" s="65">
        <v>47.2</v>
      </c>
      <c r="F9" s="65">
        <v>48.4</v>
      </c>
      <c r="G9" s="65">
        <v>49.8</v>
      </c>
      <c r="H9" s="65">
        <v>51.2</v>
      </c>
      <c r="I9" s="72"/>
      <c r="J9" s="74" t="s">
        <v>172</v>
      </c>
      <c r="K9" s="74" t="s">
        <v>172</v>
      </c>
      <c r="L9" s="74" t="s">
        <v>182</v>
      </c>
      <c r="M9" s="74"/>
      <c r="N9" s="181"/>
      <c r="O9" s="181"/>
    </row>
    <row r="10" ht="19.5" customHeight="1" spans="1:15">
      <c r="A10" s="326" t="s">
        <v>183</v>
      </c>
      <c r="B10" s="65">
        <v>21</v>
      </c>
      <c r="C10" s="65">
        <v>21.5</v>
      </c>
      <c r="D10" s="327" t="s">
        <v>184</v>
      </c>
      <c r="E10" s="65">
        <v>22.5</v>
      </c>
      <c r="F10" s="65">
        <v>23</v>
      </c>
      <c r="G10" s="65">
        <v>23.5</v>
      </c>
      <c r="H10" s="65">
        <v>24</v>
      </c>
      <c r="I10" s="72"/>
      <c r="J10" s="74" t="s">
        <v>185</v>
      </c>
      <c r="K10" s="74" t="s">
        <v>186</v>
      </c>
      <c r="L10" s="74" t="s">
        <v>186</v>
      </c>
      <c r="M10" s="74"/>
      <c r="N10" s="181"/>
      <c r="O10" s="181"/>
    </row>
    <row r="11" ht="19.5" customHeight="1" spans="1:15">
      <c r="A11" s="326" t="s">
        <v>187</v>
      </c>
      <c r="B11" s="65">
        <v>19.1</v>
      </c>
      <c r="C11" s="65">
        <v>19.8</v>
      </c>
      <c r="D11" s="327" t="s">
        <v>188</v>
      </c>
      <c r="E11" s="65">
        <v>21.2</v>
      </c>
      <c r="F11" s="65">
        <v>21.9</v>
      </c>
      <c r="G11" s="65">
        <v>22.9</v>
      </c>
      <c r="H11" s="65">
        <v>24.14</v>
      </c>
      <c r="I11" s="72"/>
      <c r="J11" s="74" t="s">
        <v>185</v>
      </c>
      <c r="K11" s="74" t="s">
        <v>185</v>
      </c>
      <c r="L11" s="74" t="s">
        <v>189</v>
      </c>
      <c r="M11" s="74"/>
      <c r="N11" s="181"/>
      <c r="O11" s="181"/>
    </row>
    <row r="12" ht="19.5" customHeight="1" spans="1:15">
      <c r="A12" s="326" t="s">
        <v>190</v>
      </c>
      <c r="B12" s="65">
        <v>16.8</v>
      </c>
      <c r="C12" s="65">
        <v>17.4</v>
      </c>
      <c r="D12" s="327" t="s">
        <v>191</v>
      </c>
      <c r="E12" s="65">
        <v>18.6</v>
      </c>
      <c r="F12" s="65">
        <v>19.2</v>
      </c>
      <c r="G12" s="65">
        <v>20.15</v>
      </c>
      <c r="H12" s="65">
        <v>21.1</v>
      </c>
      <c r="I12" s="72"/>
      <c r="J12" s="74" t="s">
        <v>192</v>
      </c>
      <c r="K12" s="74" t="s">
        <v>192</v>
      </c>
      <c r="L12" s="74" t="s">
        <v>193</v>
      </c>
      <c r="M12" s="74"/>
      <c r="N12" s="181"/>
      <c r="O12" s="181"/>
    </row>
    <row r="13" ht="19.5" customHeight="1" spans="1:15">
      <c r="A13" s="326" t="s">
        <v>194</v>
      </c>
      <c r="B13" s="65">
        <v>45</v>
      </c>
      <c r="C13" s="65">
        <v>46</v>
      </c>
      <c r="D13" s="327" t="s">
        <v>195</v>
      </c>
      <c r="E13" s="65">
        <v>48</v>
      </c>
      <c r="F13" s="65">
        <v>49</v>
      </c>
      <c r="G13" s="65">
        <v>50.5</v>
      </c>
      <c r="H13" s="65">
        <v>52</v>
      </c>
      <c r="I13" s="72"/>
      <c r="J13" s="74" t="s">
        <v>196</v>
      </c>
      <c r="K13" s="74" t="s">
        <v>197</v>
      </c>
      <c r="L13" s="74" t="s">
        <v>197</v>
      </c>
      <c r="M13" s="74"/>
      <c r="N13" s="181"/>
      <c r="O13" s="181"/>
    </row>
    <row r="14" spans="1:15">
      <c r="A14" s="70" t="s">
        <v>198</v>
      </c>
      <c r="D14" s="71"/>
      <c r="E14" s="71"/>
      <c r="F14" s="71"/>
      <c r="G14" s="71"/>
      <c r="H14" s="71"/>
      <c r="I14" s="71"/>
      <c r="J14" s="77"/>
      <c r="K14" s="77"/>
      <c r="L14" s="71" t="s">
        <v>199</v>
      </c>
      <c r="M14" s="71"/>
      <c r="N14" s="71"/>
      <c r="O14" s="71"/>
    </row>
    <row r="15" ht="14.25" spans="1:15">
      <c r="A15" s="53" t="s">
        <v>200</v>
      </c>
      <c r="D15" s="71"/>
      <c r="E15" s="71"/>
      <c r="F15" s="71"/>
      <c r="G15" s="71"/>
      <c r="H15" s="71"/>
      <c r="I15" s="71"/>
      <c r="J15" s="77"/>
      <c r="K15" s="77"/>
      <c r="L15" s="71"/>
      <c r="M15" s="71"/>
      <c r="N15" s="71"/>
      <c r="O15" s="71"/>
    </row>
    <row r="16" ht="14.25" spans="1:14">
      <c r="A16" s="71"/>
      <c r="B16" s="71"/>
      <c r="C16" s="71"/>
      <c r="D16" s="71"/>
      <c r="E16" s="71"/>
      <c r="F16" s="71"/>
      <c r="G16" s="71"/>
      <c r="H16" s="71"/>
      <c r="I16" s="71"/>
      <c r="J16" s="78" t="s">
        <v>201</v>
      </c>
      <c r="K16" s="78"/>
      <c r="L16" s="70" t="s">
        <v>202</v>
      </c>
      <c r="M16" s="70"/>
      <c r="N16" s="70" t="s">
        <v>203</v>
      </c>
    </row>
    <row r="17" customHeight="1" spans="7:7">
      <c r="G17" s="53" t="s">
        <v>204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4" customWidth="1"/>
    <col min="2" max="16384" width="10" style="214"/>
  </cols>
  <sheetData>
    <row r="1" ht="22.5" customHeight="1" spans="1:11">
      <c r="A1" s="215" t="s">
        <v>205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148</v>
      </c>
      <c r="G2" s="82"/>
      <c r="H2" s="218" t="s">
        <v>57</v>
      </c>
      <c r="I2" s="301" t="s">
        <v>148</v>
      </c>
      <c r="J2" s="301"/>
      <c r="K2" s="302"/>
    </row>
    <row r="3" customHeight="1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customHeight="1" spans="1:11">
      <c r="A4" s="225" t="s">
        <v>61</v>
      </c>
      <c r="B4" s="226" t="s">
        <v>206</v>
      </c>
      <c r="C4" s="227"/>
      <c r="D4" s="225" t="s">
        <v>63</v>
      </c>
      <c r="E4" s="228"/>
      <c r="F4" s="229">
        <v>45802</v>
      </c>
      <c r="G4" s="230"/>
      <c r="H4" s="225" t="s">
        <v>207</v>
      </c>
      <c r="I4" s="228"/>
      <c r="J4" s="254" t="s">
        <v>65</v>
      </c>
      <c r="K4" s="303" t="s">
        <v>66</v>
      </c>
    </row>
    <row r="5" customHeight="1" spans="1:11">
      <c r="A5" s="231" t="s">
        <v>67</v>
      </c>
      <c r="B5" s="226" t="s">
        <v>208</v>
      </c>
      <c r="C5" s="227"/>
      <c r="D5" s="225" t="s">
        <v>209</v>
      </c>
      <c r="E5" s="228"/>
      <c r="F5" s="232">
        <v>1</v>
      </c>
      <c r="G5" s="233"/>
      <c r="H5" s="225" t="s">
        <v>210</v>
      </c>
      <c r="I5" s="228"/>
      <c r="J5" s="254" t="s">
        <v>65</v>
      </c>
      <c r="K5" s="303" t="s">
        <v>66</v>
      </c>
    </row>
    <row r="6" customHeight="1" spans="1:11">
      <c r="A6" s="225" t="s">
        <v>71</v>
      </c>
      <c r="B6" s="234">
        <v>1</v>
      </c>
      <c r="C6" s="235">
        <v>3</v>
      </c>
      <c r="D6" s="225" t="s">
        <v>211</v>
      </c>
      <c r="E6" s="228"/>
      <c r="F6" s="232">
        <v>0.5</v>
      </c>
      <c r="G6" s="233"/>
      <c r="H6" s="236" t="s">
        <v>212</v>
      </c>
      <c r="I6" s="277"/>
      <c r="J6" s="277"/>
      <c r="K6" s="304"/>
    </row>
    <row r="7" customHeight="1" spans="1:11">
      <c r="A7" s="225" t="s">
        <v>74</v>
      </c>
      <c r="B7" s="237">
        <v>1000</v>
      </c>
      <c r="C7" s="238"/>
      <c r="D7" s="225" t="s">
        <v>213</v>
      </c>
      <c r="E7" s="228"/>
      <c r="F7" s="232">
        <v>0.3</v>
      </c>
      <c r="G7" s="233"/>
      <c r="H7" s="239" t="s">
        <v>214</v>
      </c>
      <c r="I7" s="254"/>
      <c r="J7" s="254"/>
      <c r="K7" s="303"/>
    </row>
    <row r="8" customHeight="1" spans="1:11">
      <c r="A8" s="240" t="s">
        <v>78</v>
      </c>
      <c r="B8" s="241" t="s">
        <v>215</v>
      </c>
      <c r="C8" s="242"/>
      <c r="D8" s="243" t="s">
        <v>80</v>
      </c>
      <c r="E8" s="244"/>
      <c r="F8" s="245">
        <v>45797</v>
      </c>
      <c r="G8" s="246"/>
      <c r="H8" s="243"/>
      <c r="I8" s="244"/>
      <c r="J8" s="244"/>
      <c r="K8" s="305"/>
    </row>
    <row r="9" customHeight="1" spans="1:11">
      <c r="A9" s="247" t="s">
        <v>216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84</v>
      </c>
      <c r="B10" s="249" t="s">
        <v>85</v>
      </c>
      <c r="C10" s="250" t="s">
        <v>86</v>
      </c>
      <c r="D10" s="251"/>
      <c r="E10" s="252" t="s">
        <v>89</v>
      </c>
      <c r="F10" s="249" t="s">
        <v>85</v>
      </c>
      <c r="G10" s="250" t="s">
        <v>86</v>
      </c>
      <c r="H10" s="249"/>
      <c r="I10" s="252" t="s">
        <v>87</v>
      </c>
      <c r="J10" s="249" t="s">
        <v>85</v>
      </c>
      <c r="K10" s="306" t="s">
        <v>86</v>
      </c>
    </row>
    <row r="11" customHeight="1" spans="1:11">
      <c r="A11" s="231" t="s">
        <v>90</v>
      </c>
      <c r="B11" s="253" t="s">
        <v>85</v>
      </c>
      <c r="C11" s="254" t="s">
        <v>86</v>
      </c>
      <c r="D11" s="255"/>
      <c r="E11" s="256" t="s">
        <v>92</v>
      </c>
      <c r="F11" s="253" t="s">
        <v>85</v>
      </c>
      <c r="G11" s="254" t="s">
        <v>86</v>
      </c>
      <c r="H11" s="253"/>
      <c r="I11" s="256" t="s">
        <v>97</v>
      </c>
      <c r="J11" s="253" t="s">
        <v>85</v>
      </c>
      <c r="K11" s="303" t="s">
        <v>86</v>
      </c>
    </row>
    <row r="12" customHeight="1" spans="1:11">
      <c r="A12" s="243" t="s">
        <v>217</v>
      </c>
      <c r="B12" s="244"/>
      <c r="C12" s="244"/>
      <c r="D12" s="244"/>
      <c r="E12" s="244"/>
      <c r="F12" s="244"/>
      <c r="G12" s="244"/>
      <c r="H12" s="244"/>
      <c r="I12" s="244"/>
      <c r="J12" s="244"/>
      <c r="K12" s="305"/>
    </row>
    <row r="13" customHeight="1" spans="1:11">
      <c r="A13" s="257" t="s">
        <v>218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219</v>
      </c>
      <c r="B14" s="259"/>
      <c r="C14" s="259"/>
      <c r="D14" s="259"/>
      <c r="E14" s="259"/>
      <c r="F14" s="259"/>
      <c r="G14" s="259"/>
      <c r="H14" s="260"/>
      <c r="I14" s="307"/>
      <c r="J14" s="307"/>
      <c r="K14" s="308"/>
    </row>
    <row r="15" customHeight="1" spans="1:11">
      <c r="A15" s="258"/>
      <c r="B15" s="259"/>
      <c r="C15" s="259"/>
      <c r="D15" s="259"/>
      <c r="E15" s="259"/>
      <c r="F15" s="259"/>
      <c r="G15" s="259"/>
      <c r="H15" s="260"/>
      <c r="I15" s="309"/>
      <c r="J15" s="310"/>
      <c r="K15" s="31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312"/>
    </row>
    <row r="17" customHeight="1" spans="1:11">
      <c r="A17" s="257" t="s">
        <v>220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63"/>
      <c r="B18" s="264"/>
      <c r="C18" s="264"/>
      <c r="D18" s="264"/>
      <c r="E18" s="265"/>
      <c r="F18" s="265"/>
      <c r="G18" s="265"/>
      <c r="H18" s="265"/>
      <c r="I18" s="307"/>
      <c r="J18" s="307"/>
      <c r="K18" s="308"/>
    </row>
    <row r="19" customHeight="1" spans="1:11">
      <c r="A19" s="266" t="s">
        <v>221</v>
      </c>
      <c r="B19" s="267"/>
      <c r="C19" s="267"/>
      <c r="D19" s="268"/>
      <c r="E19" s="269"/>
      <c r="F19" s="270"/>
      <c r="G19" s="270"/>
      <c r="H19" s="271"/>
      <c r="I19" s="309"/>
      <c r="J19" s="310"/>
      <c r="K19" s="31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2"/>
    </row>
    <row r="21" customHeight="1" spans="1:11">
      <c r="A21" s="272" t="s">
        <v>121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customHeight="1" spans="1:11">
      <c r="A22" s="81" t="s">
        <v>122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4"/>
    </row>
    <row r="23" customHeight="1" spans="1:11">
      <c r="A23" s="94" t="s">
        <v>123</v>
      </c>
      <c r="B23" s="96"/>
      <c r="C23" s="254" t="s">
        <v>65</v>
      </c>
      <c r="D23" s="254" t="s">
        <v>66</v>
      </c>
      <c r="E23" s="93"/>
      <c r="F23" s="93"/>
      <c r="G23" s="93"/>
      <c r="H23" s="93"/>
      <c r="I23" s="93"/>
      <c r="J23" s="93"/>
      <c r="K23" s="148"/>
    </row>
    <row r="24" customHeight="1" spans="1:11">
      <c r="A24" s="273" t="s">
        <v>222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13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4"/>
    </row>
    <row r="26" customHeight="1" spans="1:11">
      <c r="A26" s="247" t="s">
        <v>131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customHeight="1" spans="1:11">
      <c r="A27" s="219" t="s">
        <v>132</v>
      </c>
      <c r="B27" s="250" t="s">
        <v>95</v>
      </c>
      <c r="C27" s="250" t="s">
        <v>96</v>
      </c>
      <c r="D27" s="250" t="s">
        <v>88</v>
      </c>
      <c r="E27" s="220" t="s">
        <v>133</v>
      </c>
      <c r="F27" s="250" t="s">
        <v>95</v>
      </c>
      <c r="G27" s="250" t="s">
        <v>96</v>
      </c>
      <c r="H27" s="250" t="s">
        <v>88</v>
      </c>
      <c r="I27" s="220" t="s">
        <v>134</v>
      </c>
      <c r="J27" s="250" t="s">
        <v>95</v>
      </c>
      <c r="K27" s="306" t="s">
        <v>96</v>
      </c>
    </row>
    <row r="28" customHeight="1" spans="1:11">
      <c r="A28" s="236" t="s">
        <v>87</v>
      </c>
      <c r="B28" s="254" t="s">
        <v>95</v>
      </c>
      <c r="C28" s="254" t="s">
        <v>96</v>
      </c>
      <c r="D28" s="254" t="s">
        <v>88</v>
      </c>
      <c r="E28" s="277" t="s">
        <v>94</v>
      </c>
      <c r="F28" s="254" t="s">
        <v>95</v>
      </c>
      <c r="G28" s="254" t="s">
        <v>96</v>
      </c>
      <c r="H28" s="254" t="s">
        <v>88</v>
      </c>
      <c r="I28" s="277" t="s">
        <v>105</v>
      </c>
      <c r="J28" s="254" t="s">
        <v>95</v>
      </c>
      <c r="K28" s="303" t="s">
        <v>96</v>
      </c>
    </row>
    <row r="29" customHeight="1" spans="1:11">
      <c r="A29" s="225" t="s">
        <v>223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5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6"/>
    </row>
    <row r="31" customHeight="1" spans="1:11">
      <c r="A31" s="281" t="s">
        <v>224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ht="17.25" customHeight="1" spans="1:11">
      <c r="A32" s="282" t="s">
        <v>225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7"/>
    </row>
    <row r="33" ht="17.25" customHeight="1" spans="1:11">
      <c r="A33" s="284" t="s">
        <v>226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8"/>
    </row>
    <row r="34" ht="17.25" customHeight="1" spans="1:11">
      <c r="A34" s="284" t="s">
        <v>227</v>
      </c>
      <c r="B34" s="285"/>
      <c r="C34" s="285"/>
      <c r="D34" s="285"/>
      <c r="E34" s="285"/>
      <c r="F34" s="285"/>
      <c r="G34" s="285"/>
      <c r="H34" s="285"/>
      <c r="I34" s="285"/>
      <c r="J34" s="285"/>
      <c r="K34" s="318"/>
    </row>
    <row r="35" ht="17.25" customHeight="1" spans="1:11">
      <c r="A35" s="284" t="s">
        <v>228</v>
      </c>
      <c r="B35" s="285"/>
      <c r="C35" s="285"/>
      <c r="D35" s="285"/>
      <c r="E35" s="285"/>
      <c r="F35" s="285"/>
      <c r="G35" s="285"/>
      <c r="H35" s="285"/>
      <c r="I35" s="285"/>
      <c r="J35" s="285"/>
      <c r="K35" s="318"/>
    </row>
    <row r="36" ht="17.25" customHeight="1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8"/>
    </row>
    <row r="37" ht="17.25" customHeight="1" spans="1:1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318"/>
    </row>
    <row r="38" ht="17.25" customHeight="1" spans="1:1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318"/>
    </row>
    <row r="39" ht="17.25" customHeight="1" spans="1:1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7.25" customHeight="1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7.25" customHeight="1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7.25" customHeight="1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7.25" customHeight="1" spans="1:1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customHeight="1" spans="1:11">
      <c r="A44" s="281" t="s">
        <v>229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ht="18" customHeight="1" spans="1:11">
      <c r="A45" s="286" t="s">
        <v>217</v>
      </c>
      <c r="B45" s="287"/>
      <c r="C45" s="287"/>
      <c r="D45" s="287"/>
      <c r="E45" s="287"/>
      <c r="F45" s="287"/>
      <c r="G45" s="287"/>
      <c r="H45" s="287"/>
      <c r="I45" s="287"/>
      <c r="J45" s="287"/>
      <c r="K45" s="319"/>
    </row>
    <row r="46" ht="18" customHeight="1" spans="1:1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319"/>
    </row>
    <row r="47" ht="18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14"/>
    </row>
    <row r="48" ht="21" customHeight="1" spans="1:11">
      <c r="A48" s="288" t="s">
        <v>138</v>
      </c>
      <c r="B48" s="289" t="s">
        <v>139</v>
      </c>
      <c r="C48" s="289"/>
      <c r="D48" s="290" t="s">
        <v>140</v>
      </c>
      <c r="E48" s="291" t="s">
        <v>230</v>
      </c>
      <c r="F48" s="290" t="s">
        <v>142</v>
      </c>
      <c r="G48" s="292">
        <v>45790</v>
      </c>
      <c r="H48" s="293" t="s">
        <v>143</v>
      </c>
      <c r="I48" s="293"/>
      <c r="J48" s="289" t="s">
        <v>144</v>
      </c>
      <c r="K48" s="320"/>
    </row>
    <row r="49" customHeight="1" spans="1:11">
      <c r="A49" s="294" t="s">
        <v>145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21"/>
    </row>
    <row r="50" customHeight="1" spans="1:11">
      <c r="A50" s="296" t="s">
        <v>231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22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23"/>
    </row>
    <row r="52" ht="21" customHeight="1" spans="1:11">
      <c r="A52" s="288" t="s">
        <v>138</v>
      </c>
      <c r="B52" s="300"/>
      <c r="C52" s="300"/>
      <c r="D52" s="290" t="s">
        <v>140</v>
      </c>
      <c r="E52" s="290"/>
      <c r="F52" s="290" t="s">
        <v>142</v>
      </c>
      <c r="G52" s="290"/>
      <c r="H52" s="293" t="s">
        <v>143</v>
      </c>
      <c r="I52" s="293"/>
      <c r="J52" s="324"/>
      <c r="K52" s="3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2" customWidth="1"/>
    <col min="2" max="7" width="9.33333333333333" style="182" customWidth="1"/>
    <col min="8" max="8" width="1.33333333333333" style="182" customWidth="1"/>
    <col min="9" max="9" width="16.5" style="182" customWidth="1"/>
    <col min="10" max="10" width="17" style="182" customWidth="1"/>
    <col min="11" max="11" width="18.5" style="182" customWidth="1"/>
    <col min="12" max="12" width="16.6666666666667" style="182" customWidth="1"/>
    <col min="13" max="13" width="14.1666666666667" style="182" customWidth="1"/>
    <col min="14" max="14" width="16.3333333333333" style="182" customWidth="1"/>
    <col min="15" max="16384" width="9" style="182"/>
  </cols>
  <sheetData>
    <row r="1" ht="22.5" customHeight="1" spans="1:14">
      <c r="A1" s="183" t="s">
        <v>147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14">
      <c r="A2" s="185" t="s">
        <v>61</v>
      </c>
      <c r="B2" s="186" t="s">
        <v>232</v>
      </c>
      <c r="C2" s="186"/>
      <c r="D2" s="187" t="s">
        <v>67</v>
      </c>
      <c r="E2" s="186" t="s">
        <v>208</v>
      </c>
      <c r="F2" s="186"/>
      <c r="G2" s="186"/>
      <c r="H2" s="188"/>
      <c r="I2" s="203" t="s">
        <v>57</v>
      </c>
      <c r="J2" s="204" t="s">
        <v>233</v>
      </c>
      <c r="K2" s="204"/>
      <c r="L2" s="204"/>
      <c r="M2" s="204"/>
      <c r="N2" s="205"/>
    </row>
    <row r="3" ht="22.5" customHeight="1" spans="1:14">
      <c r="A3" s="189" t="s">
        <v>149</v>
      </c>
      <c r="B3" s="190" t="s">
        <v>150</v>
      </c>
      <c r="C3" s="190"/>
      <c r="D3" s="190"/>
      <c r="E3" s="190"/>
      <c r="F3" s="190"/>
      <c r="G3" s="190"/>
      <c r="H3" s="191"/>
      <c r="I3" s="189" t="s">
        <v>151</v>
      </c>
      <c r="J3" s="189"/>
      <c r="K3" s="189"/>
      <c r="L3" s="189"/>
      <c r="M3" s="189"/>
      <c r="N3" s="206"/>
    </row>
    <row r="4" ht="22.5" customHeight="1" spans="1:14">
      <c r="A4" s="189"/>
      <c r="B4" s="192" t="s">
        <v>110</v>
      </c>
      <c r="C4" s="192" t="s">
        <v>111</v>
      </c>
      <c r="D4" s="192" t="s">
        <v>112</v>
      </c>
      <c r="E4" s="192" t="s">
        <v>113</v>
      </c>
      <c r="F4" s="192" t="s">
        <v>114</v>
      </c>
      <c r="G4" s="192" t="s">
        <v>115</v>
      </c>
      <c r="H4" s="191"/>
      <c r="I4" s="207" t="s">
        <v>234</v>
      </c>
      <c r="J4" s="207" t="s">
        <v>235</v>
      </c>
      <c r="K4" s="207" t="s">
        <v>236</v>
      </c>
      <c r="L4" s="207" t="s">
        <v>237</v>
      </c>
      <c r="M4" s="207" t="s">
        <v>238</v>
      </c>
      <c r="N4" s="207" t="s">
        <v>239</v>
      </c>
    </row>
    <row r="5" ht="22.5" customHeight="1" spans="1:14">
      <c r="A5" s="189"/>
      <c r="B5" s="193"/>
      <c r="C5" s="193"/>
      <c r="D5" s="194"/>
      <c r="E5" s="193"/>
      <c r="F5" s="193"/>
      <c r="G5" s="193"/>
      <c r="H5" s="191"/>
      <c r="I5" s="208" t="s">
        <v>240</v>
      </c>
      <c r="J5" s="208" t="s">
        <v>240</v>
      </c>
      <c r="K5" s="208" t="s">
        <v>240</v>
      </c>
      <c r="L5" s="208" t="s">
        <v>240</v>
      </c>
      <c r="M5" s="208" t="s">
        <v>240</v>
      </c>
      <c r="N5" s="208" t="s">
        <v>240</v>
      </c>
    </row>
    <row r="6" ht="22.5" customHeight="1" spans="1:14">
      <c r="A6" s="192" t="s">
        <v>241</v>
      </c>
      <c r="B6" s="192" t="s">
        <v>242</v>
      </c>
      <c r="C6" s="192" t="s">
        <v>243</v>
      </c>
      <c r="D6" s="192" t="s">
        <v>170</v>
      </c>
      <c r="E6" s="192" t="s">
        <v>244</v>
      </c>
      <c r="F6" s="192" t="s">
        <v>245</v>
      </c>
      <c r="G6" s="192" t="s">
        <v>246</v>
      </c>
      <c r="H6" s="191"/>
      <c r="I6" s="208" t="s">
        <v>247</v>
      </c>
      <c r="J6" s="208" t="s">
        <v>248</v>
      </c>
      <c r="K6" s="208" t="s">
        <v>249</v>
      </c>
      <c r="L6" s="208" t="s">
        <v>249</v>
      </c>
      <c r="M6" s="208" t="s">
        <v>250</v>
      </c>
      <c r="N6" s="209" t="s">
        <v>251</v>
      </c>
    </row>
    <row r="7" ht="22.5" customHeight="1" spans="1:14">
      <c r="A7" s="192" t="s">
        <v>252</v>
      </c>
      <c r="B7" s="192" t="s">
        <v>253</v>
      </c>
      <c r="C7" s="192" t="s">
        <v>254</v>
      </c>
      <c r="D7" s="192" t="s">
        <v>255</v>
      </c>
      <c r="E7" s="192" t="s">
        <v>256</v>
      </c>
      <c r="F7" s="192" t="s">
        <v>257</v>
      </c>
      <c r="G7" s="192" t="s">
        <v>258</v>
      </c>
      <c r="H7" s="191"/>
      <c r="I7" s="208" t="s">
        <v>259</v>
      </c>
      <c r="J7" s="208" t="s">
        <v>260</v>
      </c>
      <c r="K7" s="208" t="s">
        <v>260</v>
      </c>
      <c r="L7" s="208" t="s">
        <v>259</v>
      </c>
      <c r="M7" s="208" t="s">
        <v>259</v>
      </c>
      <c r="N7" s="209" t="s">
        <v>259</v>
      </c>
    </row>
    <row r="8" ht="22.5" customHeight="1" spans="1:14">
      <c r="A8" s="192" t="s">
        <v>178</v>
      </c>
      <c r="B8" s="192" t="s">
        <v>261</v>
      </c>
      <c r="C8" s="192" t="s">
        <v>262</v>
      </c>
      <c r="D8" s="192" t="s">
        <v>263</v>
      </c>
      <c r="E8" s="192" t="s">
        <v>264</v>
      </c>
      <c r="F8" s="192" t="s">
        <v>257</v>
      </c>
      <c r="G8" s="192" t="s">
        <v>258</v>
      </c>
      <c r="H8" s="191"/>
      <c r="I8" s="208" t="s">
        <v>251</v>
      </c>
      <c r="J8" s="208" t="s">
        <v>251</v>
      </c>
      <c r="K8" s="208" t="s">
        <v>251</v>
      </c>
      <c r="L8" s="210" t="s">
        <v>251</v>
      </c>
      <c r="M8" s="210" t="s">
        <v>251</v>
      </c>
      <c r="N8" s="209" t="s">
        <v>251</v>
      </c>
    </row>
    <row r="9" ht="22.5" customHeight="1" spans="1:14">
      <c r="A9" s="192" t="s">
        <v>180</v>
      </c>
      <c r="B9" s="192" t="s">
        <v>265</v>
      </c>
      <c r="C9" s="192" t="s">
        <v>266</v>
      </c>
      <c r="D9" s="192" t="s">
        <v>267</v>
      </c>
      <c r="E9" s="192" t="s">
        <v>268</v>
      </c>
      <c r="F9" s="192" t="s">
        <v>269</v>
      </c>
      <c r="G9" s="192" t="s">
        <v>270</v>
      </c>
      <c r="H9" s="191"/>
      <c r="I9" s="208" t="s">
        <v>251</v>
      </c>
      <c r="J9" s="208" t="s">
        <v>271</v>
      </c>
      <c r="K9" s="208" t="s">
        <v>251</v>
      </c>
      <c r="L9" s="210" t="s">
        <v>251</v>
      </c>
      <c r="M9" s="210" t="s">
        <v>251</v>
      </c>
      <c r="N9" s="209" t="s">
        <v>272</v>
      </c>
    </row>
    <row r="10" ht="22.5" customHeight="1" spans="1:14">
      <c r="A10" s="192" t="s">
        <v>183</v>
      </c>
      <c r="B10" s="192" t="s">
        <v>273</v>
      </c>
      <c r="C10" s="192" t="s">
        <v>274</v>
      </c>
      <c r="D10" s="192" t="s">
        <v>275</v>
      </c>
      <c r="E10" s="192" t="s">
        <v>276</v>
      </c>
      <c r="F10" s="192" t="s">
        <v>277</v>
      </c>
      <c r="G10" s="192" t="s">
        <v>278</v>
      </c>
      <c r="H10" s="191"/>
      <c r="I10" s="208" t="s">
        <v>279</v>
      </c>
      <c r="J10" s="208" t="s">
        <v>280</v>
      </c>
      <c r="K10" s="208" t="s">
        <v>189</v>
      </c>
      <c r="L10" s="210" t="s">
        <v>251</v>
      </c>
      <c r="M10" s="208" t="s">
        <v>189</v>
      </c>
      <c r="N10" s="209" t="s">
        <v>251</v>
      </c>
    </row>
    <row r="11" ht="22.5" customHeight="1" spans="1:14">
      <c r="A11" s="192" t="s">
        <v>281</v>
      </c>
      <c r="B11" s="192" t="s">
        <v>282</v>
      </c>
      <c r="C11" s="192" t="s">
        <v>283</v>
      </c>
      <c r="D11" s="192" t="s">
        <v>284</v>
      </c>
      <c r="E11" s="192" t="s">
        <v>285</v>
      </c>
      <c r="F11" s="192" t="s">
        <v>286</v>
      </c>
      <c r="G11" s="192" t="s">
        <v>287</v>
      </c>
      <c r="H11" s="191"/>
      <c r="I11" s="210" t="s">
        <v>251</v>
      </c>
      <c r="J11" s="210" t="s">
        <v>251</v>
      </c>
      <c r="K11" s="210" t="s">
        <v>251</v>
      </c>
      <c r="L11" s="210" t="s">
        <v>251</v>
      </c>
      <c r="M11" s="210" t="s">
        <v>251</v>
      </c>
      <c r="N11" s="209" t="s">
        <v>251</v>
      </c>
    </row>
    <row r="12" ht="22.5" customHeight="1" spans="1:14">
      <c r="A12" s="192" t="s">
        <v>288</v>
      </c>
      <c r="B12" s="192" t="s">
        <v>289</v>
      </c>
      <c r="C12" s="192" t="s">
        <v>290</v>
      </c>
      <c r="D12" s="192" t="s">
        <v>291</v>
      </c>
      <c r="E12" s="192" t="s">
        <v>292</v>
      </c>
      <c r="F12" s="192" t="s">
        <v>283</v>
      </c>
      <c r="G12" s="192" t="s">
        <v>293</v>
      </c>
      <c r="H12" s="191"/>
      <c r="I12" s="210" t="s">
        <v>251</v>
      </c>
      <c r="J12" s="210" t="s">
        <v>251</v>
      </c>
      <c r="K12" s="210" t="s">
        <v>251</v>
      </c>
      <c r="L12" s="210" t="s">
        <v>251</v>
      </c>
      <c r="M12" s="210" t="s">
        <v>251</v>
      </c>
      <c r="N12" s="209" t="s">
        <v>251</v>
      </c>
    </row>
    <row r="13" ht="22.5" customHeight="1" spans="1:14">
      <c r="A13" s="192" t="s">
        <v>294</v>
      </c>
      <c r="B13" s="192" t="s">
        <v>295</v>
      </c>
      <c r="C13" s="192" t="s">
        <v>296</v>
      </c>
      <c r="D13" s="192" t="s">
        <v>297</v>
      </c>
      <c r="E13" s="192" t="s">
        <v>298</v>
      </c>
      <c r="F13" s="192" t="s">
        <v>299</v>
      </c>
      <c r="G13" s="192" t="s">
        <v>300</v>
      </c>
      <c r="H13" s="191"/>
      <c r="I13" s="208" t="s">
        <v>272</v>
      </c>
      <c r="J13" s="208" t="s">
        <v>301</v>
      </c>
      <c r="K13" s="210" t="s">
        <v>251</v>
      </c>
      <c r="L13" s="208" t="s">
        <v>186</v>
      </c>
      <c r="M13" s="208" t="s">
        <v>302</v>
      </c>
      <c r="N13" s="209" t="s">
        <v>251</v>
      </c>
    </row>
    <row r="14" ht="22.5" customHeight="1" spans="1:14">
      <c r="A14" s="192" t="s">
        <v>303</v>
      </c>
      <c r="B14" s="192" t="s">
        <v>304</v>
      </c>
      <c r="C14" s="192" t="s">
        <v>305</v>
      </c>
      <c r="D14" s="192" t="s">
        <v>306</v>
      </c>
      <c r="E14" s="192" t="s">
        <v>307</v>
      </c>
      <c r="F14" s="192" t="s">
        <v>308</v>
      </c>
      <c r="G14" s="192" t="s">
        <v>309</v>
      </c>
      <c r="H14" s="191"/>
      <c r="I14" s="210" t="s">
        <v>251</v>
      </c>
      <c r="J14" s="210" t="s">
        <v>251</v>
      </c>
      <c r="K14" s="210" t="s">
        <v>251</v>
      </c>
      <c r="L14" s="210" t="s">
        <v>251</v>
      </c>
      <c r="M14" s="210" t="s">
        <v>251</v>
      </c>
      <c r="N14" s="209" t="s">
        <v>251</v>
      </c>
    </row>
    <row r="15" ht="22.5" customHeight="1" spans="1:14">
      <c r="A15" s="192" t="s">
        <v>310</v>
      </c>
      <c r="B15" s="192" t="s">
        <v>311</v>
      </c>
      <c r="C15" s="192" t="s">
        <v>311</v>
      </c>
      <c r="D15" s="192" t="s">
        <v>312</v>
      </c>
      <c r="E15" s="192" t="s">
        <v>311</v>
      </c>
      <c r="F15" s="192" t="s">
        <v>311</v>
      </c>
      <c r="G15" s="192" t="s">
        <v>311</v>
      </c>
      <c r="H15" s="191"/>
      <c r="I15" s="210" t="s">
        <v>251</v>
      </c>
      <c r="J15" s="210" t="s">
        <v>251</v>
      </c>
      <c r="K15" s="210" t="s">
        <v>251</v>
      </c>
      <c r="L15" s="210" t="s">
        <v>251</v>
      </c>
      <c r="M15" s="210" t="s">
        <v>251</v>
      </c>
      <c r="N15" s="209" t="s">
        <v>251</v>
      </c>
    </row>
    <row r="16" ht="22.5" customHeight="1" spans="1:14">
      <c r="A16" s="195"/>
      <c r="B16" s="193"/>
      <c r="C16" s="193"/>
      <c r="D16" s="196"/>
      <c r="E16" s="193"/>
      <c r="F16" s="193"/>
      <c r="G16" s="193"/>
      <c r="H16" s="191"/>
      <c r="I16" s="211"/>
      <c r="J16" s="211"/>
      <c r="K16" s="211"/>
      <c r="L16" s="211"/>
      <c r="M16" s="211"/>
      <c r="N16" s="212"/>
    </row>
    <row r="17" ht="22.5" customHeight="1" spans="1:14">
      <c r="A17" s="195"/>
      <c r="B17" s="193"/>
      <c r="C17" s="193"/>
      <c r="D17" s="196"/>
      <c r="E17" s="193"/>
      <c r="F17" s="193"/>
      <c r="G17" s="193"/>
      <c r="H17" s="191"/>
      <c r="I17" s="211"/>
      <c r="J17" s="211"/>
      <c r="K17" s="211"/>
      <c r="L17" s="211"/>
      <c r="M17" s="211"/>
      <c r="N17" s="212"/>
    </row>
    <row r="18" ht="22.5" customHeight="1" spans="1:14">
      <c r="A18" s="197"/>
      <c r="B18" s="198"/>
      <c r="C18" s="199"/>
      <c r="D18" s="200"/>
      <c r="E18" s="199"/>
      <c r="F18" s="199"/>
      <c r="G18" s="199"/>
      <c r="H18" s="191"/>
      <c r="I18" s="211"/>
      <c r="J18" s="211"/>
      <c r="K18" s="211"/>
      <c r="L18" s="211"/>
      <c r="M18" s="211"/>
      <c r="N18" s="212"/>
    </row>
    <row r="19" ht="14.25" spans="1:14">
      <c r="A19" s="201" t="s">
        <v>198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ht="14.25" spans="1:14">
      <c r="A20" s="182" t="s">
        <v>313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ht="14.25" spans="1:13">
      <c r="A21" s="202"/>
      <c r="B21" s="202"/>
      <c r="C21" s="202"/>
      <c r="D21" s="202"/>
      <c r="E21" s="202"/>
      <c r="F21" s="202"/>
      <c r="G21" s="202"/>
      <c r="H21" s="202"/>
      <c r="I21" s="201" t="s">
        <v>314</v>
      </c>
      <c r="J21" s="213"/>
      <c r="K21" s="201" t="s">
        <v>315</v>
      </c>
      <c r="L21" s="201"/>
      <c r="M21" s="201" t="s">
        <v>316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206</v>
      </c>
      <c r="C2" s="58"/>
      <c r="D2" s="59" t="s">
        <v>67</v>
      </c>
      <c r="E2" s="58" t="s">
        <v>317</v>
      </c>
      <c r="F2" s="58"/>
      <c r="G2" s="58"/>
      <c r="H2" s="72"/>
      <c r="I2" s="73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0" t="s">
        <v>149</v>
      </c>
      <c r="B3" s="61" t="s">
        <v>150</v>
      </c>
      <c r="C3" s="61"/>
      <c r="D3" s="61"/>
      <c r="E3" s="61"/>
      <c r="F3" s="61"/>
      <c r="G3" s="61"/>
      <c r="H3" s="72"/>
      <c r="I3" s="60" t="s">
        <v>151</v>
      </c>
      <c r="J3" s="60"/>
      <c r="K3" s="60"/>
      <c r="L3" s="60"/>
      <c r="M3" s="60"/>
      <c r="N3" s="60"/>
    </row>
    <row r="4" ht="19.5" customHeight="1" spans="1:14">
      <c r="A4" s="60"/>
      <c r="B4" s="62" t="s">
        <v>152</v>
      </c>
      <c r="C4" s="63" t="s">
        <v>153</v>
      </c>
      <c r="D4" s="171" t="s">
        <v>154</v>
      </c>
      <c r="E4" s="63" t="s">
        <v>155</v>
      </c>
      <c r="F4" s="63" t="s">
        <v>156</v>
      </c>
      <c r="G4" s="63" t="s">
        <v>157</v>
      </c>
      <c r="H4" s="72"/>
      <c r="I4" s="178" t="s">
        <v>159</v>
      </c>
      <c r="J4" s="178" t="s">
        <v>160</v>
      </c>
      <c r="K4" s="179"/>
      <c r="L4" s="179"/>
      <c r="M4" s="179"/>
      <c r="N4" s="179"/>
    </row>
    <row r="5" ht="19.5" customHeight="1" spans="1:14">
      <c r="A5" s="60"/>
      <c r="B5" s="62" t="s">
        <v>161</v>
      </c>
      <c r="C5" s="63" t="s">
        <v>162</v>
      </c>
      <c r="D5" s="171" t="s">
        <v>163</v>
      </c>
      <c r="E5" s="63" t="s">
        <v>164</v>
      </c>
      <c r="F5" s="63" t="s">
        <v>165</v>
      </c>
      <c r="G5" s="63" t="s">
        <v>166</v>
      </c>
      <c r="H5" s="72"/>
      <c r="I5" s="180" t="s">
        <v>112</v>
      </c>
      <c r="J5" s="180" t="s">
        <v>112</v>
      </c>
      <c r="K5" s="180" t="s">
        <v>112</v>
      </c>
      <c r="L5" s="180" t="s">
        <v>112</v>
      </c>
      <c r="M5" s="181"/>
      <c r="N5" s="181"/>
    </row>
    <row r="6" ht="19.5" customHeight="1" spans="1:14">
      <c r="A6" s="64" t="s">
        <v>241</v>
      </c>
      <c r="B6" s="65"/>
      <c r="C6" s="65"/>
      <c r="D6" s="172">
        <v>69</v>
      </c>
      <c r="E6" s="65">
        <f>D6+2</f>
        <v>71</v>
      </c>
      <c r="F6" s="65">
        <f>E6+2</f>
        <v>73</v>
      </c>
      <c r="G6" s="65"/>
      <c r="H6" s="72"/>
      <c r="I6" s="172">
        <v>69</v>
      </c>
      <c r="J6" s="180" t="s">
        <v>196</v>
      </c>
      <c r="K6" s="180" t="s">
        <v>186</v>
      </c>
      <c r="L6" s="180">
        <v>-1</v>
      </c>
      <c r="M6" s="181"/>
      <c r="N6" s="181"/>
    </row>
    <row r="7" ht="19.5" customHeight="1" spans="1:14">
      <c r="A7" s="63" t="s">
        <v>252</v>
      </c>
      <c r="B7" s="65"/>
      <c r="C7" s="65"/>
      <c r="D7" s="172">
        <v>108</v>
      </c>
      <c r="E7" s="65">
        <f t="shared" ref="E7:E9" si="0">D7+4</f>
        <v>112</v>
      </c>
      <c r="F7" s="65">
        <f>E7+4</f>
        <v>116</v>
      </c>
      <c r="G7" s="65"/>
      <c r="H7" s="72"/>
      <c r="I7" s="172">
        <v>108</v>
      </c>
      <c r="J7" s="180" t="s">
        <v>177</v>
      </c>
      <c r="K7" s="180" t="s">
        <v>177</v>
      </c>
      <c r="L7" s="180" t="s">
        <v>177</v>
      </c>
      <c r="M7" s="181"/>
      <c r="N7" s="181"/>
    </row>
    <row r="8" ht="19.5" customHeight="1" spans="1:14">
      <c r="A8" s="63" t="s">
        <v>318</v>
      </c>
      <c r="B8" s="65"/>
      <c r="C8" s="65"/>
      <c r="D8" s="172">
        <v>107</v>
      </c>
      <c r="E8" s="65">
        <f t="shared" si="0"/>
        <v>111</v>
      </c>
      <c r="F8" s="65">
        <f>E8+4</f>
        <v>115</v>
      </c>
      <c r="G8" s="65"/>
      <c r="H8" s="72"/>
      <c r="I8" s="172">
        <v>107</v>
      </c>
      <c r="J8" s="180" t="s">
        <v>319</v>
      </c>
      <c r="K8" s="180" t="s">
        <v>319</v>
      </c>
      <c r="L8" s="180" t="s">
        <v>319</v>
      </c>
      <c r="M8" s="181"/>
      <c r="N8" s="181"/>
    </row>
    <row r="9" ht="19.5" customHeight="1" spans="1:14">
      <c r="A9" s="63" t="s">
        <v>178</v>
      </c>
      <c r="B9" s="65"/>
      <c r="C9" s="65"/>
      <c r="D9" s="173">
        <v>106</v>
      </c>
      <c r="E9" s="65">
        <f t="shared" si="0"/>
        <v>110</v>
      </c>
      <c r="F9" s="65">
        <f>E9+5</f>
        <v>115</v>
      </c>
      <c r="G9" s="65"/>
      <c r="H9" s="72"/>
      <c r="I9" s="173">
        <v>106</v>
      </c>
      <c r="J9" s="180" t="s">
        <v>319</v>
      </c>
      <c r="K9" s="180" t="s">
        <v>319</v>
      </c>
      <c r="L9" s="180" t="s">
        <v>319</v>
      </c>
      <c r="M9" s="181"/>
      <c r="N9" s="181"/>
    </row>
    <row r="10" ht="19.5" customHeight="1" spans="1:14">
      <c r="A10" s="63" t="s">
        <v>180</v>
      </c>
      <c r="B10" s="65"/>
      <c r="C10" s="65"/>
      <c r="D10" s="173">
        <v>46</v>
      </c>
      <c r="E10" s="65">
        <f>D10+1.2</f>
        <v>47.2</v>
      </c>
      <c r="F10" s="65">
        <f>E10+1.2</f>
        <v>48.4</v>
      </c>
      <c r="G10" s="65"/>
      <c r="H10" s="72"/>
      <c r="I10" s="173">
        <v>46</v>
      </c>
      <c r="J10" s="180" t="s">
        <v>185</v>
      </c>
      <c r="K10" s="180" t="s">
        <v>186</v>
      </c>
      <c r="L10" s="180" t="s">
        <v>319</v>
      </c>
      <c r="M10" s="181"/>
      <c r="N10" s="181"/>
    </row>
    <row r="11" ht="19.5" customHeight="1" spans="1:14">
      <c r="A11" s="63" t="s">
        <v>183</v>
      </c>
      <c r="B11" s="65"/>
      <c r="C11" s="65"/>
      <c r="D11" s="174">
        <v>21</v>
      </c>
      <c r="E11" s="65">
        <f>D11+0.5</f>
        <v>21.5</v>
      </c>
      <c r="F11" s="65">
        <f>E11+0.5</f>
        <v>22</v>
      </c>
      <c r="G11" s="65"/>
      <c r="H11" s="72"/>
      <c r="I11" s="174">
        <v>21</v>
      </c>
      <c r="J11" s="180" t="s">
        <v>319</v>
      </c>
      <c r="K11" s="180" t="s">
        <v>319</v>
      </c>
      <c r="L11" s="180" t="s">
        <v>319</v>
      </c>
      <c r="M11" s="181"/>
      <c r="N11" s="181"/>
    </row>
    <row r="12" ht="19.5" customHeight="1" spans="1:14">
      <c r="A12" s="175" t="s">
        <v>281</v>
      </c>
      <c r="B12" s="176"/>
      <c r="C12" s="176"/>
      <c r="D12" s="177">
        <v>19.5</v>
      </c>
      <c r="E12" s="176">
        <f>D12+0.8</f>
        <v>20.3</v>
      </c>
      <c r="F12" s="176">
        <f>E12+0.8</f>
        <v>21.1</v>
      </c>
      <c r="G12" s="176"/>
      <c r="H12" s="72"/>
      <c r="I12" s="177">
        <v>19.5</v>
      </c>
      <c r="J12" s="180" t="s">
        <v>172</v>
      </c>
      <c r="K12" s="180" t="s">
        <v>172</v>
      </c>
      <c r="L12" s="180" t="s">
        <v>172</v>
      </c>
      <c r="M12" s="75"/>
      <c r="N12" s="75"/>
    </row>
    <row r="13" ht="19.5" customHeight="1" spans="1:14">
      <c r="A13" s="175" t="s">
        <v>288</v>
      </c>
      <c r="B13" s="176"/>
      <c r="C13" s="176"/>
      <c r="D13" s="177">
        <v>17.5</v>
      </c>
      <c r="E13" s="176">
        <f>D13+0.6</f>
        <v>18.1</v>
      </c>
      <c r="F13" s="176">
        <f>E13+0.6</f>
        <v>18.7</v>
      </c>
      <c r="G13" s="176"/>
      <c r="H13" s="72"/>
      <c r="I13" s="177">
        <v>17.5</v>
      </c>
      <c r="J13" s="180" t="s">
        <v>319</v>
      </c>
      <c r="K13" s="180" t="s">
        <v>319</v>
      </c>
      <c r="L13" s="180" t="s">
        <v>319</v>
      </c>
      <c r="M13" s="76"/>
      <c r="N13" s="76"/>
    </row>
    <row r="14" ht="19.5" customHeight="1" spans="1:14">
      <c r="A14" s="63" t="s">
        <v>294</v>
      </c>
      <c r="B14" s="65"/>
      <c r="C14" s="65"/>
      <c r="D14" s="172">
        <v>20</v>
      </c>
      <c r="E14" s="65">
        <f>D14+0.4</f>
        <v>20.4</v>
      </c>
      <c r="F14" s="65">
        <f>E14+0.4</f>
        <v>20.8</v>
      </c>
      <c r="G14" s="65"/>
      <c r="H14" s="72"/>
      <c r="I14" s="172">
        <v>20</v>
      </c>
      <c r="J14" s="180" t="s">
        <v>172</v>
      </c>
      <c r="K14" s="180" t="s">
        <v>172</v>
      </c>
      <c r="L14" s="180" t="s">
        <v>185</v>
      </c>
      <c r="M14" s="76"/>
      <c r="N14" s="76"/>
    </row>
    <row r="15" ht="19.5" customHeight="1" spans="1:14">
      <c r="A15" s="63" t="s">
        <v>303</v>
      </c>
      <c r="B15" s="65"/>
      <c r="C15" s="65"/>
      <c r="D15" s="172">
        <v>11</v>
      </c>
      <c r="E15" s="65">
        <f>D15+0.2</f>
        <v>11.2</v>
      </c>
      <c r="F15" s="65">
        <f>E15+0.2</f>
        <v>11.4</v>
      </c>
      <c r="G15" s="65"/>
      <c r="H15" s="72"/>
      <c r="I15" s="172">
        <v>11</v>
      </c>
      <c r="J15" s="180" t="s">
        <v>319</v>
      </c>
      <c r="K15" s="180" t="s">
        <v>319</v>
      </c>
      <c r="L15" s="180" t="s">
        <v>319</v>
      </c>
      <c r="M15" s="75"/>
      <c r="N15" s="75"/>
    </row>
    <row r="16" ht="14.25" spans="1:14">
      <c r="A16" s="70" t="s">
        <v>198</v>
      </c>
      <c r="D16" s="71"/>
      <c r="E16" s="71"/>
      <c r="F16" s="71"/>
      <c r="G16" s="71"/>
      <c r="H16" s="71"/>
      <c r="I16" s="77"/>
      <c r="J16" s="77"/>
      <c r="K16" s="71"/>
      <c r="L16" s="71"/>
      <c r="M16" s="71"/>
      <c r="N16" s="71"/>
    </row>
    <row r="17" ht="14.25" spans="1:14">
      <c r="A17" s="53" t="s">
        <v>320</v>
      </c>
      <c r="D17" s="71"/>
      <c r="E17" s="71"/>
      <c r="F17" s="71"/>
      <c r="G17" s="71"/>
      <c r="H17" s="71"/>
      <c r="I17" s="77"/>
      <c r="J17" s="77"/>
      <c r="K17" s="71"/>
      <c r="L17" s="71"/>
      <c r="M17" s="71"/>
      <c r="N17" s="71"/>
    </row>
    <row r="18" ht="14.25" spans="1:13">
      <c r="A18" s="71"/>
      <c r="B18" s="71"/>
      <c r="C18" s="71"/>
      <c r="D18" s="71"/>
      <c r="E18" s="71"/>
      <c r="F18" s="71"/>
      <c r="G18" s="71"/>
      <c r="H18" s="71"/>
      <c r="I18" s="78" t="s">
        <v>321</v>
      </c>
      <c r="J18" s="78"/>
      <c r="K18" s="70" t="s">
        <v>202</v>
      </c>
      <c r="L18" s="70"/>
      <c r="M18" s="70" t="s">
        <v>203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7" workbookViewId="0">
      <selection activeCell="G43" sqref="G43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1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ht="26.25" spans="1:11">
      <c r="A1" s="80" t="s">
        <v>322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54</v>
      </c>
      <c r="C2" s="82"/>
      <c r="D2" s="83" t="s">
        <v>61</v>
      </c>
      <c r="E2" s="84" t="s">
        <v>323</v>
      </c>
      <c r="F2" s="85" t="s">
        <v>324</v>
      </c>
      <c r="G2" s="86" t="s">
        <v>325</v>
      </c>
      <c r="H2" s="87"/>
      <c r="I2" s="118" t="s">
        <v>57</v>
      </c>
      <c r="J2" s="146" t="s">
        <v>56</v>
      </c>
      <c r="K2" s="169"/>
    </row>
    <row r="3" spans="1:11">
      <c r="A3" s="88" t="s">
        <v>74</v>
      </c>
      <c r="B3" s="89">
        <v>1108</v>
      </c>
      <c r="C3" s="89"/>
      <c r="D3" s="90" t="s">
        <v>326</v>
      </c>
      <c r="E3" s="91">
        <v>45838</v>
      </c>
      <c r="F3" s="92"/>
      <c r="G3" s="92"/>
      <c r="H3" s="93" t="s">
        <v>327</v>
      </c>
      <c r="I3" s="93"/>
      <c r="J3" s="93"/>
      <c r="K3" s="148"/>
    </row>
    <row r="4" spans="1:11">
      <c r="A4" s="94" t="s">
        <v>71</v>
      </c>
      <c r="B4" s="95">
        <v>2</v>
      </c>
      <c r="C4" s="95">
        <v>6</v>
      </c>
      <c r="D4" s="96" t="s">
        <v>328</v>
      </c>
      <c r="E4" s="92" t="s">
        <v>329</v>
      </c>
      <c r="F4" s="92"/>
      <c r="G4" s="92"/>
      <c r="H4" s="96" t="s">
        <v>330</v>
      </c>
      <c r="I4" s="96"/>
      <c r="J4" s="109" t="s">
        <v>65</v>
      </c>
      <c r="K4" s="149" t="s">
        <v>66</v>
      </c>
    </row>
    <row r="5" spans="1:11">
      <c r="A5" s="94" t="s">
        <v>331</v>
      </c>
      <c r="B5" s="89" t="s">
        <v>332</v>
      </c>
      <c r="C5" s="89"/>
      <c r="D5" s="90" t="s">
        <v>329</v>
      </c>
      <c r="E5" s="90" t="s">
        <v>333</v>
      </c>
      <c r="F5" s="90" t="s">
        <v>334</v>
      </c>
      <c r="G5" s="90" t="s">
        <v>335</v>
      </c>
      <c r="H5" s="96" t="s">
        <v>336</v>
      </c>
      <c r="I5" s="96"/>
      <c r="J5" s="109" t="s">
        <v>65</v>
      </c>
      <c r="K5" s="149" t="s">
        <v>66</v>
      </c>
    </row>
    <row r="6" ht="15" spans="1:11">
      <c r="A6" s="97" t="s">
        <v>337</v>
      </c>
      <c r="B6" s="98" t="s">
        <v>338</v>
      </c>
      <c r="C6" s="98"/>
      <c r="D6" s="99" t="s">
        <v>339</v>
      </c>
      <c r="E6" s="100"/>
      <c r="F6" s="142">
        <v>1108</v>
      </c>
      <c r="G6" s="99"/>
      <c r="H6" s="102" t="s">
        <v>340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341</v>
      </c>
      <c r="B8" s="85" t="s">
        <v>342</v>
      </c>
      <c r="C8" s="85" t="s">
        <v>343</v>
      </c>
      <c r="D8" s="85" t="s">
        <v>344</v>
      </c>
      <c r="E8" s="85" t="s">
        <v>345</v>
      </c>
      <c r="F8" s="85" t="s">
        <v>346</v>
      </c>
      <c r="G8" s="107" t="s">
        <v>347</v>
      </c>
      <c r="H8" s="108"/>
      <c r="I8" s="108"/>
      <c r="J8" s="108"/>
      <c r="K8" s="151"/>
    </row>
    <row r="9" spans="1:11">
      <c r="A9" s="94" t="s">
        <v>348</v>
      </c>
      <c r="B9" s="96"/>
      <c r="C9" s="109" t="s">
        <v>65</v>
      </c>
      <c r="D9" s="109" t="s">
        <v>66</v>
      </c>
      <c r="E9" s="90" t="s">
        <v>349</v>
      </c>
      <c r="F9" s="110" t="s">
        <v>350</v>
      </c>
      <c r="G9" s="111" t="s">
        <v>351</v>
      </c>
      <c r="H9" s="133"/>
      <c r="I9" s="133"/>
      <c r="J9" s="133"/>
      <c r="K9" s="161"/>
    </row>
    <row r="10" spans="1:11">
      <c r="A10" s="94" t="s">
        <v>352</v>
      </c>
      <c r="B10" s="96"/>
      <c r="C10" s="109" t="s">
        <v>65</v>
      </c>
      <c r="D10" s="109" t="s">
        <v>66</v>
      </c>
      <c r="E10" s="90" t="s">
        <v>353</v>
      </c>
      <c r="F10" s="110" t="s">
        <v>351</v>
      </c>
      <c r="G10" s="111" t="s">
        <v>354</v>
      </c>
      <c r="H10" s="133"/>
      <c r="I10" s="133"/>
      <c r="J10" s="133"/>
      <c r="K10" s="161"/>
    </row>
    <row r="11" spans="1:11">
      <c r="A11" s="113" t="s">
        <v>216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355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356</v>
      </c>
      <c r="J13" s="109" t="s">
        <v>85</v>
      </c>
      <c r="K13" s="149" t="s">
        <v>86</v>
      </c>
    </row>
    <row r="14" ht="15" spans="1:11">
      <c r="A14" s="97" t="s">
        <v>357</v>
      </c>
      <c r="B14" s="115" t="s">
        <v>85</v>
      </c>
      <c r="C14" s="115" t="s">
        <v>86</v>
      </c>
      <c r="D14" s="100"/>
      <c r="E14" s="99" t="s">
        <v>358</v>
      </c>
      <c r="F14" s="115" t="s">
        <v>85</v>
      </c>
      <c r="G14" s="115" t="s">
        <v>86</v>
      </c>
      <c r="H14" s="115"/>
      <c r="I14" s="99" t="s">
        <v>359</v>
      </c>
      <c r="J14" s="115" t="s">
        <v>85</v>
      </c>
      <c r="K14" s="150" t="s">
        <v>86</v>
      </c>
    </row>
    <row r="15" ht="15" spans="1:11">
      <c r="A15" s="103" t="s">
        <v>198</v>
      </c>
      <c r="B15" s="116" t="s">
        <v>351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="166" customFormat="1" spans="1:11">
      <c r="A16" s="81" t="s">
        <v>360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361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362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363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19" t="s">
        <v>364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56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123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365</v>
      </c>
      <c r="B25" s="125" t="s">
        <v>351</v>
      </c>
      <c r="C25" s="168"/>
      <c r="D25" s="168"/>
      <c r="E25" s="168"/>
      <c r="F25" s="168"/>
      <c r="G25" s="168"/>
      <c r="H25" s="168"/>
      <c r="I25" s="168"/>
      <c r="J25" s="168"/>
      <c r="K25" s="170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366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367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30" t="s">
        <v>368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0"/>
    </row>
    <row r="30" spans="1:11">
      <c r="A30" s="130" t="s">
        <v>369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60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ht="18.75" customHeight="1" spans="1:11">
      <c r="A37" s="137" t="s">
        <v>370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="167" customFormat="1" ht="18.75" customHeight="1" spans="1:11">
      <c r="A38" s="94" t="s">
        <v>371</v>
      </c>
      <c r="B38" s="96"/>
      <c r="C38" s="96"/>
      <c r="D38" s="93" t="s">
        <v>372</v>
      </c>
      <c r="E38" s="93"/>
      <c r="F38" s="139" t="s">
        <v>373</v>
      </c>
      <c r="G38" s="140"/>
      <c r="H38" s="96" t="s">
        <v>374</v>
      </c>
      <c r="I38" s="96"/>
      <c r="J38" s="96" t="s">
        <v>375</v>
      </c>
      <c r="K38" s="155"/>
    </row>
    <row r="39" ht="18.75" customHeight="1" spans="1:13">
      <c r="A39" s="94" t="s">
        <v>198</v>
      </c>
      <c r="B39" s="141" t="s">
        <v>376</v>
      </c>
      <c r="C39" s="141"/>
      <c r="D39" s="141"/>
      <c r="E39" s="141"/>
      <c r="F39" s="141"/>
      <c r="G39" s="141"/>
      <c r="H39" s="141"/>
      <c r="I39" s="141"/>
      <c r="J39" s="141"/>
      <c r="K39" s="164"/>
      <c r="M39" s="167"/>
    </row>
    <row r="40" ht="31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32" customHeight="1" spans="1:11">
      <c r="A42" s="97" t="s">
        <v>138</v>
      </c>
      <c r="B42" s="142" t="s">
        <v>377</v>
      </c>
      <c r="C42" s="142"/>
      <c r="D42" s="99" t="s">
        <v>378</v>
      </c>
      <c r="E42" s="143" t="s">
        <v>141</v>
      </c>
      <c r="F42" s="99" t="s">
        <v>142</v>
      </c>
      <c r="G42" s="144">
        <v>45835</v>
      </c>
      <c r="H42" s="145" t="s">
        <v>143</v>
      </c>
      <c r="I42" s="145"/>
      <c r="J42" s="142" t="s">
        <v>144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0.1666666666667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</cols>
  <sheetData>
    <row r="1" ht="26.25" spans="1:11">
      <c r="A1" s="80" t="s">
        <v>322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379</v>
      </c>
      <c r="C2" s="82"/>
      <c r="D2" s="83" t="s">
        <v>61</v>
      </c>
      <c r="E2" s="84" t="s">
        <v>232</v>
      </c>
      <c r="F2" s="85" t="s">
        <v>324</v>
      </c>
      <c r="G2" s="86" t="s">
        <v>208</v>
      </c>
      <c r="H2" s="87"/>
      <c r="I2" s="118" t="s">
        <v>57</v>
      </c>
      <c r="J2" s="146" t="s">
        <v>233</v>
      </c>
      <c r="K2" s="147"/>
    </row>
    <row r="3" spans="1:11">
      <c r="A3" s="88" t="s">
        <v>74</v>
      </c>
      <c r="B3" s="89">
        <v>11684</v>
      </c>
      <c r="C3" s="89"/>
      <c r="D3" s="90" t="s">
        <v>326</v>
      </c>
      <c r="E3" s="91">
        <v>45721</v>
      </c>
      <c r="F3" s="92"/>
      <c r="G3" s="92"/>
      <c r="H3" s="93" t="s">
        <v>327</v>
      </c>
      <c r="I3" s="93"/>
      <c r="J3" s="93"/>
      <c r="K3" s="148"/>
    </row>
    <row r="4" spans="1:11">
      <c r="A4" s="94" t="s">
        <v>71</v>
      </c>
      <c r="B4" s="95">
        <v>4</v>
      </c>
      <c r="C4" s="95">
        <v>6</v>
      </c>
      <c r="D4" s="96" t="s">
        <v>328</v>
      </c>
      <c r="E4" s="92" t="s">
        <v>329</v>
      </c>
      <c r="F4" s="92"/>
      <c r="G4" s="92"/>
      <c r="H4" s="96" t="s">
        <v>330</v>
      </c>
      <c r="I4" s="96"/>
      <c r="J4" s="109" t="s">
        <v>65</v>
      </c>
      <c r="K4" s="149" t="s">
        <v>66</v>
      </c>
    </row>
    <row r="5" spans="1:11">
      <c r="A5" s="94" t="s">
        <v>331</v>
      </c>
      <c r="B5" s="89" t="s">
        <v>380</v>
      </c>
      <c r="C5" s="89"/>
      <c r="D5" s="90" t="s">
        <v>329</v>
      </c>
      <c r="E5" s="90" t="s">
        <v>333</v>
      </c>
      <c r="F5" s="90" t="s">
        <v>334</v>
      </c>
      <c r="G5" s="90" t="s">
        <v>335</v>
      </c>
      <c r="H5" s="96" t="s">
        <v>336</v>
      </c>
      <c r="I5" s="96"/>
      <c r="J5" s="109" t="s">
        <v>65</v>
      </c>
      <c r="K5" s="149" t="s">
        <v>66</v>
      </c>
    </row>
    <row r="6" ht="15" spans="1:11">
      <c r="A6" s="97" t="s">
        <v>337</v>
      </c>
      <c r="B6" s="98">
        <v>315</v>
      </c>
      <c r="C6" s="98"/>
      <c r="D6" s="99" t="s">
        <v>339</v>
      </c>
      <c r="E6" s="100"/>
      <c r="F6" s="101">
        <v>11684</v>
      </c>
      <c r="G6" s="99"/>
      <c r="H6" s="102" t="s">
        <v>340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341</v>
      </c>
      <c r="B8" s="85" t="s">
        <v>342</v>
      </c>
      <c r="C8" s="85" t="s">
        <v>343</v>
      </c>
      <c r="D8" s="85" t="s">
        <v>344</v>
      </c>
      <c r="E8" s="85" t="s">
        <v>345</v>
      </c>
      <c r="F8" s="85" t="s">
        <v>346</v>
      </c>
      <c r="G8" s="107" t="s">
        <v>381</v>
      </c>
      <c r="H8" s="108"/>
      <c r="I8" s="108"/>
      <c r="J8" s="108"/>
      <c r="K8" s="151"/>
    </row>
    <row r="9" spans="1:11">
      <c r="A9" s="94" t="s">
        <v>348</v>
      </c>
      <c r="B9" s="96"/>
      <c r="C9" s="109" t="s">
        <v>65</v>
      </c>
      <c r="D9" s="109" t="s">
        <v>66</v>
      </c>
      <c r="E9" s="90" t="s">
        <v>349</v>
      </c>
      <c r="F9" s="110" t="s">
        <v>350</v>
      </c>
      <c r="G9" s="111" t="s">
        <v>351</v>
      </c>
      <c r="H9" s="112"/>
      <c r="I9" s="112"/>
      <c r="J9" s="112"/>
      <c r="K9" s="152"/>
    </row>
    <row r="10" spans="1:11">
      <c r="A10" s="94" t="s">
        <v>352</v>
      </c>
      <c r="B10" s="96"/>
      <c r="C10" s="109" t="s">
        <v>65</v>
      </c>
      <c r="D10" s="109" t="s">
        <v>66</v>
      </c>
      <c r="E10" s="90" t="s">
        <v>353</v>
      </c>
      <c r="F10" s="110" t="s">
        <v>351</v>
      </c>
      <c r="G10" s="111" t="s">
        <v>354</v>
      </c>
      <c r="H10" s="112"/>
      <c r="I10" s="112"/>
      <c r="J10" s="112"/>
      <c r="K10" s="152"/>
    </row>
    <row r="11" spans="1:11">
      <c r="A11" s="113" t="s">
        <v>216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355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356</v>
      </c>
      <c r="J13" s="109" t="s">
        <v>85</v>
      </c>
      <c r="K13" s="149" t="s">
        <v>86</v>
      </c>
    </row>
    <row r="14" ht="15" spans="1:11">
      <c r="A14" s="97" t="s">
        <v>357</v>
      </c>
      <c r="B14" s="115" t="s">
        <v>85</v>
      </c>
      <c r="C14" s="115" t="s">
        <v>86</v>
      </c>
      <c r="D14" s="100"/>
      <c r="E14" s="99" t="s">
        <v>358</v>
      </c>
      <c r="F14" s="115" t="s">
        <v>85</v>
      </c>
      <c r="G14" s="115" t="s">
        <v>86</v>
      </c>
      <c r="H14" s="115"/>
      <c r="I14" s="99" t="s">
        <v>359</v>
      </c>
      <c r="J14" s="115" t="s">
        <v>85</v>
      </c>
      <c r="K14" s="150" t="s">
        <v>86</v>
      </c>
    </row>
    <row r="15" ht="15" spans="1:11">
      <c r="A15" s="103" t="s">
        <v>198</v>
      </c>
      <c r="B15" s="116" t="s">
        <v>351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pans="1:11">
      <c r="A16" s="81" t="s">
        <v>360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361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362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382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21" t="s">
        <v>383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52"/>
    </row>
    <row r="21" spans="1:11">
      <c r="A21" s="121" t="s">
        <v>384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52"/>
    </row>
    <row r="22" spans="1:11">
      <c r="A22" s="121" t="s">
        <v>385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52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123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365</v>
      </c>
      <c r="B25" s="125" t="s">
        <v>351</v>
      </c>
      <c r="C25" s="125"/>
      <c r="D25" s="125"/>
      <c r="E25" s="125"/>
      <c r="F25" s="125"/>
      <c r="G25" s="125"/>
      <c r="H25" s="125"/>
      <c r="I25" s="125"/>
      <c r="J25" s="125"/>
      <c r="K25" s="158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366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386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28" t="s">
        <v>387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9"/>
    </row>
    <row r="30" spans="1:11">
      <c r="A30" s="128" t="s">
        <v>388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9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1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spans="1:11">
      <c r="A37" s="137" t="s">
        <v>370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pans="1:11">
      <c r="A38" s="94" t="s">
        <v>371</v>
      </c>
      <c r="B38" s="96"/>
      <c r="C38" s="96"/>
      <c r="D38" s="93" t="s">
        <v>372</v>
      </c>
      <c r="E38" s="93"/>
      <c r="F38" s="139" t="s">
        <v>373</v>
      </c>
      <c r="G38" s="140"/>
      <c r="H38" s="96" t="s">
        <v>374</v>
      </c>
      <c r="I38" s="96"/>
      <c r="J38" s="96" t="s">
        <v>375</v>
      </c>
      <c r="K38" s="155"/>
    </row>
    <row r="39" spans="1:11">
      <c r="A39" s="94" t="s">
        <v>198</v>
      </c>
      <c r="B39" s="141" t="s">
        <v>389</v>
      </c>
      <c r="C39" s="141"/>
      <c r="D39" s="141"/>
      <c r="E39" s="141"/>
      <c r="F39" s="141"/>
      <c r="G39" s="141"/>
      <c r="H39" s="141"/>
      <c r="I39" s="141"/>
      <c r="J39" s="141"/>
      <c r="K39" s="164"/>
    </row>
    <row r="40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15" spans="1:11">
      <c r="A42" s="97" t="s">
        <v>138</v>
      </c>
      <c r="B42" s="142" t="s">
        <v>377</v>
      </c>
      <c r="C42" s="142"/>
      <c r="D42" s="99" t="s">
        <v>378</v>
      </c>
      <c r="E42" s="143" t="s">
        <v>390</v>
      </c>
      <c r="F42" s="99" t="s">
        <v>142</v>
      </c>
      <c r="G42" s="144">
        <v>45724</v>
      </c>
      <c r="H42" s="145" t="s">
        <v>143</v>
      </c>
      <c r="I42" s="145"/>
      <c r="J42" s="142" t="s">
        <v>390</v>
      </c>
      <c r="K42" s="16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2025-07-02T07:57:07Z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