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 tabRatio="727" firstSheet="2" activeTab="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definedNames>
    <definedName name="_xlnm.Print_Area" localSheetId="3">'验货尺寸表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<sst xmlns="http://schemas.openxmlformats.org/spreadsheetml/2006/main" count="1278" uniqueCount="481">
  <si>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</si>
  <si>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</si>
  <si>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</si>
  <si>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</si>
  <si>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</si>
  <si>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</si>
  <si>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</si>
  <si>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</si>
  <si>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</si>
  <si>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</si>
  <si>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</si>
  <si>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</si>
  <si>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</si>
  <si>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</si>
  <si>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</si>
  <si>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</si>
  <si>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</si>
  <si>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</si>
  <si>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</si>
  <si>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</si>
  <si>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</si>
  <si>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</si>
  <si>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</si>
  <si>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</si>
  <si>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</si>
  <si>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</si>
  <si>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</si>
  <si>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</si>
  <si>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</si>
  <si>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</si>
  <si>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</si>
  <si>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</si>
  <si>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</si>
  <si>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</si>
  <si>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</si>
  <si>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</si>
  <si>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</si>
  <si>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</si>
  <si>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</si>
  <si>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</si>
  <si>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</si>
  <si>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</si>
  <si>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</si>
  <si>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</si>
  <si>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</si>
  <si>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</si>
  <si>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</si>
  <si>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</si>
  <si>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</si>
  <si>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</si>
  <si>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</si>
  <si>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</si>
  <si>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</si>
  <si>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</si>
  <si>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</si>
  <si>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</si>
  <si>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</si>
  <si>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</si>
  <si>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</si>
  <si>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</si>
  <si>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</si>
  <si>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</si>
  <si>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TADDAN91037</t>
  </si>
  <si>
    <t>合同交期</t>
  </si>
  <si>
    <t>2025/9/8-2106件（1000-TR01）2025/9/8-4件（海外-迪拜）</t>
  </si>
  <si>
    <t>产前确认样</t>
  </si>
  <si>
    <t>有</t>
  </si>
  <si>
    <t>无</t>
  </si>
  <si>
    <t>品名</t>
  </si>
  <si>
    <t>男式羽绒服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</si>
  <si>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</si>
  <si>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</si>
  <si>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</si>
  <si>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</si>
  <si>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</si>
  <si>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</si>
  <si>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2110件</t>
  </si>
  <si>
    <t>包装预计完成日</t>
  </si>
  <si>
    <t>印花、刺绣确认样</t>
  </si>
  <si>
    <t>采购凭证编号：</t>
  </si>
  <si>
    <t>CGDD25043000024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</si>
  <si>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</si>
  <si>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</si>
  <si>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</si>
  <si>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</si>
  <si>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</si>
  <si>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</si>
  <si>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</si>
  <si>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</si>
  <si>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</si>
  <si>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</si>
  <si>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</si>
  <si>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</si>
  <si>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</si>
  <si>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</si>
  <si>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</si>
  <si>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</si>
  <si>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</si>
  <si>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</si>
  <si>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补充事项：无异常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</si>
  <si>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</si>
  <si>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</si>
  <si>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</si>
  <si>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</si>
  <si>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</si>
  <si>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</si>
  <si>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</si>
  <si>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问题描述：无异常</t>
  </si>
  <si>
    <t>【裁剪完成情况】</t>
  </si>
  <si>
    <t>①裁剪完成比例（%）：</t>
  </si>
  <si>
    <t xml:space="preserve">           号型       颜色</t>
  </si>
  <si>
    <t>S 165/88B</t>
  </si>
  <si>
    <t>M 170/92B</t>
  </si>
  <si>
    <t>L 175/96B</t>
  </si>
  <si>
    <t>XL 180/100B</t>
  </si>
  <si>
    <t>XXL 185/104B</t>
  </si>
  <si>
    <t>XXXL 190/108B</t>
  </si>
  <si>
    <t>未裁齐原因</t>
  </si>
  <si>
    <t>日光橙 AG9X</t>
  </si>
  <si>
    <t>黑色 G01X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</si>
  <si>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</si>
  <si>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 G01X L175/96B 5件</t>
  </si>
  <si>
    <t>【规格确认】</t>
  </si>
  <si>
    <t>①规格测量明细以插入附件形式列明，并注明洗前洗后规格</t>
  </si>
  <si>
    <t>②规格异常情况</t>
  </si>
  <si>
    <t>备注：规格无异常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</si>
  <si>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</si>
  <si>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产前样提出的问题在大货中已经调整</t>
  </si>
  <si>
    <t>1.前挡风片不顺直，且帽口顶端不平服有高低位。</t>
  </si>
  <si>
    <t>2.前拼（上下拼）兜盖处吃皱，两侧弧势不一致；缝份倒向错误。</t>
  </si>
  <si>
    <t>3.胸袋拉链两端弧势不一致，不圆顺，偏位。</t>
  </si>
  <si>
    <t>4.下摆不平顺，底摆处拉链突角。</t>
  </si>
  <si>
    <t>5.上袖不圆顺。</t>
  </si>
  <si>
    <t>6.袖牌不平服，袖口拼小0.5cm（宽度）。</t>
  </si>
  <si>
    <t>7.内领拉链处吃皱，不平服（右侧）。</t>
  </si>
  <si>
    <t>8.底襟防拉线宽窄不均匀，明线打扭。</t>
  </si>
  <si>
    <t>9.里斗套结偏长。</t>
  </si>
  <si>
    <t>10.帽调节外扣，打扭，里穿调节绳偏短。</t>
  </si>
  <si>
    <t>以上问题请及时改正。</t>
  </si>
  <si>
    <t>【耐洗水确认】</t>
  </si>
  <si>
    <t>粘衬</t>
  </si>
  <si>
    <t>胶膜</t>
  </si>
  <si>
    <t>扭曲</t>
  </si>
  <si>
    <t>补充事项：洗后无异常</t>
  </si>
  <si>
    <t>【重大改善说明及整改复核时间】</t>
  </si>
  <si>
    <t>1，问题点中期检验复核改进情况。</t>
  </si>
  <si>
    <t>检验部门</t>
  </si>
  <si>
    <t>生产部</t>
  </si>
  <si>
    <t>检验担当</t>
  </si>
  <si>
    <t>王蕾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</si>
  <si>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</si>
  <si>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</si>
  <si>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</si>
  <si>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</si>
  <si>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</si>
  <si>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</si>
  <si>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</si>
  <si>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</si>
  <si>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</si>
  <si>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</si>
  <si>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</si>
  <si>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</si>
  <si>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</si>
  <si>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XXXL</t>
  </si>
  <si>
    <t>洗前</t>
  </si>
  <si>
    <t>洗后</t>
  </si>
  <si>
    <t>黑色L</t>
  </si>
  <si>
    <t>165/88B</t>
  </si>
  <si>
    <t>170/92B</t>
  </si>
  <si>
    <t>175/96B</t>
  </si>
  <si>
    <t>180/100B</t>
  </si>
  <si>
    <t>185/104B</t>
  </si>
  <si>
    <t>190/108B</t>
  </si>
  <si>
    <t>黑色 L 175/96B</t>
  </si>
  <si>
    <t>今天洗了，还没晾干，明天验货量</t>
  </si>
  <si>
    <t>后中长</t>
  </si>
  <si>
    <t>0</t>
  </si>
  <si>
    <t>胸围</t>
  </si>
  <si>
    <t>下摆</t>
  </si>
  <si>
    <t>+1</t>
  </si>
  <si>
    <t>总肩宽</t>
  </si>
  <si>
    <t>+0.5</t>
  </si>
  <si>
    <t>肩点袖长</t>
  </si>
  <si>
    <t>袖肥</t>
  </si>
  <si>
    <t>袖肘</t>
  </si>
  <si>
    <t>袖口 平量</t>
  </si>
  <si>
    <t>内袖口平量</t>
  </si>
  <si>
    <t>内袖口外露</t>
  </si>
  <si>
    <t>下领围</t>
  </si>
  <si>
    <t>大货首件</t>
  </si>
  <si>
    <t>前领高</t>
  </si>
  <si>
    <t>帽高　</t>
  </si>
  <si>
    <t>帽宽</t>
  </si>
  <si>
    <t>胸袋长</t>
  </si>
  <si>
    <t>侧插袋拉链开口长</t>
  </si>
  <si>
    <t>内袋拉链开口长</t>
  </si>
  <si>
    <t>充绒量(g)</t>
  </si>
  <si>
    <t>水洗标指示含绒量</t>
  </si>
  <si>
    <t>备注：</t>
  </si>
  <si>
    <t xml:space="preserve">     初期请洗测2-3件，有问题的另加测量数量。</t>
  </si>
  <si>
    <t>验货时间：6/23</t>
  </si>
  <si>
    <t>跟单QC:王蕾</t>
  </si>
  <si>
    <t>工厂负责人：</t>
  </si>
  <si>
    <t>TOREAD-QC中期检验报告书</t>
  </si>
  <si>
    <t>接单工厂</t>
  </si>
  <si>
    <t>制作工厂</t>
  </si>
  <si>
    <t>TAJJAN81054</t>
  </si>
  <si>
    <t>首件检验报告</t>
  </si>
  <si>
    <t>男式短袖T恤</t>
  </si>
  <si>
    <t>裁剪完成数量</t>
  </si>
  <si>
    <t>首件检验未尽事项</t>
  </si>
  <si>
    <t>缝制完成数量</t>
  </si>
  <si>
    <t>首件检验未尽事项内容</t>
  </si>
  <si>
    <t>包装完成数量</t>
  </si>
  <si>
    <t>初期问题点已改善</t>
  </si>
  <si>
    <t>CGDD24112100028</t>
  </si>
  <si>
    <t>【附属资料确认】</t>
  </si>
  <si>
    <r>
      <rPr>
        <b/>
        <sz val="11"/>
        <rFont val="宋体"/>
        <charset val="134"/>
      </rPr>
      <t>备注：</t>
    </r>
    <r>
      <rPr>
        <b/>
        <sz val="11"/>
        <color rgb="FFFF0000"/>
        <rFont val="宋体"/>
        <charset val="134"/>
      </rPr>
      <t>无异常</t>
    </r>
  </si>
  <si>
    <t>【检验明细】：检验明细（要求齐色、齐号至少10件检查）</t>
  </si>
  <si>
    <t>岩梯绿DH6X S#10件 M#10件,L#10件,XL#10件,XXL#10件,XXXL10件</t>
  </si>
  <si>
    <t>山影灰G88X S#10件 M#10件,L#10件,XL#10件,XXL#10件,XXXL10件</t>
  </si>
  <si>
    <t>【耐水洗测试】：耐洗水测试明细（要求齐色、齐号）</t>
  </si>
  <si>
    <t>山影灰G88X ：S#1件 M#1件,L#1件,</t>
  </si>
  <si>
    <t>岩梯绿DH6X ：XL#1件,XXL#1件,XXXL1件</t>
  </si>
  <si>
    <r>
      <rPr>
        <b/>
        <sz val="11"/>
        <rFont val="宋体"/>
        <charset val="134"/>
      </rPr>
      <t>说明：</t>
    </r>
    <r>
      <rPr>
        <b/>
        <sz val="11"/>
        <color rgb="FFFF0000"/>
        <rFont val="宋体"/>
        <charset val="134"/>
      </rPr>
      <t>洗前洗后规格未超标</t>
    </r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</si>
  <si>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洗后成衣无异常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</si>
  <si>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</si>
  <si>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1.领型不圆顺</t>
  </si>
  <si>
    <t>2.线头</t>
  </si>
  <si>
    <t>【整改的严重缺陷及整改复核时间】</t>
  </si>
  <si>
    <t>服装品控部</t>
  </si>
  <si>
    <t>姓名</t>
  </si>
  <si>
    <t>尾期复核品质情况</t>
  </si>
  <si>
    <t>S165/88B</t>
  </si>
  <si>
    <t>M170/92B</t>
  </si>
  <si>
    <t>L175/96B</t>
  </si>
  <si>
    <t>XL180/100B</t>
  </si>
  <si>
    <t>XXL185/104B</t>
  </si>
  <si>
    <t>XXXL190/108B</t>
  </si>
  <si>
    <t>S山影灰</t>
  </si>
  <si>
    <t>M山影灰</t>
  </si>
  <si>
    <t>L山影灰</t>
  </si>
  <si>
    <t>XL岩梯绿</t>
  </si>
  <si>
    <t>XXL岩梯绿</t>
  </si>
  <si>
    <t>XXXL岩梯绿</t>
  </si>
  <si>
    <t>洗前/洗后</t>
  </si>
  <si>
    <t xml:space="preserve">66.0 </t>
  </si>
  <si>
    <t xml:space="preserve">67.0 </t>
  </si>
  <si>
    <t>69</t>
  </si>
  <si>
    <t xml:space="preserve">71.0 </t>
  </si>
  <si>
    <t xml:space="preserve">73.0 </t>
  </si>
  <si>
    <t xml:space="preserve">74.0 </t>
  </si>
  <si>
    <t>0/+0.5</t>
  </si>
  <si>
    <t>+1/+0.5</t>
  </si>
  <si>
    <t>+1/+1</t>
  </si>
  <si>
    <t>+0.5/+1</t>
  </si>
  <si>
    <t>0/0</t>
  </si>
  <si>
    <t xml:space="preserve">97.0 </t>
  </si>
  <si>
    <t xml:space="preserve">101.0 </t>
  </si>
  <si>
    <t>105</t>
  </si>
  <si>
    <t xml:space="preserve">109.0 </t>
  </si>
  <si>
    <t xml:space="preserve">113.0 </t>
  </si>
  <si>
    <t xml:space="preserve">119.0 </t>
  </si>
  <si>
    <t>+2/+2</t>
  </si>
  <si>
    <t>+1/+2</t>
  </si>
  <si>
    <t>摆围</t>
  </si>
  <si>
    <t xml:space="preserve">96.0 </t>
  </si>
  <si>
    <t xml:space="preserve">100.0 </t>
  </si>
  <si>
    <t>104</t>
  </si>
  <si>
    <t xml:space="preserve">108.0 </t>
  </si>
  <si>
    <t>肩宽</t>
  </si>
  <si>
    <t xml:space="preserve">43.1 </t>
  </si>
  <si>
    <t xml:space="preserve">44.3 </t>
  </si>
  <si>
    <t>45.5</t>
  </si>
  <si>
    <t xml:space="preserve">46.7 </t>
  </si>
  <si>
    <t xml:space="preserve">47.9 </t>
  </si>
  <si>
    <t xml:space="preserve">49.3 </t>
  </si>
  <si>
    <t>-0.5/0</t>
  </si>
  <si>
    <t>0/-0.5</t>
  </si>
  <si>
    <t xml:space="preserve">19.0 </t>
  </si>
  <si>
    <t xml:space="preserve">19.5 </t>
  </si>
  <si>
    <t>20</t>
  </si>
  <si>
    <t xml:space="preserve">20.5 </t>
  </si>
  <si>
    <t xml:space="preserve">21.0 </t>
  </si>
  <si>
    <t xml:space="preserve">21.5 </t>
  </si>
  <si>
    <t>0/-0.3</t>
  </si>
  <si>
    <t>+0.5/0</t>
  </si>
  <si>
    <t>+0.7</t>
  </si>
  <si>
    <t>袖肥/2（参考值）</t>
  </si>
  <si>
    <t>17.4</t>
  </si>
  <si>
    <t>18.2</t>
  </si>
  <si>
    <t>19</t>
  </si>
  <si>
    <t>19.8</t>
  </si>
  <si>
    <t>20.6</t>
  </si>
  <si>
    <t>21.9</t>
  </si>
  <si>
    <t>短袖口/2</t>
  </si>
  <si>
    <t>15.8</t>
  </si>
  <si>
    <t>16.4</t>
  </si>
  <si>
    <t>17</t>
  </si>
  <si>
    <t>17.6</t>
  </si>
  <si>
    <t>19.15</t>
  </si>
  <si>
    <t>圆领T恤前领宽</t>
  </si>
  <si>
    <t xml:space="preserve">18.7 </t>
  </si>
  <si>
    <t xml:space="preserve">19.1 </t>
  </si>
  <si>
    <t>19.5</t>
  </si>
  <si>
    <t xml:space="preserve">19.9 </t>
  </si>
  <si>
    <t xml:space="preserve">20.3 </t>
  </si>
  <si>
    <t xml:space="preserve">20.9 </t>
  </si>
  <si>
    <t>-0.6/-0.5</t>
  </si>
  <si>
    <t>-0.5</t>
  </si>
  <si>
    <t>-0.3</t>
  </si>
  <si>
    <t>圆领T恤前领深</t>
  </si>
  <si>
    <t xml:space="preserve">10.1 </t>
  </si>
  <si>
    <t xml:space="preserve">10.3 </t>
  </si>
  <si>
    <t>10.5</t>
  </si>
  <si>
    <t xml:space="preserve">10.7 </t>
  </si>
  <si>
    <t xml:space="preserve">10.9 </t>
  </si>
  <si>
    <t xml:space="preserve">11.2 </t>
  </si>
  <si>
    <t>领高</t>
  </si>
  <si>
    <t xml:space="preserve">1.3 </t>
  </si>
  <si>
    <t>1.3</t>
  </si>
  <si>
    <t xml:space="preserve">     齐色齐码请洗测各2-3件，有问题的另加测量数量。</t>
  </si>
  <si>
    <t>验货时间：2/23</t>
  </si>
  <si>
    <t>跟单QC:聂延志</t>
  </si>
  <si>
    <t>工厂负责人：李景彦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</si>
  <si>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</si>
  <si>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</si>
  <si>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</si>
  <si>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</si>
  <si>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</si>
  <si>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</si>
  <si>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</si>
  <si>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</si>
  <si>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</si>
  <si>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</si>
  <si>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</si>
  <si>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</si>
  <si>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</si>
  <si>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</si>
  <si>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</si>
  <si>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</si>
  <si>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</si>
  <si>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</si>
  <si>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</si>
  <si>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</si>
  <si>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</si>
  <si>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</si>
  <si>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r>
      <rPr>
        <b/>
        <sz val="10"/>
        <rFont val="宋体"/>
        <charset val="134"/>
      </rPr>
      <t>采购凭证编号：</t>
    </r>
    <r>
      <rPr>
        <b/>
        <sz val="10"/>
        <color rgb="FFFF0000"/>
        <rFont val="宋体"/>
        <charset val="134"/>
      </rPr>
      <t>CGDD24112100027</t>
    </r>
  </si>
  <si>
    <t>中期检验重大改善项目</t>
  </si>
  <si>
    <t>改善结果</t>
  </si>
  <si>
    <t>已改善</t>
  </si>
  <si>
    <t>无异常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</si>
  <si>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</si>
  <si>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</si>
  <si>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</si>
  <si>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</si>
  <si>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</si>
  <si>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</si>
  <si>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</si>
  <si>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</si>
  <si>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</si>
  <si>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</si>
  <si>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</si>
  <si>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藏蓝C03X   M#4件,L#8件,XL#8件,XXL#4件</t>
  </si>
  <si>
    <t>山影灰G88X M#4件,L#8件,XL#8件,XXL#4件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</si>
  <si>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</si>
  <si>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</si>
  <si>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</si>
  <si>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</si>
  <si>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</si>
  <si>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</si>
  <si>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</si>
  <si>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</si>
  <si>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检验合格无返修</t>
  </si>
  <si>
    <t>服装QC部门</t>
  </si>
  <si>
    <t>检验人</t>
  </si>
  <si>
    <t>二次</t>
  </si>
  <si>
    <t>采购凭证编号：CGDD24112100028</t>
  </si>
  <si>
    <t>岩梯绿DH6X   S#13件 M#13件,L#13件,XL#14件,XXL#13件,XXXL13件</t>
  </si>
  <si>
    <t>山影灰G88X   S#13件 M#13件,L#13件,XL#14件,XXL#13件,XXXL13件</t>
  </si>
  <si>
    <t>黑色G01X     S#13件 M#13件,L#13件,XL#14件,XXL#13件,XXXL13件</t>
  </si>
  <si>
    <t>藏蓝C03X     S#13件 M#13件,L#13件,XL#13件,XXL#13件,XXXL13件</t>
  </si>
  <si>
    <t>1.下摆压胶起褶</t>
  </si>
  <si>
    <t>2.下摆压胶有亮印</t>
  </si>
  <si>
    <t>3.领型不圆顺</t>
  </si>
  <si>
    <t>返修已修复，抽验未超标。</t>
  </si>
  <si>
    <t xml:space="preserve">     齐色齐码各2-3件，有问题的另加测量数量。</t>
  </si>
  <si>
    <t>验货时间：3/8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</si>
  <si>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</si>
  <si>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</si>
  <si>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</si>
  <si>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</si>
  <si>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</si>
  <si>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</si>
  <si>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</si>
  <si>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</si>
  <si>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</si>
  <si>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</si>
  <si>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</si>
  <si>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</si>
  <si>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</si>
  <si>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</si>
  <si>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</si>
  <si>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</si>
  <si>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</si>
  <si>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6467#</t>
  </si>
  <si>
    <t>尼龙四面弹</t>
  </si>
  <si>
    <t>24SS日光橙</t>
  </si>
  <si>
    <t>青岛锦瑞麟</t>
  </si>
  <si>
    <t>合格</t>
  </si>
  <si>
    <t>YES</t>
  </si>
  <si>
    <t>6470#</t>
  </si>
  <si>
    <t>19SS黑色</t>
  </si>
  <si>
    <t>3483#</t>
  </si>
  <si>
    <t>6469#</t>
  </si>
  <si>
    <t>6468#</t>
  </si>
  <si>
    <t>制表时间：5/26</t>
  </si>
  <si>
    <t>测试人签名：王蕾</t>
  </si>
  <si>
    <t xml:space="preserve">测试要求：
1、面料到厂第一时间做测试，根据面料的实际情况，可每缸抽取1-2卷过验布机。
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</si>
  <si>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</si>
  <si>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</si>
  <si>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</si>
  <si>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</si>
  <si>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</si>
  <si>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</si>
  <si>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</si>
  <si>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</si>
  <si>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径向：-1.6 纬向：-0.8</t>
  </si>
  <si>
    <t>测试要求：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</si>
  <si>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</si>
  <si>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</si>
  <si>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</si>
  <si>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</si>
  <si>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</si>
  <si>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</si>
  <si>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</si>
  <si>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</si>
  <si>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</si>
  <si>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</si>
  <si>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有拼色情况，深浅色已做浸泡测试无异常。</t>
  </si>
  <si>
    <t>物料6</t>
  </si>
  <si>
    <t>物料7</t>
  </si>
  <si>
    <t>物料8</t>
  </si>
  <si>
    <t>物料9</t>
  </si>
  <si>
    <t>物料10</t>
  </si>
  <si>
    <t>测试要求：
1、面辅料到厂第一时间做测试，根据面料的实际情况，每色每缸做。
2、水温40°洗水40分钟，机洗一个程序，洗水共计5次。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</si>
  <si>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</si>
  <si>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</si>
  <si>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</si>
  <si>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</si>
  <si>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</si>
  <si>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</si>
  <si>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</si>
  <si>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无压胶工艺</t>
  </si>
  <si>
    <t>制表时间：</t>
  </si>
  <si>
    <t>测试人签名：</t>
  </si>
  <si>
    <t>测试要求：
1、面料到厂第一时间做测试，根据面料的实际情况，每色每缸抽取1-2卷测试。
2、成衣制作时每天、每款、每色、每号需做水压测试。</t>
  </si>
  <si>
    <t>TOREAD-特殊工艺测试报告登记表</t>
  </si>
  <si>
    <t>使用部位</t>
  </si>
  <si>
    <t>物料工艺1</t>
  </si>
  <si>
    <t>物料工艺2</t>
  </si>
  <si>
    <t>物料工艺3</t>
  </si>
  <si>
    <t>胸口袋拉链车库</t>
  </si>
  <si>
    <t>双面胶</t>
  </si>
  <si>
    <t>洗测2次</t>
  </si>
  <si>
    <t>洗测3次</t>
  </si>
  <si>
    <t>洗测4次</t>
  </si>
  <si>
    <t>洗测5次</t>
  </si>
  <si>
    <t>门牌面，袖袢面</t>
  </si>
  <si>
    <t>单面胶</t>
  </si>
  <si>
    <t>制表时间：5/31</t>
  </si>
  <si>
    <t>测试要求：
1、胶条、装饰胶膜、印花类、生粘、激光开孔类
2、每款上线前做测试。
3、水温40°洗水40分钟，机洗一个程序，洗水共计5次。</t>
  </si>
  <si>
    <t>TOREAD - 织带类缩率测试报告登记表</t>
  </si>
  <si>
    <t>气烫缩</t>
  </si>
  <si>
    <t>经向百分比</t>
  </si>
  <si>
    <t>泰丰</t>
  </si>
  <si>
    <t>ZD00010</t>
  </si>
  <si>
    <t>锦湾</t>
  </si>
  <si>
    <t>XJ00024</t>
  </si>
  <si>
    <t>ZD00265</t>
  </si>
  <si>
    <t xml:space="preserve">测试要求：
1、织带及弹力织带、像根松紧、包边条等到厂后第一时间，做测试。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</si>
</sst>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.0;\-0.0;0;@"/>
    <numFmt numFmtId="177" formatCode="0.0_ "/>
    <numFmt numFmtId="178" formatCode="0.0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rgb="FFFF0000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9"/>
      <color rgb="FFFF0000"/>
      <name val="宋体"/>
      <charset val="134"/>
    </font>
    <font>
      <b/>
      <sz val="12"/>
      <color rgb="FFFF0000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color rgb="FFFF000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1"/>
      <color rgb="FFFF000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43" fillId="0" borderId="0" applyFont="0" applyFill="0" applyBorder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42" fontId="43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9" borderId="80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81" applyNumberFormat="0" applyFill="0" applyAlignment="0" applyProtection="0">
      <alignment vertical="center"/>
    </xf>
    <xf numFmtId="0" fontId="50" fillId="0" borderId="81" applyNumberFormat="0" applyFill="0" applyAlignment="0" applyProtection="0">
      <alignment vertical="center"/>
    </xf>
    <xf numFmtId="0" fontId="51" fillId="0" borderId="82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10" borderId="83" applyNumberFormat="0" applyAlignment="0" applyProtection="0">
      <alignment vertical="center"/>
    </xf>
    <xf numFmtId="0" fontId="53" fillId="11" borderId="84" applyNumberFormat="0" applyAlignment="0" applyProtection="0">
      <alignment vertical="center"/>
    </xf>
    <xf numFmtId="0" fontId="54" fillId="11" borderId="83" applyNumberFormat="0" applyAlignment="0" applyProtection="0">
      <alignment vertical="center"/>
    </xf>
    <xf numFmtId="0" fontId="55" fillId="12" borderId="85" applyNumberFormat="0" applyAlignment="0" applyProtection="0">
      <alignment vertical="center"/>
    </xf>
    <xf numFmtId="0" fontId="56" fillId="0" borderId="86" applyNumberFormat="0" applyFill="0" applyAlignment="0" applyProtection="0">
      <alignment vertical="center"/>
    </xf>
    <xf numFmtId="0" fontId="57" fillId="0" borderId="87" applyNumberFormat="0" applyFill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43" fillId="0" borderId="0">
      <alignment vertical="center"/>
    </xf>
    <xf numFmtId="0" fontId="21" fillId="0" borderId="0"/>
  </cellStyleXfs>
  <cellXfs count="45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" xfId="0" applyBorder="1"/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/>
    <xf numFmtId="0" fontId="11" fillId="0" borderId="2" xfId="0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49" fontId="0" fillId="0" borderId="2" xfId="0" applyNumberFormat="1" applyBorder="1"/>
    <xf numFmtId="49" fontId="6" fillId="0" borderId="6" xfId="0" applyNumberFormat="1" applyFont="1" applyBorder="1" applyAlignment="1">
      <alignment horizontal="left" vertical="center"/>
    </xf>
    <xf numFmtId="0" fontId="12" fillId="3" borderId="0" xfId="50" applyFont="1" applyFill="1"/>
    <xf numFmtId="49" fontId="12" fillId="3" borderId="0" xfId="50" applyNumberFormat="1" applyFont="1" applyFill="1"/>
    <xf numFmtId="0" fontId="13" fillId="3" borderId="0" xfId="50" applyFont="1" applyFill="1" applyBorder="1" applyAlignment="1">
      <alignment horizontal="center"/>
    </xf>
    <xf numFmtId="0" fontId="12" fillId="3" borderId="0" xfId="50" applyFont="1" applyFill="1" applyBorder="1" applyAlignment="1">
      <alignment horizontal="center"/>
    </xf>
    <xf numFmtId="0" fontId="13" fillId="3" borderId="2" xfId="49" applyFont="1" applyFill="1" applyBorder="1" applyAlignment="1">
      <alignment horizontal="left" vertical="center"/>
    </xf>
    <xf numFmtId="0" fontId="14" fillId="3" borderId="2" xfId="49" applyFont="1" applyFill="1" applyBorder="1" applyAlignment="1">
      <alignment horizontal="center" vertical="center"/>
    </xf>
    <xf numFmtId="0" fontId="13" fillId="3" borderId="2" xfId="49" applyFont="1" applyFill="1" applyBorder="1" applyAlignment="1">
      <alignment vertical="center"/>
    </xf>
    <xf numFmtId="0" fontId="12" fillId="3" borderId="16" xfId="50" applyFont="1" applyFill="1" applyBorder="1" applyAlignment="1">
      <alignment horizontal="center"/>
    </xf>
    <xf numFmtId="0" fontId="13" fillId="3" borderId="2" xfId="50" applyFont="1" applyFill="1" applyBorder="1" applyAlignment="1" applyProtection="1">
      <alignment horizontal="center" vertical="center"/>
    </xf>
    <xf numFmtId="0" fontId="13" fillId="3" borderId="2" xfId="50" applyFont="1" applyFill="1" applyBorder="1" applyAlignment="1">
      <alignment horizontal="center" vertical="center"/>
    </xf>
    <xf numFmtId="0" fontId="12" fillId="3" borderId="2" xfId="50" applyFont="1" applyFill="1" applyBorder="1" applyAlignment="1">
      <alignment horizontal="center"/>
    </xf>
    <xf numFmtId="49" fontId="15" fillId="0" borderId="2" xfId="53" applyNumberFormat="1" applyFont="1" applyBorder="1">
      <alignment vertical="center"/>
    </xf>
    <xf numFmtId="177" fontId="16" fillId="3" borderId="2" xfId="0" applyNumberFormat="1" applyFont="1" applyFill="1" applyBorder="1" applyAlignment="1">
      <alignment horizontal="center"/>
    </xf>
    <xf numFmtId="177" fontId="17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/>
    </xf>
    <xf numFmtId="177" fontId="16" fillId="3" borderId="2" xfId="52" applyNumberFormat="1" applyFont="1" applyFill="1" applyBorder="1" applyAlignment="1">
      <alignment horizontal="center"/>
    </xf>
    <xf numFmtId="177" fontId="18" fillId="3" borderId="2" xfId="0" applyNumberFormat="1" applyFont="1" applyFill="1" applyBorder="1" applyAlignment="1">
      <alignment horizontal="center"/>
    </xf>
    <xf numFmtId="0" fontId="16" fillId="3" borderId="2" xfId="52" applyFont="1" applyFill="1" applyBorder="1" applyAlignment="1">
      <alignment horizontal="center"/>
    </xf>
    <xf numFmtId="0" fontId="13" fillId="3" borderId="0" xfId="50" applyFont="1" applyFill="1"/>
    <xf numFmtId="0" fontId="0" fillId="3" borderId="0" xfId="51" applyFont="1" applyFill="1">
      <alignment vertical="center"/>
    </xf>
    <xf numFmtId="49" fontId="13" fillId="3" borderId="16" xfId="49" applyNumberFormat="1" applyFont="1" applyFill="1" applyBorder="1" applyAlignment="1">
      <alignment horizontal="left" vertical="center"/>
    </xf>
    <xf numFmtId="49" fontId="14" fillId="3" borderId="16" xfId="49" applyNumberFormat="1" applyFont="1" applyFill="1" applyBorder="1" applyAlignment="1">
      <alignment horizontal="center" vertical="center"/>
    </xf>
    <xf numFmtId="49" fontId="14" fillId="3" borderId="17" xfId="49" applyNumberFormat="1" applyFont="1" applyFill="1" applyBorder="1" applyAlignment="1">
      <alignment horizontal="center" vertical="center"/>
    </xf>
    <xf numFmtId="49" fontId="13" fillId="3" borderId="2" xfId="50" applyNumberFormat="1" applyFont="1" applyFill="1" applyBorder="1" applyAlignment="1" applyProtection="1">
      <alignment horizontal="center" vertical="center"/>
    </xf>
    <xf numFmtId="49" fontId="13" fillId="3" borderId="18" xfId="50" applyNumberFormat="1" applyFont="1" applyFill="1" applyBorder="1" applyAlignment="1" applyProtection="1">
      <alignment horizontal="center" vertical="center"/>
    </xf>
    <xf numFmtId="49" fontId="19" fillId="0" borderId="2" xfId="53" applyNumberFormat="1" applyFont="1" applyBorder="1">
      <alignment vertical="center"/>
    </xf>
    <xf numFmtId="49" fontId="20" fillId="3" borderId="2" xfId="51" applyNumberFormat="1" applyFont="1" applyFill="1" applyBorder="1" applyAlignment="1">
      <alignment horizontal="center" vertical="center"/>
    </xf>
    <xf numFmtId="49" fontId="20" fillId="3" borderId="19" xfId="51" applyNumberFormat="1" applyFont="1" applyFill="1" applyBorder="1" applyAlignment="1">
      <alignment horizontal="center" vertical="center"/>
    </xf>
    <xf numFmtId="49" fontId="20" fillId="3" borderId="20" xfId="51" applyNumberFormat="1" applyFont="1" applyFill="1" applyBorder="1" applyAlignment="1">
      <alignment horizontal="center" vertical="center"/>
    </xf>
    <xf numFmtId="49" fontId="14" fillId="3" borderId="2" xfId="51" applyNumberFormat="1" applyFont="1" applyFill="1" applyBorder="1" applyAlignment="1">
      <alignment horizontal="center" vertical="center"/>
    </xf>
    <xf numFmtId="49" fontId="12" fillId="3" borderId="2" xfId="51" applyNumberFormat="1" applyFont="1" applyFill="1" applyBorder="1" applyAlignment="1">
      <alignment horizontal="center" vertical="center"/>
    </xf>
    <xf numFmtId="49" fontId="12" fillId="3" borderId="21" xfId="51" applyNumberFormat="1" applyFont="1" applyFill="1" applyBorder="1" applyAlignment="1">
      <alignment horizontal="center" vertical="center"/>
    </xf>
    <xf numFmtId="49" fontId="0" fillId="3" borderId="0" xfId="51" applyNumberFormat="1" applyFont="1" applyFill="1">
      <alignment vertical="center"/>
    </xf>
    <xf numFmtId="49" fontId="13" fillId="3" borderId="0" xfId="50" applyNumberFormat="1" applyFont="1" applyFill="1"/>
    <xf numFmtId="0" fontId="21" fillId="0" borderId="0" xfId="49" applyFill="1" applyAlignment="1">
      <alignment horizontal="left" vertical="center"/>
    </xf>
    <xf numFmtId="0" fontId="22" fillId="0" borderId="22" xfId="49" applyFont="1" applyFill="1" applyBorder="1" applyAlignment="1">
      <alignment horizontal="center" vertical="top"/>
    </xf>
    <xf numFmtId="0" fontId="23" fillId="0" borderId="23" xfId="49" applyFont="1" applyFill="1" applyBorder="1" applyAlignment="1">
      <alignment horizontal="left" vertical="center"/>
    </xf>
    <xf numFmtId="0" fontId="24" fillId="0" borderId="24" xfId="49" applyFont="1" applyBorder="1" applyAlignment="1">
      <alignment horizontal="center" vertical="center"/>
    </xf>
    <xf numFmtId="0" fontId="23" fillId="0" borderId="25" xfId="49" applyFont="1" applyFill="1" applyBorder="1" applyAlignment="1">
      <alignment horizontal="center" vertical="center"/>
    </xf>
    <xf numFmtId="0" fontId="25" fillId="0" borderId="25" xfId="49" applyFont="1" applyFill="1" applyBorder="1" applyAlignment="1">
      <alignment vertical="center"/>
    </xf>
    <xf numFmtId="0" fontId="23" fillId="0" borderId="25" xfId="49" applyFont="1" applyFill="1" applyBorder="1" applyAlignment="1">
      <alignment vertical="center"/>
    </xf>
    <xf numFmtId="0" fontId="24" fillId="0" borderId="26" xfId="49" applyFont="1" applyBorder="1" applyAlignment="1">
      <alignment horizontal="center" vertical="center"/>
    </xf>
    <xf numFmtId="0" fontId="24" fillId="0" borderId="27" xfId="49" applyFont="1" applyBorder="1" applyAlignment="1">
      <alignment horizontal="center" vertical="center"/>
    </xf>
    <xf numFmtId="0" fontId="23" fillId="0" borderId="28" xfId="49" applyFont="1" applyFill="1" applyBorder="1" applyAlignment="1">
      <alignment vertical="center"/>
    </xf>
    <xf numFmtId="0" fontId="24" fillId="0" borderId="29" xfId="49" applyFont="1" applyFill="1" applyBorder="1" applyAlignment="1">
      <alignment horizontal="center" vertical="center"/>
    </xf>
    <xf numFmtId="0" fontId="23" fillId="0" borderId="29" xfId="49" applyFont="1" applyFill="1" applyBorder="1" applyAlignment="1">
      <alignment vertical="center"/>
    </xf>
    <xf numFmtId="58" fontId="25" fillId="0" borderId="29" xfId="49" applyNumberFormat="1" applyFont="1" applyFill="1" applyBorder="1" applyAlignment="1">
      <alignment horizontal="center" vertical="center"/>
    </xf>
    <xf numFmtId="0" fontId="25" fillId="0" borderId="29" xfId="49" applyFont="1" applyFill="1" applyBorder="1" applyAlignment="1">
      <alignment horizontal="center" vertical="center"/>
    </xf>
    <xf numFmtId="0" fontId="23" fillId="0" borderId="29" xfId="49" applyFont="1" applyFill="1" applyBorder="1" applyAlignment="1">
      <alignment horizontal="center" vertical="center"/>
    </xf>
    <xf numFmtId="0" fontId="23" fillId="0" borderId="28" xfId="49" applyFont="1" applyFill="1" applyBorder="1" applyAlignment="1">
      <alignment horizontal="left" vertical="center"/>
    </xf>
    <xf numFmtId="0" fontId="24" fillId="0" borderId="29" xfId="49" applyFont="1" applyFill="1" applyBorder="1" applyAlignment="1">
      <alignment horizontal="right" vertical="center"/>
    </xf>
    <xf numFmtId="0" fontId="23" fillId="0" borderId="29" xfId="49" applyFont="1" applyFill="1" applyBorder="1" applyAlignment="1">
      <alignment horizontal="left" vertical="center"/>
    </xf>
    <xf numFmtId="0" fontId="23" fillId="0" borderId="30" xfId="49" applyFont="1" applyFill="1" applyBorder="1" applyAlignment="1">
      <alignment vertical="center"/>
    </xf>
    <xf numFmtId="0" fontId="24" fillId="0" borderId="31" xfId="49" applyFont="1" applyFill="1" applyBorder="1" applyAlignment="1">
      <alignment horizontal="right" vertical="center"/>
    </xf>
    <xf numFmtId="0" fontId="23" fillId="0" borderId="31" xfId="49" applyFont="1" applyFill="1" applyBorder="1" applyAlignment="1">
      <alignment vertical="center"/>
    </xf>
    <xf numFmtId="0" fontId="26" fillId="0" borderId="31" xfId="49" applyFont="1" applyFill="1" applyBorder="1" applyAlignment="1">
      <alignment vertical="center"/>
    </xf>
    <xf numFmtId="0" fontId="25" fillId="0" borderId="31" xfId="49" applyFont="1" applyFill="1" applyBorder="1" applyAlignment="1">
      <alignment horizontal="left" vertical="center"/>
    </xf>
    <xf numFmtId="0" fontId="23" fillId="0" borderId="31" xfId="49" applyFont="1" applyFill="1" applyBorder="1" applyAlignment="1">
      <alignment horizontal="left" vertical="center"/>
    </xf>
    <xf numFmtId="0" fontId="23" fillId="0" borderId="0" xfId="49" applyFont="1" applyFill="1" applyBorder="1" applyAlignment="1">
      <alignment vertical="center"/>
    </xf>
    <xf numFmtId="0" fontId="26" fillId="0" borderId="0" xfId="49" applyFont="1" applyFill="1" applyBorder="1" applyAlignment="1">
      <alignment vertical="center"/>
    </xf>
    <xf numFmtId="0" fontId="26" fillId="0" borderId="0" xfId="49" applyFont="1" applyFill="1" applyAlignment="1">
      <alignment horizontal="left" vertical="center"/>
    </xf>
    <xf numFmtId="0" fontId="23" fillId="0" borderId="23" xfId="49" applyFont="1" applyFill="1" applyBorder="1" applyAlignment="1">
      <alignment vertical="center"/>
    </xf>
    <xf numFmtId="0" fontId="23" fillId="0" borderId="32" xfId="49" applyFont="1" applyFill="1" applyBorder="1" applyAlignment="1">
      <alignment horizontal="left" vertical="center"/>
    </xf>
    <xf numFmtId="0" fontId="23" fillId="0" borderId="33" xfId="49" applyFont="1" applyFill="1" applyBorder="1" applyAlignment="1">
      <alignment horizontal="left" vertical="center"/>
    </xf>
    <xf numFmtId="0" fontId="26" fillId="0" borderId="29" xfId="49" applyFont="1" applyFill="1" applyBorder="1" applyAlignment="1">
      <alignment horizontal="left" vertical="center"/>
    </xf>
    <xf numFmtId="0" fontId="26" fillId="0" borderId="29" xfId="49" applyFont="1" applyFill="1" applyBorder="1" applyAlignment="1">
      <alignment vertical="center"/>
    </xf>
    <xf numFmtId="0" fontId="25" fillId="0" borderId="34" xfId="49" applyFont="1" applyFill="1" applyBorder="1" applyAlignment="1">
      <alignment horizontal="left" vertical="center"/>
    </xf>
    <xf numFmtId="0" fontId="25" fillId="0" borderId="35" xfId="49" applyFont="1" applyFill="1" applyBorder="1" applyAlignment="1">
      <alignment horizontal="left" vertical="center"/>
    </xf>
    <xf numFmtId="0" fontId="17" fillId="0" borderId="36" xfId="49" applyFont="1" applyFill="1" applyBorder="1" applyAlignment="1">
      <alignment horizontal="left" vertical="center"/>
    </xf>
    <xf numFmtId="0" fontId="17" fillId="0" borderId="35" xfId="49" applyFont="1" applyFill="1" applyBorder="1" applyAlignment="1">
      <alignment horizontal="left" vertical="center"/>
    </xf>
    <xf numFmtId="0" fontId="26" fillId="0" borderId="31" xfId="49" applyFont="1" applyFill="1" applyBorder="1" applyAlignment="1">
      <alignment horizontal="left" vertical="center"/>
    </xf>
    <xf numFmtId="0" fontId="25" fillId="0" borderId="0" xfId="49" applyFont="1" applyFill="1" applyBorder="1" applyAlignment="1">
      <alignment horizontal="left" vertical="center"/>
    </xf>
    <xf numFmtId="0" fontId="26" fillId="0" borderId="0" xfId="49" applyFont="1" applyFill="1" applyBorder="1" applyAlignment="1">
      <alignment horizontal="left" vertical="center"/>
    </xf>
    <xf numFmtId="0" fontId="23" fillId="0" borderId="25" xfId="49" applyFont="1" applyFill="1" applyBorder="1" applyAlignment="1">
      <alignment horizontal="left" vertical="center"/>
    </xf>
    <xf numFmtId="0" fontId="25" fillId="0" borderId="28" xfId="49" applyFont="1" applyFill="1" applyBorder="1" applyAlignment="1">
      <alignment horizontal="left" vertical="center"/>
    </xf>
    <xf numFmtId="0" fontId="25" fillId="0" borderId="29" xfId="49" applyFont="1" applyFill="1" applyBorder="1" applyAlignment="1">
      <alignment horizontal="left" vertical="center"/>
    </xf>
    <xf numFmtId="0" fontId="25" fillId="0" borderId="36" xfId="49" applyFont="1" applyFill="1" applyBorder="1" applyAlignment="1">
      <alignment horizontal="left" vertical="center"/>
    </xf>
    <xf numFmtId="0" fontId="26" fillId="0" borderId="28" xfId="49" applyFont="1" applyFill="1" applyBorder="1" applyAlignment="1">
      <alignment horizontal="left" vertical="center" wrapText="1"/>
    </xf>
    <xf numFmtId="0" fontId="26" fillId="0" borderId="29" xfId="49" applyFont="1" applyFill="1" applyBorder="1" applyAlignment="1">
      <alignment horizontal="left" vertical="center" wrapText="1"/>
    </xf>
    <xf numFmtId="0" fontId="23" fillId="0" borderId="30" xfId="49" applyFont="1" applyFill="1" applyBorder="1" applyAlignment="1">
      <alignment horizontal="left" vertical="center"/>
    </xf>
    <xf numFmtId="0" fontId="14" fillId="0" borderId="31" xfId="49" applyFont="1" applyFill="1" applyBorder="1" applyAlignment="1">
      <alignment horizontal="left" vertical="center"/>
    </xf>
    <xf numFmtId="0" fontId="23" fillId="0" borderId="37" xfId="49" applyFont="1" applyFill="1" applyBorder="1" applyAlignment="1">
      <alignment horizontal="center" vertical="center"/>
    </xf>
    <xf numFmtId="0" fontId="23" fillId="0" borderId="38" xfId="49" applyFont="1" applyFill="1" applyBorder="1" applyAlignment="1">
      <alignment horizontal="left" vertical="center"/>
    </xf>
    <xf numFmtId="0" fontId="14" fillId="0" borderId="36" xfId="49" applyFont="1" applyFill="1" applyBorder="1" applyAlignment="1">
      <alignment horizontal="left" vertical="center"/>
    </xf>
    <xf numFmtId="0" fontId="14" fillId="0" borderId="35" xfId="49" applyFont="1" applyFill="1" applyBorder="1" applyAlignment="1">
      <alignment horizontal="left" vertical="center"/>
    </xf>
    <xf numFmtId="0" fontId="21" fillId="0" borderId="36" xfId="49" applyFont="1" applyFill="1" applyBorder="1" applyAlignment="1">
      <alignment horizontal="left" vertical="center"/>
    </xf>
    <xf numFmtId="0" fontId="21" fillId="0" borderId="35" xfId="49" applyFont="1" applyFill="1" applyBorder="1" applyAlignment="1">
      <alignment horizontal="left" vertical="center"/>
    </xf>
    <xf numFmtId="0" fontId="26" fillId="0" borderId="36" xfId="49" applyFont="1" applyFill="1" applyBorder="1" applyAlignment="1">
      <alignment horizontal="left" vertical="center"/>
    </xf>
    <xf numFmtId="0" fontId="26" fillId="0" borderId="35" xfId="49" applyFont="1" applyFill="1" applyBorder="1" applyAlignment="1">
      <alignment horizontal="left" vertical="center"/>
    </xf>
    <xf numFmtId="0" fontId="27" fillId="0" borderId="36" xfId="49" applyFont="1" applyFill="1" applyBorder="1" applyAlignment="1">
      <alignment horizontal="left" vertical="center"/>
    </xf>
    <xf numFmtId="0" fontId="26" fillId="0" borderId="39" xfId="49" applyFont="1" applyFill="1" applyBorder="1" applyAlignment="1">
      <alignment horizontal="left" vertical="center"/>
    </xf>
    <xf numFmtId="0" fontId="26" fillId="0" borderId="40" xfId="49" applyFont="1" applyFill="1" applyBorder="1" applyAlignment="1">
      <alignment horizontal="left" vertical="center"/>
    </xf>
    <xf numFmtId="0" fontId="17" fillId="0" borderId="23" xfId="49" applyFont="1" applyFill="1" applyBorder="1" applyAlignment="1">
      <alignment horizontal="left" vertical="center"/>
    </xf>
    <xf numFmtId="0" fontId="17" fillId="0" borderId="25" xfId="49" applyFont="1" applyFill="1" applyBorder="1" applyAlignment="1">
      <alignment horizontal="left" vertical="center"/>
    </xf>
    <xf numFmtId="0" fontId="23" fillId="0" borderId="34" xfId="49" applyFont="1" applyFill="1" applyBorder="1" applyAlignment="1">
      <alignment horizontal="left" vertical="center"/>
    </xf>
    <xf numFmtId="0" fontId="23" fillId="0" borderId="41" xfId="49" applyFont="1" applyFill="1" applyBorder="1" applyAlignment="1">
      <alignment horizontal="left" vertical="center"/>
    </xf>
    <xf numFmtId="0" fontId="28" fillId="0" borderId="29" xfId="49" applyFont="1" applyFill="1" applyBorder="1" applyAlignment="1">
      <alignment horizontal="left" vertical="center"/>
    </xf>
    <xf numFmtId="0" fontId="25" fillId="0" borderId="31" xfId="49" applyFont="1" applyFill="1" applyBorder="1" applyAlignment="1">
      <alignment horizontal="center" vertical="center"/>
    </xf>
    <xf numFmtId="0" fontId="25" fillId="0" borderId="31" xfId="49" applyFont="1" applyFill="1" applyBorder="1" applyAlignment="1">
      <alignment vertical="center"/>
    </xf>
    <xf numFmtId="58" fontId="25" fillId="0" borderId="31" xfId="49" applyNumberFormat="1" applyFont="1" applyFill="1" applyBorder="1" applyAlignment="1">
      <alignment vertical="center"/>
    </xf>
    <xf numFmtId="0" fontId="23" fillId="0" borderId="31" xfId="49" applyFont="1" applyFill="1" applyBorder="1" applyAlignment="1">
      <alignment horizontal="center" vertical="center"/>
    </xf>
    <xf numFmtId="0" fontId="25" fillId="0" borderId="32" xfId="49" applyFont="1" applyFill="1" applyBorder="1" applyAlignment="1">
      <alignment horizontal="center" vertical="center"/>
    </xf>
    <xf numFmtId="0" fontId="26" fillId="0" borderId="42" xfId="49" applyFont="1" applyFill="1" applyBorder="1" applyAlignment="1">
      <alignment horizontal="center" vertical="center"/>
    </xf>
    <xf numFmtId="0" fontId="23" fillId="0" borderId="43" xfId="49" applyFont="1" applyFill="1" applyBorder="1" applyAlignment="1">
      <alignment horizontal="center" vertical="center"/>
    </xf>
    <xf numFmtId="0" fontId="26" fillId="0" borderId="43" xfId="49" applyFont="1" applyFill="1" applyBorder="1" applyAlignment="1">
      <alignment horizontal="left" vertical="center"/>
    </xf>
    <xf numFmtId="0" fontId="26" fillId="0" borderId="44" xfId="49" applyFont="1" applyFill="1" applyBorder="1" applyAlignment="1">
      <alignment horizontal="left" vertical="center"/>
    </xf>
    <xf numFmtId="0" fontId="23" fillId="0" borderId="42" xfId="49" applyFont="1" applyFill="1" applyBorder="1" applyAlignment="1">
      <alignment horizontal="left" vertical="center"/>
    </xf>
    <xf numFmtId="0" fontId="25" fillId="0" borderId="45" xfId="49" applyFont="1" applyFill="1" applyBorder="1" applyAlignment="1">
      <alignment horizontal="left" vertical="center"/>
    </xf>
    <xf numFmtId="0" fontId="17" fillId="0" borderId="45" xfId="49" applyFont="1" applyFill="1" applyBorder="1" applyAlignment="1">
      <alignment horizontal="left" vertical="center"/>
    </xf>
    <xf numFmtId="0" fontId="23" fillId="0" borderId="46" xfId="49" applyFont="1" applyFill="1" applyBorder="1" applyAlignment="1">
      <alignment horizontal="left" vertical="center"/>
    </xf>
    <xf numFmtId="0" fontId="23" fillId="0" borderId="43" xfId="49" applyFont="1" applyFill="1" applyBorder="1" applyAlignment="1">
      <alignment horizontal="left" vertical="center"/>
    </xf>
    <xf numFmtId="0" fontId="25" fillId="0" borderId="43" xfId="49" applyFont="1" applyFill="1" applyBorder="1" applyAlignment="1">
      <alignment horizontal="left" vertical="center"/>
    </xf>
    <xf numFmtId="0" fontId="26" fillId="0" borderId="43" xfId="49" applyFont="1" applyFill="1" applyBorder="1" applyAlignment="1">
      <alignment horizontal="left" vertical="center" wrapText="1"/>
    </xf>
    <xf numFmtId="0" fontId="14" fillId="0" borderId="44" xfId="49" applyFont="1" applyFill="1" applyBorder="1" applyAlignment="1">
      <alignment horizontal="left" vertical="center"/>
    </xf>
    <xf numFmtId="0" fontId="14" fillId="0" borderId="45" xfId="49" applyFont="1" applyFill="1" applyBorder="1" applyAlignment="1">
      <alignment horizontal="left" vertical="center"/>
    </xf>
    <xf numFmtId="0" fontId="21" fillId="0" borderId="45" xfId="49" applyFont="1" applyFill="1" applyBorder="1" applyAlignment="1">
      <alignment horizontal="left" vertical="center"/>
    </xf>
    <xf numFmtId="0" fontId="26" fillId="0" borderId="45" xfId="49" applyFont="1" applyFill="1" applyBorder="1" applyAlignment="1">
      <alignment horizontal="left" vertical="center"/>
    </xf>
    <xf numFmtId="0" fontId="26" fillId="0" borderId="47" xfId="49" applyFont="1" applyFill="1" applyBorder="1" applyAlignment="1">
      <alignment horizontal="left" vertical="center"/>
    </xf>
    <xf numFmtId="0" fontId="17" fillId="0" borderId="46" xfId="49" applyFont="1" applyFill="1" applyBorder="1" applyAlignment="1">
      <alignment horizontal="left" vertical="center"/>
    </xf>
    <xf numFmtId="0" fontId="28" fillId="0" borderId="43" xfId="49" applyFont="1" applyFill="1" applyBorder="1" applyAlignment="1">
      <alignment horizontal="left" vertical="center"/>
    </xf>
    <xf numFmtId="0" fontId="25" fillId="0" borderId="44" xfId="49" applyFont="1" applyFill="1" applyBorder="1" applyAlignment="1">
      <alignment horizontal="center" vertical="center"/>
    </xf>
    <xf numFmtId="0" fontId="21" fillId="0" borderId="0" xfId="49" applyFill="1" applyBorder="1" applyAlignment="1">
      <alignment horizontal="left" vertical="center"/>
    </xf>
    <xf numFmtId="0" fontId="21" fillId="0" borderId="0" xfId="49" applyFont="1" applyFill="1" applyAlignment="1">
      <alignment horizontal="left" vertical="center"/>
    </xf>
    <xf numFmtId="0" fontId="21" fillId="0" borderId="31" xfId="49" applyFill="1" applyBorder="1" applyAlignment="1">
      <alignment horizontal="left" vertical="center"/>
    </xf>
    <xf numFmtId="0" fontId="25" fillId="0" borderId="42" xfId="49" applyFont="1" applyFill="1" applyBorder="1" applyAlignment="1">
      <alignment horizontal="center" vertical="center"/>
    </xf>
    <xf numFmtId="0" fontId="21" fillId="0" borderId="44" xfId="49" applyFill="1" applyBorder="1" applyAlignment="1">
      <alignment horizontal="left" vertical="center"/>
    </xf>
    <xf numFmtId="0" fontId="13" fillId="3" borderId="16" xfId="49" applyFont="1" applyFill="1" applyBorder="1" applyAlignment="1">
      <alignment horizontal="left" vertical="center"/>
    </xf>
    <xf numFmtId="0" fontId="14" fillId="3" borderId="16" xfId="49" applyFont="1" applyFill="1" applyBorder="1" applyAlignment="1">
      <alignment horizontal="center" vertical="center"/>
    </xf>
    <xf numFmtId="0" fontId="14" fillId="3" borderId="17" xfId="49" applyFont="1" applyFill="1" applyBorder="1" applyAlignment="1">
      <alignment horizontal="center" vertical="center"/>
    </xf>
    <xf numFmtId="0" fontId="13" fillId="3" borderId="18" xfId="50" applyFont="1" applyFill="1" applyBorder="1" applyAlignment="1" applyProtection="1">
      <alignment horizontal="center" vertical="center"/>
    </xf>
    <xf numFmtId="49" fontId="14" fillId="0" borderId="2" xfId="53" applyNumberFormat="1" applyFont="1" applyBorder="1">
      <alignment vertical="center"/>
    </xf>
    <xf numFmtId="14" fontId="13" fillId="3" borderId="0" xfId="50" applyNumberFormat="1" applyFont="1" applyFill="1"/>
    <xf numFmtId="0" fontId="21" fillId="0" borderId="0" xfId="49" applyFont="1" applyAlignment="1">
      <alignment horizontal="left" vertical="center"/>
    </xf>
    <xf numFmtId="0" fontId="29" fillId="0" borderId="22" xfId="49" applyFont="1" applyBorder="1" applyAlignment="1">
      <alignment horizontal="center" vertical="top"/>
    </xf>
    <xf numFmtId="0" fontId="27" fillId="0" borderId="48" xfId="49" applyFont="1" applyBorder="1" applyAlignment="1">
      <alignment horizontal="left" vertical="center"/>
    </xf>
    <xf numFmtId="0" fontId="27" fillId="0" borderId="24" xfId="49" applyFont="1" applyBorder="1" applyAlignment="1">
      <alignment horizontal="center" vertical="center"/>
    </xf>
    <xf numFmtId="0" fontId="17" fillId="0" borderId="24" xfId="49" applyFont="1" applyBorder="1" applyAlignment="1">
      <alignment horizontal="left" vertical="center"/>
    </xf>
    <xf numFmtId="0" fontId="17" fillId="0" borderId="23" xfId="49" applyFont="1" applyBorder="1" applyAlignment="1">
      <alignment horizontal="center" vertical="center"/>
    </xf>
    <xf numFmtId="0" fontId="17" fillId="0" borderId="25" xfId="49" applyFont="1" applyBorder="1" applyAlignment="1">
      <alignment horizontal="center" vertical="center"/>
    </xf>
    <xf numFmtId="0" fontId="17" fillId="0" borderId="46" xfId="49" applyFont="1" applyBorder="1" applyAlignment="1">
      <alignment horizontal="center" vertical="center"/>
    </xf>
    <xf numFmtId="0" fontId="27" fillId="0" borderId="23" xfId="49" applyFont="1" applyBorder="1" applyAlignment="1">
      <alignment horizontal="center" vertical="center"/>
    </xf>
    <xf numFmtId="0" fontId="27" fillId="0" borderId="25" xfId="49" applyFont="1" applyBorder="1" applyAlignment="1">
      <alignment horizontal="center" vertical="center"/>
    </xf>
    <xf numFmtId="0" fontId="27" fillId="0" borderId="46" xfId="49" applyFont="1" applyBorder="1" applyAlignment="1">
      <alignment horizontal="center" vertical="center"/>
    </xf>
    <xf numFmtId="0" fontId="17" fillId="0" borderId="28" xfId="49" applyFont="1" applyBorder="1" applyAlignment="1">
      <alignment horizontal="left" vertical="center"/>
    </xf>
    <xf numFmtId="0" fontId="24" fillId="0" borderId="29" xfId="49" applyFont="1" applyBorder="1" applyAlignment="1">
      <alignment horizontal="left" vertical="center"/>
    </xf>
    <xf numFmtId="0" fontId="24" fillId="0" borderId="43" xfId="49" applyFont="1" applyBorder="1" applyAlignment="1">
      <alignment horizontal="left" vertical="center"/>
    </xf>
    <xf numFmtId="0" fontId="17" fillId="0" borderId="29" xfId="49" applyFont="1" applyBorder="1" applyAlignment="1">
      <alignment horizontal="left" vertical="center"/>
    </xf>
    <xf numFmtId="14" fontId="24" fillId="0" borderId="29" xfId="49" applyNumberFormat="1" applyFont="1" applyBorder="1" applyAlignment="1">
      <alignment horizontal="center" vertical="center"/>
    </xf>
    <xf numFmtId="14" fontId="24" fillId="0" borderId="43" xfId="49" applyNumberFormat="1" applyFont="1" applyBorder="1" applyAlignment="1">
      <alignment horizontal="center" vertical="center"/>
    </xf>
    <xf numFmtId="0" fontId="17" fillId="0" borderId="28" xfId="49" applyFont="1" applyBorder="1" applyAlignment="1">
      <alignment vertical="center"/>
    </xf>
    <xf numFmtId="9" fontId="24" fillId="0" borderId="29" xfId="49" applyNumberFormat="1" applyFont="1" applyBorder="1" applyAlignment="1">
      <alignment horizontal="center" vertical="center"/>
    </xf>
    <xf numFmtId="0" fontId="24" fillId="0" borderId="43" xfId="49" applyFont="1" applyBorder="1" applyAlignment="1">
      <alignment horizontal="center" vertical="center"/>
    </xf>
    <xf numFmtId="0" fontId="24" fillId="0" borderId="29" xfId="49" applyFont="1" applyBorder="1" applyAlignment="1">
      <alignment vertical="center"/>
    </xf>
    <xf numFmtId="0" fontId="24" fillId="0" borderId="43" xfId="49" applyFont="1" applyBorder="1" applyAlignment="1">
      <alignment vertical="center"/>
    </xf>
    <xf numFmtId="0" fontId="17" fillId="0" borderId="28" xfId="49" applyFont="1" applyBorder="1" applyAlignment="1">
      <alignment horizontal="center" vertical="center"/>
    </xf>
    <xf numFmtId="0" fontId="24" fillId="0" borderId="34" xfId="49" applyFont="1" applyBorder="1" applyAlignment="1">
      <alignment horizontal="left" vertical="center"/>
    </xf>
    <xf numFmtId="0" fontId="24" fillId="0" borderId="45" xfId="49" applyFont="1" applyBorder="1" applyAlignment="1">
      <alignment horizontal="left" vertical="center"/>
    </xf>
    <xf numFmtId="0" fontId="24" fillId="0" borderId="28" xfId="49" applyFont="1" applyBorder="1" applyAlignment="1">
      <alignment horizontal="left" vertical="center"/>
    </xf>
    <xf numFmtId="0" fontId="30" fillId="0" borderId="30" xfId="49" applyFont="1" applyBorder="1" applyAlignment="1">
      <alignment vertical="center"/>
    </xf>
    <xf numFmtId="0" fontId="24" fillId="0" borderId="31" xfId="49" applyFont="1" applyBorder="1" applyAlignment="1">
      <alignment horizontal="center" vertical="center"/>
    </xf>
    <xf numFmtId="0" fontId="24" fillId="0" borderId="44" xfId="49" applyFont="1" applyBorder="1" applyAlignment="1">
      <alignment horizontal="center" vertical="center"/>
    </xf>
    <xf numFmtId="0" fontId="17" fillId="0" borderId="30" xfId="49" applyFont="1" applyBorder="1" applyAlignment="1">
      <alignment horizontal="left" vertical="center"/>
    </xf>
    <xf numFmtId="0" fontId="17" fillId="0" borderId="31" xfId="49" applyFont="1" applyBorder="1" applyAlignment="1">
      <alignment horizontal="left" vertical="center"/>
    </xf>
    <xf numFmtId="14" fontId="24" fillId="0" borderId="31" xfId="49" applyNumberFormat="1" applyFont="1" applyBorder="1" applyAlignment="1">
      <alignment horizontal="center" vertical="center"/>
    </xf>
    <xf numFmtId="14" fontId="24" fillId="0" borderId="44" xfId="49" applyNumberFormat="1" applyFont="1" applyBorder="1" applyAlignment="1">
      <alignment horizontal="center" vertical="center"/>
    </xf>
    <xf numFmtId="0" fontId="27" fillId="0" borderId="0" xfId="49" applyFont="1" applyBorder="1" applyAlignment="1">
      <alignment horizontal="left" vertical="center"/>
    </xf>
    <xf numFmtId="0" fontId="17" fillId="0" borderId="23" xfId="49" applyFont="1" applyBorder="1" applyAlignment="1">
      <alignment vertical="center"/>
    </xf>
    <xf numFmtId="0" fontId="21" fillId="0" borderId="25" xfId="49" applyFont="1" applyBorder="1" applyAlignment="1">
      <alignment horizontal="left" vertical="center"/>
    </xf>
    <xf numFmtId="0" fontId="16" fillId="0" borderId="25" xfId="49" applyFont="1" applyBorder="1" applyAlignment="1">
      <alignment horizontal="left" vertical="center"/>
    </xf>
    <xf numFmtId="0" fontId="21" fillId="0" borderId="25" xfId="49" applyFont="1" applyBorder="1" applyAlignment="1">
      <alignment vertical="center"/>
    </xf>
    <xf numFmtId="0" fontId="17" fillId="0" borderId="25" xfId="49" applyFont="1" applyBorder="1" applyAlignment="1">
      <alignment vertical="center"/>
    </xf>
    <xf numFmtId="0" fontId="21" fillId="0" borderId="29" xfId="49" applyFont="1" applyBorder="1" applyAlignment="1">
      <alignment horizontal="left" vertical="center"/>
    </xf>
    <xf numFmtId="0" fontId="16" fillId="0" borderId="29" xfId="49" applyFont="1" applyBorder="1" applyAlignment="1">
      <alignment horizontal="left" vertical="center"/>
    </xf>
    <xf numFmtId="0" fontId="21" fillId="0" borderId="29" xfId="49" applyFont="1" applyBorder="1" applyAlignment="1">
      <alignment vertical="center"/>
    </xf>
    <xf numFmtId="0" fontId="17" fillId="0" borderId="29" xfId="49" applyFont="1" applyBorder="1" applyAlignment="1">
      <alignment vertical="center"/>
    </xf>
    <xf numFmtId="0" fontId="17" fillId="0" borderId="0" xfId="49" applyFont="1" applyBorder="1" applyAlignment="1">
      <alignment horizontal="left" vertical="center"/>
    </xf>
    <xf numFmtId="0" fontId="25" fillId="0" borderId="38" xfId="49" applyFont="1" applyBorder="1" applyAlignment="1">
      <alignment horizontal="left" vertical="center"/>
    </xf>
    <xf numFmtId="0" fontId="25" fillId="0" borderId="33" xfId="49" applyFont="1" applyBorder="1" applyAlignment="1">
      <alignment horizontal="left" vertical="center"/>
    </xf>
    <xf numFmtId="0" fontId="25" fillId="0" borderId="49" xfId="49" applyFont="1" applyBorder="1" applyAlignment="1">
      <alignment horizontal="left" vertical="center"/>
    </xf>
    <xf numFmtId="0" fontId="16" fillId="0" borderId="30" xfId="49" applyFont="1" applyBorder="1" applyAlignment="1">
      <alignment horizontal="left" vertical="center"/>
    </xf>
    <xf numFmtId="0" fontId="16" fillId="0" borderId="31" xfId="49" applyFont="1" applyBorder="1" applyAlignment="1">
      <alignment horizontal="left" vertical="center"/>
    </xf>
    <xf numFmtId="0" fontId="25" fillId="0" borderId="23" xfId="49" applyFont="1" applyBorder="1" applyAlignment="1">
      <alignment horizontal="left" vertical="center"/>
    </xf>
    <xf numFmtId="0" fontId="25" fillId="0" borderId="25" xfId="49" applyFont="1" applyBorder="1" applyAlignment="1">
      <alignment horizontal="left" vertical="center"/>
    </xf>
    <xf numFmtId="0" fontId="26" fillId="0" borderId="25" xfId="49" applyFont="1" applyBorder="1" applyAlignment="1">
      <alignment horizontal="left" vertical="center"/>
    </xf>
    <xf numFmtId="0" fontId="25" fillId="0" borderId="36" xfId="49" applyFont="1" applyBorder="1" applyAlignment="1">
      <alignment horizontal="left" vertical="center"/>
    </xf>
    <xf numFmtId="0" fontId="25" fillId="0" borderId="35" xfId="49" applyFont="1" applyBorder="1" applyAlignment="1">
      <alignment horizontal="left" vertical="center"/>
    </xf>
    <xf numFmtId="0" fontId="25" fillId="0" borderId="41" xfId="49" applyFont="1" applyBorder="1" applyAlignment="1">
      <alignment horizontal="left" vertical="center"/>
    </xf>
    <xf numFmtId="0" fontId="26" fillId="0" borderId="34" xfId="49" applyFont="1" applyBorder="1" applyAlignment="1">
      <alignment horizontal="left" vertical="center"/>
    </xf>
    <xf numFmtId="0" fontId="26" fillId="0" borderId="35" xfId="49" applyFont="1" applyBorder="1" applyAlignment="1">
      <alignment horizontal="left" vertical="center"/>
    </xf>
    <xf numFmtId="0" fontId="26" fillId="0" borderId="41" xfId="49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17" fillId="0" borderId="28" xfId="49" applyFont="1" applyFill="1" applyBorder="1" applyAlignment="1">
      <alignment horizontal="left" vertical="center"/>
    </xf>
    <xf numFmtId="0" fontId="16" fillId="0" borderId="29" xfId="49" applyFont="1" applyFill="1" applyBorder="1" applyAlignment="1">
      <alignment horizontal="left" vertical="center"/>
    </xf>
    <xf numFmtId="0" fontId="17" fillId="0" borderId="30" xfId="49" applyFont="1" applyBorder="1" applyAlignment="1">
      <alignment horizontal="center" vertical="center"/>
    </xf>
    <xf numFmtId="0" fontId="17" fillId="0" borderId="31" xfId="49" applyFont="1" applyBorder="1" applyAlignment="1">
      <alignment horizontal="center" vertical="center"/>
    </xf>
    <xf numFmtId="0" fontId="17" fillId="0" borderId="29" xfId="49" applyFont="1" applyBorder="1" applyAlignment="1">
      <alignment horizontal="center" vertical="center"/>
    </xf>
    <xf numFmtId="0" fontId="23" fillId="0" borderId="29" xfId="49" applyFont="1" applyBorder="1" applyAlignment="1">
      <alignment horizontal="left" vertical="center"/>
    </xf>
    <xf numFmtId="0" fontId="17" fillId="0" borderId="39" xfId="49" applyFont="1" applyFill="1" applyBorder="1" applyAlignment="1">
      <alignment horizontal="left" vertical="center"/>
    </xf>
    <xf numFmtId="0" fontId="17" fillId="0" borderId="40" xfId="49" applyFont="1" applyFill="1" applyBorder="1" applyAlignment="1">
      <alignment horizontal="left" vertical="center"/>
    </xf>
    <xf numFmtId="0" fontId="27" fillId="0" borderId="0" xfId="49" applyFont="1" applyFill="1" applyBorder="1" applyAlignment="1">
      <alignment horizontal="left" vertical="center"/>
    </xf>
    <xf numFmtId="0" fontId="16" fillId="0" borderId="38" xfId="49" applyFont="1" applyFill="1" applyBorder="1" applyAlignment="1">
      <alignment horizontal="left" vertical="center"/>
    </xf>
    <xf numFmtId="0" fontId="16" fillId="0" borderId="33" xfId="49" applyFont="1" applyFill="1" applyBorder="1" applyAlignment="1">
      <alignment horizontal="left" vertical="center"/>
    </xf>
    <xf numFmtId="0" fontId="16" fillId="0" borderId="36" xfId="49" applyFont="1" applyFill="1" applyBorder="1" applyAlignment="1">
      <alignment horizontal="left" vertical="center"/>
    </xf>
    <xf numFmtId="0" fontId="16" fillId="0" borderId="35" xfId="49" applyFont="1" applyFill="1" applyBorder="1" applyAlignment="1">
      <alignment horizontal="left" vertical="center"/>
    </xf>
    <xf numFmtId="0" fontId="17" fillId="0" borderId="36" xfId="49" applyFont="1" applyBorder="1" applyAlignment="1">
      <alignment horizontal="left" vertical="center"/>
    </xf>
    <xf numFmtId="0" fontId="17" fillId="0" borderId="35" xfId="49" applyFont="1" applyBorder="1" applyAlignment="1">
      <alignment horizontal="left" vertical="center"/>
    </xf>
    <xf numFmtId="0" fontId="27" fillId="0" borderId="50" xfId="49" applyFont="1" applyBorder="1" applyAlignment="1">
      <alignment vertical="center"/>
    </xf>
    <xf numFmtId="0" fontId="24" fillId="0" borderId="51" xfId="49" applyFont="1" applyBorder="1" applyAlignment="1">
      <alignment horizontal="center" vertical="center"/>
    </xf>
    <xf numFmtId="0" fontId="27" fillId="0" borderId="51" xfId="49" applyFont="1" applyBorder="1" applyAlignment="1">
      <alignment vertical="center"/>
    </xf>
    <xf numFmtId="0" fontId="24" fillId="0" borderId="51" xfId="49" applyFont="1" applyBorder="1" applyAlignment="1">
      <alignment vertical="center"/>
    </xf>
    <xf numFmtId="58" fontId="14" fillId="0" borderId="51" xfId="49" applyNumberFormat="1" applyFont="1" applyBorder="1" applyAlignment="1">
      <alignment vertical="center"/>
    </xf>
    <xf numFmtId="0" fontId="27" fillId="0" borderId="51" xfId="49" applyFont="1" applyBorder="1" applyAlignment="1">
      <alignment horizontal="center" vertical="center"/>
    </xf>
    <xf numFmtId="0" fontId="27" fillId="0" borderId="52" xfId="49" applyFont="1" applyFill="1" applyBorder="1" applyAlignment="1">
      <alignment horizontal="left" vertical="center"/>
    </xf>
    <xf numFmtId="0" fontId="27" fillId="0" borderId="51" xfId="49" applyFont="1" applyFill="1" applyBorder="1" applyAlignment="1">
      <alignment horizontal="left" vertical="center"/>
    </xf>
    <xf numFmtId="0" fontId="20" fillId="0" borderId="53" xfId="49" applyFont="1" applyFill="1" applyBorder="1" applyAlignment="1">
      <alignment horizontal="left" vertical="center"/>
    </xf>
    <xf numFmtId="0" fontId="27" fillId="0" borderId="54" xfId="49" applyFont="1" applyFill="1" applyBorder="1" applyAlignment="1">
      <alignment horizontal="left" vertical="center"/>
    </xf>
    <xf numFmtId="0" fontId="27" fillId="0" borderId="30" xfId="49" applyFont="1" applyFill="1" applyBorder="1" applyAlignment="1">
      <alignment horizontal="center" vertical="center"/>
    </xf>
    <xf numFmtId="0" fontId="27" fillId="0" borderId="31" xfId="49" applyFont="1" applyFill="1" applyBorder="1" applyAlignment="1">
      <alignment horizontal="center" vertical="center"/>
    </xf>
    <xf numFmtId="0" fontId="16" fillId="0" borderId="51" xfId="49" applyFont="1" applyBorder="1" applyAlignment="1">
      <alignment horizontal="center" vertical="center"/>
    </xf>
    <xf numFmtId="0" fontId="14" fillId="0" borderId="24" xfId="49" applyFont="1" applyBorder="1" applyAlignment="1">
      <alignment horizontal="center" vertical="center"/>
    </xf>
    <xf numFmtId="0" fontId="14" fillId="0" borderId="55" xfId="49" applyFont="1" applyBorder="1" applyAlignment="1">
      <alignment horizontal="center" vertical="center"/>
    </xf>
    <xf numFmtId="0" fontId="16" fillId="0" borderId="43" xfId="49" applyFont="1" applyBorder="1" applyAlignment="1">
      <alignment horizontal="left" vertical="center"/>
    </xf>
    <xf numFmtId="0" fontId="17" fillId="0" borderId="43" xfId="49" applyFont="1" applyBorder="1" applyAlignment="1">
      <alignment horizontal="center" vertical="center"/>
    </xf>
    <xf numFmtId="0" fontId="17" fillId="0" borderId="44" xfId="49" applyFont="1" applyBorder="1" applyAlignment="1">
      <alignment horizontal="left" vertical="center"/>
    </xf>
    <xf numFmtId="0" fontId="16" fillId="0" borderId="46" xfId="49" applyFont="1" applyBorder="1" applyAlignment="1">
      <alignment horizontal="left" vertical="center"/>
    </xf>
    <xf numFmtId="0" fontId="23" fillId="0" borderId="25" xfId="49" applyFont="1" applyBorder="1" applyAlignment="1">
      <alignment horizontal="left" vertical="center"/>
    </xf>
    <xf numFmtId="0" fontId="23" fillId="0" borderId="46" xfId="49" applyFont="1" applyBorder="1" applyAlignment="1">
      <alignment horizontal="left" vertical="center"/>
    </xf>
    <xf numFmtId="0" fontId="23" fillId="0" borderId="34" xfId="49" applyFont="1" applyBorder="1" applyAlignment="1">
      <alignment horizontal="left" vertical="center"/>
    </xf>
    <xf numFmtId="0" fontId="23" fillId="0" borderId="35" xfId="49" applyFont="1" applyBorder="1" applyAlignment="1">
      <alignment horizontal="left" vertical="center"/>
    </xf>
    <xf numFmtId="0" fontId="23" fillId="0" borderId="45" xfId="49" applyFont="1" applyBorder="1" applyAlignment="1">
      <alignment horizontal="left" vertical="center"/>
    </xf>
    <xf numFmtId="0" fontId="16" fillId="0" borderId="44" xfId="49" applyFont="1" applyBorder="1" applyAlignment="1">
      <alignment horizontal="left" vertical="center"/>
    </xf>
    <xf numFmtId="0" fontId="16" fillId="0" borderId="43" xfId="49" applyFont="1" applyFill="1" applyBorder="1" applyAlignment="1">
      <alignment horizontal="left" vertical="center"/>
    </xf>
    <xf numFmtId="0" fontId="17" fillId="0" borderId="44" xfId="49" applyFont="1" applyBorder="1" applyAlignment="1">
      <alignment horizontal="center" vertical="center"/>
    </xf>
    <xf numFmtId="0" fontId="23" fillId="0" borderId="43" xfId="49" applyFont="1" applyBorder="1" applyAlignment="1">
      <alignment horizontal="left" vertical="center"/>
    </xf>
    <xf numFmtId="0" fontId="17" fillId="0" borderId="47" xfId="49" applyFont="1" applyFill="1" applyBorder="1" applyAlignment="1">
      <alignment horizontal="left" vertical="center"/>
    </xf>
    <xf numFmtId="0" fontId="16" fillId="0" borderId="42" xfId="49" applyFont="1" applyFill="1" applyBorder="1" applyAlignment="1">
      <alignment horizontal="left" vertical="center"/>
    </xf>
    <xf numFmtId="0" fontId="16" fillId="0" borderId="45" xfId="49" applyFont="1" applyFill="1" applyBorder="1" applyAlignment="1">
      <alignment horizontal="left" vertical="center"/>
    </xf>
    <xf numFmtId="0" fontId="17" fillId="0" borderId="45" xfId="49" applyFont="1" applyBorder="1" applyAlignment="1">
      <alignment horizontal="left" vertical="center"/>
    </xf>
    <xf numFmtId="0" fontId="24" fillId="0" borderId="56" xfId="49" applyFont="1" applyBorder="1" applyAlignment="1">
      <alignment horizontal="center" vertical="center"/>
    </xf>
    <xf numFmtId="0" fontId="27" fillId="0" borderId="57" xfId="49" applyFont="1" applyFill="1" applyBorder="1" applyAlignment="1">
      <alignment horizontal="left" vertical="center"/>
    </xf>
    <xf numFmtId="0" fontId="27" fillId="0" borderId="58" xfId="49" applyFont="1" applyFill="1" applyBorder="1" applyAlignment="1">
      <alignment horizontal="left" vertical="center"/>
    </xf>
    <xf numFmtId="0" fontId="27" fillId="0" borderId="44" xfId="49" applyFont="1" applyFill="1" applyBorder="1" applyAlignment="1">
      <alignment horizontal="center" vertical="center"/>
    </xf>
    <xf numFmtId="0" fontId="21" fillId="0" borderId="51" xfId="49" applyFont="1" applyBorder="1" applyAlignment="1">
      <alignment horizontal="center" vertical="center"/>
    </xf>
    <xf numFmtId="0" fontId="21" fillId="0" borderId="56" xfId="49" applyFont="1" applyBorder="1" applyAlignment="1">
      <alignment horizontal="center" vertical="center"/>
    </xf>
    <xf numFmtId="0" fontId="27" fillId="3" borderId="2" xfId="49" applyFont="1" applyFill="1" applyBorder="1" applyAlignment="1">
      <alignment horizontal="left" vertical="center"/>
    </xf>
    <xf numFmtId="0" fontId="21" fillId="3" borderId="2" xfId="49" applyFont="1" applyFill="1" applyBorder="1" applyAlignment="1">
      <alignment horizontal="center" vertical="center"/>
    </xf>
    <xf numFmtId="0" fontId="27" fillId="3" borderId="2" xfId="49" applyFont="1" applyFill="1" applyBorder="1" applyAlignment="1">
      <alignment vertical="center"/>
    </xf>
    <xf numFmtId="0" fontId="27" fillId="3" borderId="2" xfId="50" applyFont="1" applyFill="1" applyBorder="1" applyAlignment="1" applyProtection="1">
      <alignment horizontal="center" vertical="center"/>
    </xf>
    <xf numFmtId="0" fontId="27" fillId="3" borderId="2" xfId="50" applyFont="1" applyFill="1" applyBorder="1" applyAlignment="1">
      <alignment horizontal="center" vertical="center"/>
    </xf>
    <xf numFmtId="0" fontId="31" fillId="0" borderId="2" xfId="56" applyNumberFormat="1" applyFont="1" applyFill="1" applyBorder="1" applyAlignment="1">
      <alignment horizontal="center" vertical="center"/>
    </xf>
    <xf numFmtId="0" fontId="31" fillId="4" borderId="2" xfId="56" applyNumberFormat="1" applyFont="1" applyFill="1" applyBorder="1" applyAlignment="1">
      <alignment horizontal="center" vertical="center"/>
    </xf>
    <xf numFmtId="0" fontId="31" fillId="0" borderId="2" xfId="56" applyNumberFormat="1" applyFont="1" applyFill="1" applyBorder="1" applyAlignment="1">
      <alignment horizontal="left" vertical="center" shrinkToFit="1"/>
    </xf>
    <xf numFmtId="177" fontId="32" fillId="0" borderId="2" xfId="56" applyNumberFormat="1" applyFont="1" applyFill="1" applyBorder="1" applyAlignment="1">
      <alignment horizontal="center" vertical="center"/>
    </xf>
    <xf numFmtId="0" fontId="31" fillId="0" borderId="2" xfId="56" applyNumberFormat="1" applyFont="1" applyFill="1" applyBorder="1" applyAlignment="1">
      <alignment vertical="center" shrinkToFit="1"/>
    </xf>
    <xf numFmtId="0" fontId="31" fillId="5" borderId="2" xfId="56" applyNumberFormat="1" applyFont="1" applyFill="1" applyBorder="1" applyAlignment="1">
      <alignment horizontal="left" vertical="center" shrinkToFit="1"/>
    </xf>
    <xf numFmtId="177" fontId="32" fillId="5" borderId="2" xfId="56" applyNumberFormat="1" applyFont="1" applyFill="1" applyBorder="1" applyAlignment="1">
      <alignment horizontal="center" vertical="center"/>
    </xf>
    <xf numFmtId="0" fontId="31" fillId="5" borderId="2" xfId="56" applyNumberFormat="1" applyFont="1" applyFill="1" applyBorder="1" applyAlignment="1">
      <alignment horizontal="center" vertical="center"/>
    </xf>
    <xf numFmtId="178" fontId="32" fillId="0" borderId="2" xfId="56" applyNumberFormat="1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shrinkToFit="1"/>
    </xf>
    <xf numFmtId="177" fontId="33" fillId="0" borderId="2" xfId="0" applyNumberFormat="1" applyFont="1" applyFill="1" applyBorder="1" applyAlignment="1">
      <alignment horizontal="center" vertical="center"/>
    </xf>
    <xf numFmtId="177" fontId="32" fillId="0" borderId="2" xfId="0" applyNumberFormat="1" applyFont="1" applyFill="1" applyBorder="1" applyAlignment="1">
      <alignment horizontal="center" vertical="center"/>
    </xf>
    <xf numFmtId="49" fontId="13" fillId="3" borderId="2" xfId="49" applyNumberFormat="1" applyFont="1" applyFill="1" applyBorder="1" applyAlignment="1">
      <alignment horizontal="left" vertical="center"/>
    </xf>
    <xf numFmtId="49" fontId="27" fillId="0" borderId="2" xfId="50" applyNumberFormat="1" applyFont="1" applyFill="1" applyBorder="1" applyAlignment="1" applyProtection="1">
      <alignment horizontal="center" vertical="center"/>
    </xf>
    <xf numFmtId="0" fontId="14" fillId="3" borderId="2" xfId="50" applyFont="1" applyFill="1" applyBorder="1" applyAlignment="1" applyProtection="1">
      <alignment horizontal="center" vertical="center"/>
    </xf>
    <xf numFmtId="0" fontId="12" fillId="3" borderId="2" xfId="50" applyFont="1" applyFill="1" applyBorder="1" applyAlignment="1" applyProtection="1">
      <alignment horizontal="center" vertical="center"/>
    </xf>
    <xf numFmtId="49" fontId="27" fillId="0" borderId="2" xfId="51" applyNumberFormat="1" applyFont="1" applyFill="1" applyBorder="1" applyAlignment="1">
      <alignment horizontal="center" vertical="center"/>
    </xf>
    <xf numFmtId="0" fontId="20" fillId="3" borderId="2" xfId="51" applyFont="1" applyFill="1" applyBorder="1" applyAlignment="1">
      <alignment horizontal="center" vertical="center"/>
    </xf>
    <xf numFmtId="0" fontId="13" fillId="3" borderId="2" xfId="51" applyFont="1" applyFill="1" applyBorder="1" applyAlignment="1">
      <alignment horizontal="center" vertical="center"/>
    </xf>
    <xf numFmtId="49" fontId="21" fillId="3" borderId="2" xfId="51" applyNumberFormat="1" applyFont="1" applyFill="1" applyBorder="1" applyAlignment="1">
      <alignment horizontal="center" vertical="center"/>
    </xf>
    <xf numFmtId="0" fontId="21" fillId="0" borderId="0" xfId="49" applyFont="1" applyBorder="1" applyAlignment="1">
      <alignment horizontal="left" vertical="center"/>
    </xf>
    <xf numFmtId="0" fontId="34" fillId="0" borderId="22" xfId="49" applyFont="1" applyBorder="1" applyAlignment="1">
      <alignment horizontal="center" vertical="top"/>
    </xf>
    <xf numFmtId="0" fontId="16" fillId="0" borderId="24" xfId="49" applyFont="1" applyBorder="1" applyAlignment="1">
      <alignment horizontal="center" vertical="center"/>
    </xf>
    <xf numFmtId="0" fontId="16" fillId="0" borderId="29" xfId="49" applyFont="1" applyBorder="1" applyAlignment="1">
      <alignment horizontal="center" vertical="center"/>
    </xf>
    <xf numFmtId="0" fontId="16" fillId="0" borderId="43" xfId="49" applyFont="1" applyBorder="1" applyAlignment="1">
      <alignment horizontal="center" vertical="center"/>
    </xf>
    <xf numFmtId="14" fontId="16" fillId="0" borderId="29" xfId="49" applyNumberFormat="1" applyFont="1" applyBorder="1" applyAlignment="1">
      <alignment horizontal="center" vertical="center" wrapText="1"/>
    </xf>
    <xf numFmtId="14" fontId="16" fillId="0" borderId="43" xfId="49" applyNumberFormat="1" applyFont="1" applyBorder="1" applyAlignment="1">
      <alignment horizontal="center" vertical="center" wrapText="1"/>
    </xf>
    <xf numFmtId="14" fontId="16" fillId="0" borderId="29" xfId="49" applyNumberFormat="1" applyFont="1" applyBorder="1" applyAlignment="1">
      <alignment horizontal="center" vertical="center"/>
    </xf>
    <xf numFmtId="14" fontId="16" fillId="0" borderId="43" xfId="49" applyNumberFormat="1" applyFont="1" applyBorder="1" applyAlignment="1">
      <alignment horizontal="center" vertical="center"/>
    </xf>
    <xf numFmtId="0" fontId="16" fillId="0" borderId="34" xfId="49" applyFont="1" applyBorder="1" applyAlignment="1">
      <alignment horizontal="center" vertical="center"/>
    </xf>
    <xf numFmtId="0" fontId="16" fillId="0" borderId="45" xfId="49" applyFont="1" applyBorder="1" applyAlignment="1">
      <alignment horizontal="center" vertical="center"/>
    </xf>
    <xf numFmtId="0" fontId="16" fillId="0" borderId="31" xfId="49" applyFont="1" applyBorder="1" applyAlignment="1">
      <alignment horizontal="center" vertical="center"/>
    </xf>
    <xf numFmtId="0" fontId="16" fillId="0" borderId="44" xfId="49" applyFont="1" applyBorder="1" applyAlignment="1">
      <alignment horizontal="center" vertical="center"/>
    </xf>
    <xf numFmtId="14" fontId="16" fillId="0" borderId="31" xfId="49" applyNumberFormat="1" applyFont="1" applyBorder="1" applyAlignment="1">
      <alignment horizontal="center" vertical="center"/>
    </xf>
    <xf numFmtId="14" fontId="16" fillId="0" borderId="44" xfId="49" applyNumberFormat="1" applyFont="1" applyBorder="1" applyAlignment="1">
      <alignment horizontal="center" vertical="center"/>
    </xf>
    <xf numFmtId="0" fontId="17" fillId="0" borderId="59" xfId="49" applyFont="1" applyBorder="1" applyAlignment="1">
      <alignment horizontal="left" vertical="center"/>
    </xf>
    <xf numFmtId="0" fontId="17" fillId="0" borderId="37" xfId="49" applyFont="1" applyBorder="1" applyAlignment="1">
      <alignment horizontal="left" vertical="center"/>
    </xf>
    <xf numFmtId="0" fontId="27" fillId="0" borderId="52" xfId="49" applyFont="1" applyBorder="1" applyAlignment="1">
      <alignment horizontal="left" vertical="center"/>
    </xf>
    <xf numFmtId="0" fontId="27" fillId="0" borderId="51" xfId="49" applyFont="1" applyBorder="1" applyAlignment="1">
      <alignment horizontal="left" vertical="center"/>
    </xf>
    <xf numFmtId="0" fontId="17" fillId="0" borderId="53" xfId="49" applyFont="1" applyBorder="1" applyAlignment="1">
      <alignment vertical="center"/>
    </xf>
    <xf numFmtId="0" fontId="21" fillId="0" borderId="54" xfId="49" applyFont="1" applyBorder="1" applyAlignment="1">
      <alignment horizontal="left" vertical="center"/>
    </xf>
    <xf numFmtId="0" fontId="16" fillId="0" borderId="54" xfId="49" applyFont="1" applyBorder="1" applyAlignment="1">
      <alignment horizontal="left" vertical="center"/>
    </xf>
    <xf numFmtId="0" fontId="21" fillId="0" borderId="54" xfId="49" applyFont="1" applyBorder="1" applyAlignment="1">
      <alignment vertical="center"/>
    </xf>
    <xf numFmtId="0" fontId="17" fillId="0" borderId="54" xfId="49" applyFont="1" applyBorder="1" applyAlignment="1">
      <alignment vertical="center"/>
    </xf>
    <xf numFmtId="0" fontId="17" fillId="0" borderId="53" xfId="49" applyFont="1" applyBorder="1" applyAlignment="1">
      <alignment horizontal="center" vertical="center"/>
    </xf>
    <xf numFmtId="0" fontId="16" fillId="0" borderId="54" xfId="49" applyFont="1" applyBorder="1" applyAlignment="1">
      <alignment horizontal="center" vertical="center"/>
    </xf>
    <xf numFmtId="0" fontId="17" fillId="0" borderId="54" xfId="49" applyFont="1" applyBorder="1" applyAlignment="1">
      <alignment horizontal="center" vertical="center"/>
    </xf>
    <xf numFmtId="0" fontId="21" fillId="0" borderId="54" xfId="49" applyFont="1" applyBorder="1" applyAlignment="1">
      <alignment horizontal="center" vertical="center"/>
    </xf>
    <xf numFmtId="0" fontId="21" fillId="0" borderId="29" xfId="49" applyFont="1" applyBorder="1" applyAlignment="1">
      <alignment horizontal="center" vertical="center"/>
    </xf>
    <xf numFmtId="0" fontId="17" fillId="0" borderId="39" xfId="49" applyFont="1" applyBorder="1" applyAlignment="1">
      <alignment horizontal="left" vertical="center" wrapText="1"/>
    </xf>
    <xf numFmtId="0" fontId="17" fillId="0" borderId="40" xfId="49" applyFont="1" applyBorder="1" applyAlignment="1">
      <alignment horizontal="left" vertical="center" wrapText="1"/>
    </xf>
    <xf numFmtId="0" fontId="17" fillId="0" borderId="53" xfId="49" applyFont="1" applyBorder="1" applyAlignment="1">
      <alignment horizontal="left" vertical="center"/>
    </xf>
    <xf numFmtId="0" fontId="17" fillId="0" borderId="54" xfId="49" applyFont="1" applyBorder="1" applyAlignment="1">
      <alignment horizontal="left" vertical="center"/>
    </xf>
    <xf numFmtId="0" fontId="35" fillId="0" borderId="60" xfId="49" applyFont="1" applyBorder="1" applyAlignment="1">
      <alignment horizontal="left" vertical="center" wrapText="1"/>
    </xf>
    <xf numFmtId="0" fontId="15" fillId="0" borderId="61" xfId="53" applyNumberFormat="1" applyFont="1" applyBorder="1" applyAlignment="1">
      <alignment horizontal="center" vertical="center"/>
    </xf>
    <xf numFmtId="0" fontId="15" fillId="0" borderId="0" xfId="53" applyNumberFormat="1" applyFont="1" applyAlignment="1">
      <alignment horizontal="center" vertical="center"/>
    </xf>
    <xf numFmtId="0" fontId="15" fillId="0" borderId="62" xfId="53" applyNumberFormat="1" applyFont="1" applyBorder="1" applyAlignment="1">
      <alignment horizontal="center" vertical="center"/>
    </xf>
    <xf numFmtId="0" fontId="15" fillId="0" borderId="63" xfId="53" applyNumberFormat="1" applyFont="1" applyBorder="1" applyAlignment="1">
      <alignment horizontal="center" vertical="center"/>
    </xf>
    <xf numFmtId="0" fontId="36" fillId="0" borderId="12" xfId="53" applyNumberFormat="1" applyFont="1" applyBorder="1">
      <alignment vertical="center"/>
    </xf>
    <xf numFmtId="9" fontId="16" fillId="0" borderId="29" xfId="49" applyNumberFormat="1" applyFont="1" applyBorder="1" applyAlignment="1">
      <alignment horizontal="center" vertical="center"/>
    </xf>
    <xf numFmtId="0" fontId="36" fillId="0" borderId="64" xfId="53" applyNumberFormat="1" applyFont="1" applyBorder="1">
      <alignment vertical="center"/>
    </xf>
    <xf numFmtId="9" fontId="16" fillId="0" borderId="41" xfId="49" applyNumberFormat="1" applyFont="1" applyBorder="1" applyAlignment="1">
      <alignment horizontal="center" vertical="center"/>
    </xf>
    <xf numFmtId="0" fontId="19" fillId="0" borderId="65" xfId="53" applyNumberFormat="1" applyFont="1" applyBorder="1">
      <alignment vertical="center"/>
    </xf>
    <xf numFmtId="9" fontId="24" fillId="0" borderId="41" xfId="49" applyNumberFormat="1" applyFont="1" applyBorder="1" applyAlignment="1">
      <alignment horizontal="center" vertical="center"/>
    </xf>
    <xf numFmtId="0" fontId="16" fillId="0" borderId="53" xfId="49" applyFont="1" applyBorder="1" applyAlignment="1">
      <alignment horizontal="left" vertical="center"/>
    </xf>
    <xf numFmtId="0" fontId="16" fillId="0" borderId="28" xfId="49" applyFont="1" applyBorder="1" applyAlignment="1">
      <alignment horizontal="left" vertical="center"/>
    </xf>
    <xf numFmtId="0" fontId="27" fillId="0" borderId="52" xfId="0" applyFont="1" applyBorder="1" applyAlignment="1">
      <alignment horizontal="left" vertical="center"/>
    </xf>
    <xf numFmtId="0" fontId="27" fillId="0" borderId="51" xfId="0" applyFont="1" applyBorder="1" applyAlignment="1">
      <alignment horizontal="left" vertical="center"/>
    </xf>
    <xf numFmtId="9" fontId="16" fillId="0" borderId="38" xfId="49" applyNumberFormat="1" applyFont="1" applyFill="1" applyBorder="1" applyAlignment="1">
      <alignment horizontal="left" vertical="center"/>
    </xf>
    <xf numFmtId="9" fontId="16" fillId="0" borderId="33" xfId="49" applyNumberFormat="1" applyFont="1" applyFill="1" applyBorder="1" applyAlignment="1">
      <alignment horizontal="left" vertical="center"/>
    </xf>
    <xf numFmtId="9" fontId="16" fillId="0" borderId="39" xfId="49" applyNumberFormat="1" applyFont="1" applyBorder="1" applyAlignment="1">
      <alignment horizontal="left" vertical="center"/>
    </xf>
    <xf numFmtId="9" fontId="16" fillId="0" borderId="40" xfId="49" applyNumberFormat="1" applyFont="1" applyBorder="1" applyAlignment="1">
      <alignment horizontal="left" vertical="center"/>
    </xf>
    <xf numFmtId="0" fontId="23" fillId="0" borderId="53" xfId="49" applyFont="1" applyFill="1" applyBorder="1" applyAlignment="1">
      <alignment horizontal="left" vertical="center"/>
    </xf>
    <xf numFmtId="0" fontId="23" fillId="0" borderId="54" xfId="49" applyFont="1" applyFill="1" applyBorder="1" applyAlignment="1">
      <alignment horizontal="left" vertical="center"/>
    </xf>
    <xf numFmtId="0" fontId="23" fillId="0" borderId="66" xfId="49" applyFont="1" applyFill="1" applyBorder="1" applyAlignment="1">
      <alignment horizontal="left" vertical="center"/>
    </xf>
    <xf numFmtId="0" fontId="23" fillId="0" borderId="40" xfId="49" applyFont="1" applyFill="1" applyBorder="1" applyAlignment="1">
      <alignment horizontal="left" vertical="center"/>
    </xf>
    <xf numFmtId="0" fontId="27" fillId="0" borderId="37" xfId="49" applyFont="1" applyFill="1" applyBorder="1" applyAlignment="1">
      <alignment horizontal="left" vertical="center"/>
    </xf>
    <xf numFmtId="0" fontId="16" fillId="0" borderId="67" xfId="49" applyFont="1" applyFill="1" applyBorder="1" applyAlignment="1">
      <alignment horizontal="left" vertical="center"/>
    </xf>
    <xf numFmtId="0" fontId="16" fillId="0" borderId="68" xfId="49" applyFont="1" applyFill="1" applyBorder="1" applyAlignment="1">
      <alignment horizontal="left" vertical="center"/>
    </xf>
    <xf numFmtId="0" fontId="27" fillId="0" borderId="48" xfId="49" applyFont="1" applyBorder="1" applyAlignment="1">
      <alignment vertical="center"/>
    </xf>
    <xf numFmtId="0" fontId="27" fillId="0" borderId="24" xfId="49" applyFont="1" applyBorder="1" applyAlignment="1">
      <alignment vertical="center"/>
    </xf>
    <xf numFmtId="0" fontId="16" fillId="0" borderId="26" xfId="49" applyFont="1" applyBorder="1" applyAlignment="1">
      <alignment vertical="center"/>
    </xf>
    <xf numFmtId="0" fontId="27" fillId="0" borderId="26" xfId="49" applyFont="1" applyBorder="1" applyAlignment="1">
      <alignment vertical="center"/>
    </xf>
    <xf numFmtId="58" fontId="21" fillId="0" borderId="24" xfId="49" applyNumberFormat="1" applyFont="1" applyBorder="1" applyAlignment="1">
      <alignment vertical="center"/>
    </xf>
    <xf numFmtId="0" fontId="27" fillId="0" borderId="37" xfId="49" applyFont="1" applyBorder="1" applyAlignment="1">
      <alignment horizontal="center" vertical="center"/>
    </xf>
    <xf numFmtId="0" fontId="16" fillId="0" borderId="59" xfId="49" applyFont="1" applyFill="1" applyBorder="1" applyAlignment="1">
      <alignment horizontal="left" vertical="center"/>
    </xf>
    <xf numFmtId="0" fontId="16" fillId="0" borderId="37" xfId="49" applyFont="1" applyFill="1" applyBorder="1" applyAlignment="1">
      <alignment horizontal="left" vertical="center"/>
    </xf>
    <xf numFmtId="0" fontId="37" fillId="0" borderId="51" xfId="49" applyFont="1" applyBorder="1" applyAlignment="1">
      <alignment horizontal="center" vertical="center"/>
    </xf>
    <xf numFmtId="0" fontId="21" fillId="0" borderId="26" xfId="49" applyFont="1" applyBorder="1" applyAlignment="1">
      <alignment vertical="center"/>
    </xf>
    <xf numFmtId="0" fontId="21" fillId="0" borderId="24" xfId="49" applyFont="1" applyBorder="1" applyAlignment="1">
      <alignment horizontal="center" vertical="center"/>
    </xf>
    <xf numFmtId="0" fontId="21" fillId="0" borderId="55" xfId="49" applyFont="1" applyBorder="1" applyAlignment="1">
      <alignment horizontal="center" vertical="center"/>
    </xf>
    <xf numFmtId="0" fontId="17" fillId="0" borderId="69" xfId="49" applyFont="1" applyBorder="1" applyAlignment="1">
      <alignment horizontal="left" vertical="center"/>
    </xf>
    <xf numFmtId="0" fontId="27" fillId="0" borderId="57" xfId="49" applyFont="1" applyBorder="1" applyAlignment="1">
      <alignment horizontal="left" vertical="center"/>
    </xf>
    <xf numFmtId="0" fontId="16" fillId="0" borderId="58" xfId="49" applyFont="1" applyBorder="1" applyAlignment="1">
      <alignment horizontal="left" vertical="center"/>
    </xf>
    <xf numFmtId="0" fontId="17" fillId="0" borderId="0" xfId="49" applyFont="1" applyBorder="1" applyAlignment="1">
      <alignment vertical="center"/>
    </xf>
    <xf numFmtId="0" fontId="17" fillId="0" borderId="47" xfId="49" applyFont="1" applyBorder="1" applyAlignment="1">
      <alignment horizontal="left" vertical="center" wrapText="1"/>
    </xf>
    <xf numFmtId="0" fontId="17" fillId="0" borderId="58" xfId="49" applyFont="1" applyBorder="1" applyAlignment="1">
      <alignment horizontal="left" vertical="center"/>
    </xf>
    <xf numFmtId="0" fontId="36" fillId="0" borderId="43" xfId="49" applyFont="1" applyBorder="1" applyAlignment="1">
      <alignment horizontal="center" vertical="center" wrapText="1"/>
    </xf>
    <xf numFmtId="0" fontId="19" fillId="0" borderId="43" xfId="49" applyFont="1" applyBorder="1" applyAlignment="1">
      <alignment horizontal="left" vertical="center" wrapText="1"/>
    </xf>
    <xf numFmtId="0" fontId="26" fillId="0" borderId="43" xfId="49" applyFont="1" applyBorder="1" applyAlignment="1">
      <alignment horizontal="left" vertical="center"/>
    </xf>
    <xf numFmtId="0" fontId="27" fillId="0" borderId="57" xfId="0" applyFont="1" applyBorder="1" applyAlignment="1">
      <alignment horizontal="left" vertical="center"/>
    </xf>
    <xf numFmtId="9" fontId="16" fillId="0" borderId="42" xfId="49" applyNumberFormat="1" applyFont="1" applyFill="1" applyBorder="1" applyAlignment="1">
      <alignment horizontal="left" vertical="center"/>
    </xf>
    <xf numFmtId="9" fontId="16" fillId="0" borderId="47" xfId="49" applyNumberFormat="1" applyFont="1" applyBorder="1" applyAlignment="1">
      <alignment horizontal="left" vertical="center"/>
    </xf>
    <xf numFmtId="0" fontId="23" fillId="0" borderId="58" xfId="49" applyFont="1" applyFill="1" applyBorder="1" applyAlignment="1">
      <alignment horizontal="left" vertical="center"/>
    </xf>
    <xf numFmtId="0" fontId="23" fillId="0" borderId="47" xfId="49" applyFont="1" applyFill="1" applyBorder="1" applyAlignment="1">
      <alignment horizontal="left" vertical="center"/>
    </xf>
    <xf numFmtId="0" fontId="16" fillId="0" borderId="70" xfId="49" applyFont="1" applyFill="1" applyBorder="1" applyAlignment="1">
      <alignment horizontal="left" vertical="center"/>
    </xf>
    <xf numFmtId="0" fontId="27" fillId="0" borderId="27" xfId="49" applyFont="1" applyBorder="1" applyAlignment="1">
      <alignment horizontal="center" vertical="center"/>
    </xf>
    <xf numFmtId="0" fontId="24" fillId="0" borderId="69" xfId="49" applyFont="1" applyBorder="1" applyAlignment="1">
      <alignment horizontal="center" vertical="center"/>
    </xf>
    <xf numFmtId="0" fontId="16" fillId="0" borderId="69" xfId="49" applyFont="1" applyFill="1" applyBorder="1" applyAlignment="1">
      <alignment horizontal="left" vertical="center"/>
    </xf>
    <xf numFmtId="0" fontId="16" fillId="0" borderId="26" xfId="49" applyFont="1" applyBorder="1" applyAlignment="1">
      <alignment horizontal="center" vertical="center"/>
    </xf>
    <xf numFmtId="0" fontId="16" fillId="0" borderId="69" xfId="49" applyFont="1" applyBorder="1" applyAlignment="1">
      <alignment horizontal="center" vertical="center"/>
    </xf>
    <xf numFmtId="0" fontId="38" fillId="0" borderId="71" xfId="0" applyFont="1" applyBorder="1" applyAlignment="1">
      <alignment horizontal="center" vertical="center" wrapText="1"/>
    </xf>
    <xf numFmtId="0" fontId="38" fillId="0" borderId="72" xfId="0" applyFont="1" applyBorder="1" applyAlignment="1">
      <alignment horizontal="center" vertical="center" wrapText="1"/>
    </xf>
    <xf numFmtId="0" fontId="39" fillId="0" borderId="73" xfId="0" applyFont="1" applyBorder="1"/>
    <xf numFmtId="0" fontId="39" fillId="0" borderId="2" xfId="0" applyFont="1" applyBorder="1"/>
    <xf numFmtId="0" fontId="39" fillId="0" borderId="5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6" borderId="5" xfId="0" applyFont="1" applyFill="1" applyBorder="1" applyAlignment="1">
      <alignment horizontal="center" vertical="center"/>
    </xf>
    <xf numFmtId="0" fontId="39" fillId="6" borderId="7" xfId="0" applyFont="1" applyFill="1" applyBorder="1" applyAlignment="1">
      <alignment horizontal="center" vertical="center"/>
    </xf>
    <xf numFmtId="0" fontId="39" fillId="6" borderId="2" xfId="0" applyFont="1" applyFill="1" applyBorder="1"/>
    <xf numFmtId="0" fontId="0" fillId="0" borderId="73" xfId="0" applyBorder="1"/>
    <xf numFmtId="0" fontId="0" fillId="6" borderId="2" xfId="0" applyFill="1" applyBorder="1"/>
    <xf numFmtId="0" fontId="0" fillId="0" borderId="74" xfId="0" applyBorder="1"/>
    <xf numFmtId="0" fontId="0" fillId="0" borderId="75" xfId="0" applyBorder="1"/>
    <xf numFmtId="0" fontId="0" fillId="6" borderId="75" xfId="0" applyFill="1" applyBorder="1"/>
    <xf numFmtId="0" fontId="0" fillId="7" borderId="0" xfId="0" applyFill="1"/>
    <xf numFmtId="0" fontId="38" fillId="0" borderId="76" xfId="0" applyFont="1" applyBorder="1" applyAlignment="1">
      <alignment horizontal="center" vertical="center" wrapText="1"/>
    </xf>
    <xf numFmtId="0" fontId="39" fillId="0" borderId="77" xfId="0" applyFont="1" applyBorder="1" applyAlignment="1">
      <alignment horizontal="center" vertical="center"/>
    </xf>
    <xf numFmtId="0" fontId="39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0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9" fillId="8" borderId="2" xfId="0" applyFont="1" applyFill="1" applyBorder="1" applyAlignment="1">
      <alignment vertical="top" wrapText="1"/>
    </xf>
    <xf numFmtId="0" fontId="4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2" fillId="0" borderId="0" xfId="0" applyFont="1"/>
    <xf numFmtId="0" fontId="42" fillId="0" borderId="0" xfId="0" applyFont="1" applyAlignment="1">
      <alignment vertical="top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  <cellStyle name="常规 23" xfId="54"/>
    <cellStyle name="常规 5 2" xfId="55"/>
    <cellStyle name="常规 71" xfId="56"/>
    <cellStyle name="常规 23 8" xfId="57"/>
  </cellStyles>
  <tableStyles count="0" defaultTableStyle="TableStyleMedium9" defaultPivotStyle="PivotStyleMedium4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www.wps.cn/officeDocument/2023/relationships/customStorage" Target="customStorage/customStorage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checked="Checked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986280" y="24701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54</xdr:row>
          <xdr:rowOff>0</xdr:rowOff>
        </xdr:from>
        <xdr:to>
          <xdr:col>252</xdr:col>
          <xdr:colOff>304800</xdr:colOff>
          <xdr:row>54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60460" y="112617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455920" y="24161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198880" y="24701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785860" y="24161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986280" y="22891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54</xdr:row>
          <xdr:rowOff>0</xdr:rowOff>
        </xdr:from>
        <xdr:to>
          <xdr:col>252</xdr:col>
          <xdr:colOff>393700</xdr:colOff>
          <xdr:row>55</xdr:row>
          <xdr:rowOff>1270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60460" y="11261725"/>
              <a:ext cx="393700" cy="1917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386580" y="22891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455920" y="22764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373880" y="24701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198880" y="22891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8087360" y="22891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773160" y="2212975"/>
              <a:ext cx="39370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8100060" y="24701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224280" y="32258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224280" y="34067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998980" y="33940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011680" y="3213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361180" y="33940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348480" y="3213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455920" y="33940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455920" y="3213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8112760" y="33940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798560" y="33940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8112760" y="3213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798560" y="3213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6</xdr:row>
          <xdr:rowOff>188595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8150860" y="1501775"/>
              <a:ext cx="39370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191770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8150860" y="1704975"/>
              <a:ext cx="393700" cy="1917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5</xdr:row>
          <xdr:rowOff>188595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8150860" y="1298575"/>
              <a:ext cx="39370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3</xdr:row>
          <xdr:rowOff>421640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8138160" y="803275"/>
              <a:ext cx="393700" cy="256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210820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8125460" y="635000"/>
              <a:ext cx="393700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198120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773160" y="596900"/>
              <a:ext cx="39370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3</xdr:row>
          <xdr:rowOff>408940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785860" y="790575"/>
              <a:ext cx="393700" cy="256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798560" y="12985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798560" y="15017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798560" y="17049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9525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986280" y="26511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9525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198880" y="26511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9525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386580" y="26511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9525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455920" y="26511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5080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918960" y="2651125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49</xdr:row>
          <xdr:rowOff>12700</xdr:rowOff>
        </xdr:from>
        <xdr:to>
          <xdr:col>1</xdr:col>
          <xdr:colOff>596900</xdr:colOff>
          <xdr:row>50</xdr:row>
          <xdr:rowOff>13970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224280" y="10340975"/>
              <a:ext cx="393700" cy="1822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50</xdr:row>
          <xdr:rowOff>0</xdr:rowOff>
        </xdr:from>
        <xdr:to>
          <xdr:col>1</xdr:col>
          <xdr:colOff>596900</xdr:colOff>
          <xdr:row>51</xdr:row>
          <xdr:rowOff>5080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224280" y="10509250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50</xdr:row>
          <xdr:rowOff>0</xdr:rowOff>
        </xdr:from>
        <xdr:to>
          <xdr:col>2</xdr:col>
          <xdr:colOff>596900</xdr:colOff>
          <xdr:row>51</xdr:row>
          <xdr:rowOff>9525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011680" y="105092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49</xdr:row>
          <xdr:rowOff>0</xdr:rowOff>
        </xdr:from>
        <xdr:to>
          <xdr:col>2</xdr:col>
          <xdr:colOff>596900</xdr:colOff>
          <xdr:row>50</xdr:row>
          <xdr:rowOff>1270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011680" y="10328275"/>
              <a:ext cx="393700" cy="1822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50</xdr:row>
          <xdr:rowOff>0</xdr:rowOff>
        </xdr:from>
        <xdr:to>
          <xdr:col>5</xdr:col>
          <xdr:colOff>635000</xdr:colOff>
          <xdr:row>51</xdr:row>
          <xdr:rowOff>5080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411980" y="10509250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49</xdr:row>
          <xdr:rowOff>0</xdr:rowOff>
        </xdr:from>
        <xdr:to>
          <xdr:col>5</xdr:col>
          <xdr:colOff>622300</xdr:colOff>
          <xdr:row>50</xdr:row>
          <xdr:rowOff>17145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399280" y="1032827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50</xdr:row>
          <xdr:rowOff>0</xdr:rowOff>
        </xdr:from>
        <xdr:to>
          <xdr:col>6</xdr:col>
          <xdr:colOff>571500</xdr:colOff>
          <xdr:row>51</xdr:row>
          <xdr:rowOff>9525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430520" y="105092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49</xdr:row>
          <xdr:rowOff>0</xdr:rowOff>
        </xdr:from>
        <xdr:to>
          <xdr:col>6</xdr:col>
          <xdr:colOff>571500</xdr:colOff>
          <xdr:row>50</xdr:row>
          <xdr:rowOff>17145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430520" y="1032827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50</xdr:row>
          <xdr:rowOff>0</xdr:rowOff>
        </xdr:from>
        <xdr:to>
          <xdr:col>9</xdr:col>
          <xdr:colOff>596900</xdr:colOff>
          <xdr:row>51</xdr:row>
          <xdr:rowOff>5080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8112760" y="10509250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50</xdr:row>
          <xdr:rowOff>0</xdr:rowOff>
        </xdr:from>
        <xdr:to>
          <xdr:col>10</xdr:col>
          <xdr:colOff>609600</xdr:colOff>
          <xdr:row>51</xdr:row>
          <xdr:rowOff>5080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798560" y="10509250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49</xdr:row>
          <xdr:rowOff>0</xdr:rowOff>
        </xdr:from>
        <xdr:to>
          <xdr:col>9</xdr:col>
          <xdr:colOff>584200</xdr:colOff>
          <xdr:row>50</xdr:row>
          <xdr:rowOff>17145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8100060" y="1032827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49</xdr:row>
          <xdr:rowOff>0</xdr:rowOff>
        </xdr:from>
        <xdr:to>
          <xdr:col>10</xdr:col>
          <xdr:colOff>609600</xdr:colOff>
          <xdr:row>50</xdr:row>
          <xdr:rowOff>17145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798560" y="10328275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50</xdr:row>
          <xdr:rowOff>0</xdr:rowOff>
        </xdr:from>
        <xdr:to>
          <xdr:col>8</xdr:col>
          <xdr:colOff>190500</xdr:colOff>
          <xdr:row>51</xdr:row>
          <xdr:rowOff>5080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918960" y="10509250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190500</xdr:colOff>
          <xdr:row>50</xdr:row>
          <xdr:rowOff>1270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918960" y="10328275"/>
              <a:ext cx="393700" cy="1822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50</xdr:row>
          <xdr:rowOff>0</xdr:rowOff>
        </xdr:from>
        <xdr:to>
          <xdr:col>4</xdr:col>
          <xdr:colOff>190500</xdr:colOff>
          <xdr:row>51</xdr:row>
          <xdr:rowOff>5080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80080" y="10509250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49</xdr:row>
          <xdr:rowOff>0</xdr:rowOff>
        </xdr:from>
        <xdr:to>
          <xdr:col>4</xdr:col>
          <xdr:colOff>190500</xdr:colOff>
          <xdr:row>50</xdr:row>
          <xdr:rowOff>1270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80080" y="10328275"/>
              <a:ext cx="393700" cy="1822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44450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785860" y="2609850"/>
              <a:ext cx="3937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5080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8087360" y="2651125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918960" y="24701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918960" y="22891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50</xdr:row>
          <xdr:rowOff>0</xdr:rowOff>
        </xdr:from>
        <xdr:to>
          <xdr:col>8</xdr:col>
          <xdr:colOff>190500</xdr:colOff>
          <xdr:row>51</xdr:row>
          <xdr:rowOff>5080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918960" y="10509250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3175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011680" y="71278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9525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799080" y="71278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24</xdr:row>
      <xdr:rowOff>0</xdr:rowOff>
    </xdr:from>
    <xdr:to>
      <xdr:col>8</xdr:col>
      <xdr:colOff>127000</xdr:colOff>
      <xdr:row>24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0510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24</xdr:row>
      <xdr:rowOff>0</xdr:rowOff>
    </xdr:from>
    <xdr:to>
      <xdr:col>8</xdr:col>
      <xdr:colOff>127000</xdr:colOff>
      <xdr:row>24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54300" y="594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24</xdr:row>
      <xdr:rowOff>0</xdr:rowOff>
    </xdr:from>
    <xdr:to>
      <xdr:col>8</xdr:col>
      <xdr:colOff>127000</xdr:colOff>
      <xdr:row>24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78100" y="594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8</xdr:col>
      <xdr:colOff>127000</xdr:colOff>
      <xdr:row>24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0510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8</xdr:col>
      <xdr:colOff>127000</xdr:colOff>
      <xdr:row>24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0510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000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000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286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228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833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80300" y="742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9525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33650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529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911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911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529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9525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91100" y="2441575"/>
              <a:ext cx="6350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359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359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850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149225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5900" y="2378075"/>
              <a:ext cx="355600" cy="495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45300" y="107950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454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454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672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850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850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45400" y="107950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453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453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65600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533650"/>
              <a:ext cx="6350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275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09700"/>
              <a:ext cx="40640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254635</xdr:colOff>
          <xdr:row>21</xdr:row>
          <xdr:rowOff>119380</xdr:rowOff>
        </xdr:from>
        <xdr:to>
          <xdr:col>4</xdr:col>
          <xdr:colOff>559435</xdr:colOff>
          <xdr:row>24</xdr:row>
          <xdr:rowOff>179705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2540635" y="4119880"/>
              <a:ext cx="1028700" cy="603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608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42291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38</xdr:row>
          <xdr:rowOff>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700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428750"/>
              <a:ext cx="41275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228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0833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480300" y="69373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8500" y="25336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529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49911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49911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529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4991100" y="2441575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8359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8359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69850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142875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835900" y="2378075"/>
              <a:ext cx="355600" cy="488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8453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6454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6454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2672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69850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69850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6454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8453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8453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65300" y="4165600"/>
              <a:ext cx="1028700" cy="587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36650" y="2533650"/>
              <a:ext cx="6350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275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2000250" y="1409700"/>
              <a:ext cx="40640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234315</xdr:colOff>
          <xdr:row>21</xdr:row>
          <xdr:rowOff>95885</xdr:rowOff>
        </xdr:from>
        <xdr:to>
          <xdr:col>3</xdr:col>
          <xdr:colOff>697865</xdr:colOff>
          <xdr:row>25</xdr:row>
          <xdr:rowOff>31750</xdr:rowOff>
        </xdr:to>
        <xdr:sp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>
            <a:xfrm>
              <a:off x="2520315" y="4096385"/>
              <a:ext cx="463550" cy="6692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</a:extLst>
            </xdr:cNvPr>
            <xdr:cNvSpPr/>
          </xdr:nvSpPr>
          <xdr:spPr>
            <a:xfrm>
              <a:off x="42608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</a:extLst>
            </xdr:cNvPr>
            <xdr:cNvSpPr/>
          </xdr:nvSpPr>
          <xdr:spPr>
            <a:xfrm>
              <a:off x="42291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749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632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632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91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749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50.xml"/><Relationship Id="rId8" Type="http://schemas.openxmlformats.org/officeDocument/2006/relationships/ctrlProp" Target="../ctrlProps/ctrlProp149.xml"/><Relationship Id="rId7" Type="http://schemas.openxmlformats.org/officeDocument/2006/relationships/ctrlProp" Target="../ctrlProps/ctrlProp148.xml"/><Relationship Id="rId6" Type="http://schemas.openxmlformats.org/officeDocument/2006/relationships/ctrlProp" Target="../ctrlProps/ctrlProp147.xml"/><Relationship Id="rId5" Type="http://schemas.openxmlformats.org/officeDocument/2006/relationships/ctrlProp" Target="../ctrlProps/ctrlProp146.xml"/><Relationship Id="rId44" Type="http://schemas.openxmlformats.org/officeDocument/2006/relationships/ctrlProp" Target="../ctrlProps/ctrlProp185.xml"/><Relationship Id="rId43" Type="http://schemas.openxmlformats.org/officeDocument/2006/relationships/ctrlProp" Target="../ctrlProps/ctrlProp184.xml"/><Relationship Id="rId42" Type="http://schemas.openxmlformats.org/officeDocument/2006/relationships/ctrlProp" Target="../ctrlProps/ctrlProp183.xml"/><Relationship Id="rId41" Type="http://schemas.openxmlformats.org/officeDocument/2006/relationships/ctrlProp" Target="../ctrlProps/ctrlProp182.xml"/><Relationship Id="rId40" Type="http://schemas.openxmlformats.org/officeDocument/2006/relationships/ctrlProp" Target="../ctrlProps/ctrlProp181.xml"/><Relationship Id="rId4" Type="http://schemas.openxmlformats.org/officeDocument/2006/relationships/ctrlProp" Target="../ctrlProps/ctrlProp145.xml"/><Relationship Id="rId39" Type="http://schemas.openxmlformats.org/officeDocument/2006/relationships/ctrlProp" Target="../ctrlProps/ctrlProp180.xml"/><Relationship Id="rId38" Type="http://schemas.openxmlformats.org/officeDocument/2006/relationships/ctrlProp" Target="../ctrlProps/ctrlProp179.xml"/><Relationship Id="rId37" Type="http://schemas.openxmlformats.org/officeDocument/2006/relationships/ctrlProp" Target="../ctrlProps/ctrlProp178.xml"/><Relationship Id="rId36" Type="http://schemas.openxmlformats.org/officeDocument/2006/relationships/ctrlProp" Target="../ctrlProps/ctrlProp177.xml"/><Relationship Id="rId35" Type="http://schemas.openxmlformats.org/officeDocument/2006/relationships/ctrlProp" Target="../ctrlProps/ctrlProp176.xml"/><Relationship Id="rId34" Type="http://schemas.openxmlformats.org/officeDocument/2006/relationships/ctrlProp" Target="../ctrlProps/ctrlProp175.xml"/><Relationship Id="rId33" Type="http://schemas.openxmlformats.org/officeDocument/2006/relationships/ctrlProp" Target="../ctrlProps/ctrlProp174.xml"/><Relationship Id="rId32" Type="http://schemas.openxmlformats.org/officeDocument/2006/relationships/ctrlProp" Target="../ctrlProps/ctrlProp173.xml"/><Relationship Id="rId31" Type="http://schemas.openxmlformats.org/officeDocument/2006/relationships/ctrlProp" Target="../ctrlProps/ctrlProp172.xml"/><Relationship Id="rId30" Type="http://schemas.openxmlformats.org/officeDocument/2006/relationships/ctrlProp" Target="../ctrlProps/ctrlProp171.xml"/><Relationship Id="rId3" Type="http://schemas.openxmlformats.org/officeDocument/2006/relationships/ctrlProp" Target="../ctrlProps/ctrlProp144.xml"/><Relationship Id="rId29" Type="http://schemas.openxmlformats.org/officeDocument/2006/relationships/ctrlProp" Target="../ctrlProps/ctrlProp170.xml"/><Relationship Id="rId28" Type="http://schemas.openxmlformats.org/officeDocument/2006/relationships/ctrlProp" Target="../ctrlProps/ctrlProp169.xml"/><Relationship Id="rId27" Type="http://schemas.openxmlformats.org/officeDocument/2006/relationships/ctrlProp" Target="../ctrlProps/ctrlProp168.xml"/><Relationship Id="rId26" Type="http://schemas.openxmlformats.org/officeDocument/2006/relationships/ctrlProp" Target="../ctrlProps/ctrlProp167.xml"/><Relationship Id="rId25" Type="http://schemas.openxmlformats.org/officeDocument/2006/relationships/ctrlProp" Target="../ctrlProps/ctrlProp166.xml"/><Relationship Id="rId24" Type="http://schemas.openxmlformats.org/officeDocument/2006/relationships/ctrlProp" Target="../ctrlProps/ctrlProp165.xml"/><Relationship Id="rId23" Type="http://schemas.openxmlformats.org/officeDocument/2006/relationships/ctrlProp" Target="../ctrlProps/ctrlProp164.xml"/><Relationship Id="rId22" Type="http://schemas.openxmlformats.org/officeDocument/2006/relationships/ctrlProp" Target="../ctrlProps/ctrlProp163.xml"/><Relationship Id="rId21" Type="http://schemas.openxmlformats.org/officeDocument/2006/relationships/ctrlProp" Target="../ctrlProps/ctrlProp162.xml"/><Relationship Id="rId20" Type="http://schemas.openxmlformats.org/officeDocument/2006/relationships/ctrlProp" Target="../ctrlProps/ctrlProp161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60.xml"/><Relationship Id="rId18" Type="http://schemas.openxmlformats.org/officeDocument/2006/relationships/ctrlProp" Target="../ctrlProps/ctrlProp159.xml"/><Relationship Id="rId17" Type="http://schemas.openxmlformats.org/officeDocument/2006/relationships/ctrlProp" Target="../ctrlProps/ctrlProp158.xml"/><Relationship Id="rId16" Type="http://schemas.openxmlformats.org/officeDocument/2006/relationships/ctrlProp" Target="../ctrlProps/ctrlProp157.xml"/><Relationship Id="rId15" Type="http://schemas.openxmlformats.org/officeDocument/2006/relationships/ctrlProp" Target="../ctrlProps/ctrlProp156.xml"/><Relationship Id="rId14" Type="http://schemas.openxmlformats.org/officeDocument/2006/relationships/ctrlProp" Target="../ctrlProps/ctrlProp155.xml"/><Relationship Id="rId13" Type="http://schemas.openxmlformats.org/officeDocument/2006/relationships/ctrlProp" Target="../ctrlProps/ctrlProp154.xml"/><Relationship Id="rId12" Type="http://schemas.openxmlformats.org/officeDocument/2006/relationships/ctrlProp" Target="../ctrlProps/ctrlProp153.xml"/><Relationship Id="rId11" Type="http://schemas.openxmlformats.org/officeDocument/2006/relationships/ctrlProp" Target="../ctrlProps/ctrlProp152.xml"/><Relationship Id="rId10" Type="http://schemas.openxmlformats.org/officeDocument/2006/relationships/ctrlProp" Target="../ctrlProps/ctrlProp151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1" workbookViewId="0">
      <selection activeCell="H8" sqref="H8"/>
    </sheetView>
  </sheetViews>
  <sheetFormatPr defaultColWidth="11" defaultRowHeight="14.25" outlineLevelCol="1"/>
  <cols>
    <col min="1" max="1" width="5.5" customWidth="1"/>
    <col min="2" max="2" width="96.3333333333333" style="448" customWidth="1"/>
    <col min="3" max="3" width="10.1666666666667" customWidth="1"/>
  </cols>
  <sheetData>
    <row r="1" ht="21" customHeight="1" spans="1:2">
      <c r="A1" s="449"/>
      <c r="B1" s="450" t="s">
        <v>0</v>
      </c>
    </row>
    <row r="2" spans="1:2">
      <c r="A2" s="27">
        <v>1</v>
      </c>
      <c r="B2" s="451" t="s">
        <v>1</v>
      </c>
    </row>
    <row r="3" spans="1:2">
      <c r="A3" s="27">
        <v>2</v>
      </c>
      <c r="B3" s="451" t="s">
        <v>2</v>
      </c>
    </row>
    <row r="4" spans="1:2">
      <c r="A4" s="27">
        <v>3</v>
      </c>
      <c r="B4" s="451" t="s">
        <v>3</v>
      </c>
    </row>
    <row r="5" spans="1:2">
      <c r="A5" s="27">
        <v>4</v>
      </c>
      <c r="B5" s="451" t="s">
        <v>4</v>
      </c>
    </row>
    <row r="6" spans="1:2">
      <c r="A6" s="27">
        <v>5</v>
      </c>
      <c r="B6" s="451" t="s">
        <v>5</v>
      </c>
    </row>
    <row r="7" spans="1:2">
      <c r="A7" s="27">
        <v>6</v>
      </c>
      <c r="B7" s="451" t="s">
        <v>6</v>
      </c>
    </row>
    <row r="8" s="447" customFormat="1" ht="15" customHeight="1" spans="1:2">
      <c r="A8" s="452">
        <v>7</v>
      </c>
      <c r="B8" s="453" t="s">
        <v>7</v>
      </c>
    </row>
    <row r="9" ht="19" customHeight="1" spans="1:2">
      <c r="A9" s="449"/>
      <c r="B9" s="454" t="s">
        <v>8</v>
      </c>
    </row>
    <row r="10" ht="16" customHeight="1" spans="1:2">
      <c r="A10" s="27">
        <v>1</v>
      </c>
      <c r="B10" s="455" t="s">
        <v>9</v>
      </c>
    </row>
    <row r="11" spans="1:2">
      <c r="A11" s="27">
        <v>2</v>
      </c>
      <c r="B11" s="451" t="s">
        <v>10</v>
      </c>
    </row>
    <row r="12" spans="1:2">
      <c r="A12" s="27">
        <v>3</v>
      </c>
      <c r="B12" s="453" t="s">
        <v>11</v>
      </c>
    </row>
    <row r="13" spans="1:2">
      <c r="A13" s="27">
        <v>4</v>
      </c>
      <c r="B13" s="451" t="s">
        <v>12</v>
      </c>
    </row>
    <row r="14" spans="1:2">
      <c r="A14" s="27">
        <v>5</v>
      </c>
      <c r="B14" s="451" t="s">
        <v>13</v>
      </c>
    </row>
    <row r="15" spans="1:2">
      <c r="A15" s="27">
        <v>6</v>
      </c>
      <c r="B15" s="451" t="s">
        <v>14</v>
      </c>
    </row>
    <row r="16" spans="1:2">
      <c r="A16" s="27">
        <v>7</v>
      </c>
      <c r="B16" s="451" t="s">
        <v>15</v>
      </c>
    </row>
    <row r="17" spans="1:2">
      <c r="A17" s="27">
        <v>8</v>
      </c>
      <c r="B17" s="451" t="s">
        <v>16</v>
      </c>
    </row>
    <row r="18" spans="1:2">
      <c r="A18" s="27">
        <v>9</v>
      </c>
      <c r="B18" s="451" t="s">
        <v>17</v>
      </c>
    </row>
    <row r="19" spans="1:2">
      <c r="A19" s="27"/>
      <c r="B19" s="451"/>
    </row>
    <row r="20" ht="20.25" spans="1:2">
      <c r="A20" s="449"/>
      <c r="B20" s="450" t="s">
        <v>18</v>
      </c>
    </row>
    <row r="21" spans="1:2">
      <c r="A21" s="27">
        <v>1</v>
      </c>
      <c r="B21" s="456" t="s">
        <v>19</v>
      </c>
    </row>
    <row r="22" spans="1:2">
      <c r="A22" s="27">
        <v>2</v>
      </c>
      <c r="B22" s="451" t="s">
        <v>20</v>
      </c>
    </row>
    <row r="23" spans="1:2">
      <c r="A23" s="27">
        <v>3</v>
      </c>
      <c r="B23" s="451" t="s">
        <v>21</v>
      </c>
    </row>
    <row r="24" spans="1:2">
      <c r="A24" s="27">
        <v>4</v>
      </c>
      <c r="B24" s="451" t="s">
        <v>22</v>
      </c>
    </row>
    <row r="25" spans="1:2">
      <c r="A25" s="27">
        <v>5</v>
      </c>
      <c r="B25" s="451" t="s">
        <v>23</v>
      </c>
    </row>
    <row r="26" spans="1:2">
      <c r="A26" s="27">
        <v>6</v>
      </c>
      <c r="B26" s="451" t="s">
        <v>24</v>
      </c>
    </row>
    <row r="27" spans="1:2">
      <c r="A27" s="27">
        <v>7</v>
      </c>
      <c r="B27" s="451" t="s">
        <v>25</v>
      </c>
    </row>
    <row r="28" spans="1:2">
      <c r="A28" s="27"/>
      <c r="B28" s="451"/>
    </row>
    <row r="29" ht="20.25" spans="1:2">
      <c r="A29" s="449"/>
      <c r="B29" s="450" t="s">
        <v>26</v>
      </c>
    </row>
    <row r="30" spans="1:2">
      <c r="A30" s="27">
        <v>1</v>
      </c>
      <c r="B30" s="456" t="s">
        <v>27</v>
      </c>
    </row>
    <row r="31" spans="1:2">
      <c r="A31" s="27">
        <v>2</v>
      </c>
      <c r="B31" s="451" t="s">
        <v>28</v>
      </c>
    </row>
    <row r="32" spans="1:2">
      <c r="A32" s="27">
        <v>3</v>
      </c>
      <c r="B32" s="451" t="s">
        <v>29</v>
      </c>
    </row>
    <row r="33" ht="28.5" spans="1:2">
      <c r="A33" s="27">
        <v>4</v>
      </c>
      <c r="B33" s="451" t="s">
        <v>30</v>
      </c>
    </row>
    <row r="34" spans="1:2">
      <c r="A34" s="27">
        <v>5</v>
      </c>
      <c r="B34" s="451" t="s">
        <v>31</v>
      </c>
    </row>
    <row r="35" spans="1:2">
      <c r="A35" s="27">
        <v>6</v>
      </c>
      <c r="B35" s="451" t="s">
        <v>32</v>
      </c>
    </row>
    <row r="36" spans="1:2">
      <c r="A36" s="27">
        <v>7</v>
      </c>
      <c r="B36" s="451" t="s">
        <v>33</v>
      </c>
    </row>
    <row r="37" spans="1:2">
      <c r="A37" s="27"/>
      <c r="B37" s="451"/>
    </row>
    <row r="39" spans="1:2">
      <c r="A39" s="457" t="s">
        <v>34</v>
      </c>
      <c r="B39" s="45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P11"/>
  <sheetViews>
    <sheetView workbookViewId="0">
      <selection activeCell="J32" sqref="J32"/>
    </sheetView>
  </sheetViews>
  <sheetFormatPr defaultColWidth="9" defaultRowHeight="14.25"/>
  <cols>
    <col min="1" max="1" width="7" customWidth="1"/>
    <col min="2" max="2" width="10.375" customWidth="1"/>
    <col min="3" max="3" width="13.375" customWidth="1"/>
    <col min="4" max="4" width="12" customWidth="1"/>
    <col min="5" max="5" width="14.3333333333333" customWidth="1"/>
    <col min="6" max="6" width="13.25" customWidth="1"/>
    <col min="7" max="7" width="8" customWidth="1"/>
    <col min="8" max="8" width="11.6666666666667" customWidth="1"/>
    <col min="9" max="12" width="10" customWidth="1"/>
    <col min="13" max="13" width="9.16666666666667" customWidth="1"/>
    <col min="14" max="14" width="9.16666666666667" style="56" customWidth="1"/>
    <col min="15" max="15" width="10.6666666666667" customWidth="1"/>
  </cols>
  <sheetData>
    <row r="1" ht="29.25" spans="1:15">
      <c r="A1" s="3" t="s">
        <v>388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389</v>
      </c>
      <c r="B2" s="5" t="s">
        <v>390</v>
      </c>
      <c r="C2" s="5" t="s">
        <v>391</v>
      </c>
      <c r="D2" s="5" t="s">
        <v>392</v>
      </c>
      <c r="E2" s="5" t="s">
        <v>393</v>
      </c>
      <c r="F2" s="5" t="s">
        <v>394</v>
      </c>
      <c r="G2" s="5" t="s">
        <v>395</v>
      </c>
      <c r="H2" s="5" t="s">
        <v>396</v>
      </c>
      <c r="I2" s="4" t="s">
        <v>397</v>
      </c>
      <c r="J2" s="4" t="s">
        <v>398</v>
      </c>
      <c r="K2" s="4" t="s">
        <v>399</v>
      </c>
      <c r="L2" s="4" t="s">
        <v>400</v>
      </c>
      <c r="M2" s="4" t="s">
        <v>401</v>
      </c>
      <c r="N2" s="58" t="s">
        <v>402</v>
      </c>
      <c r="O2" s="5" t="s">
        <v>403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404</v>
      </c>
      <c r="J3" s="4" t="s">
        <v>404</v>
      </c>
      <c r="K3" s="4" t="s">
        <v>404</v>
      </c>
      <c r="L3" s="4" t="s">
        <v>404</v>
      </c>
      <c r="M3" s="4" t="s">
        <v>404</v>
      </c>
      <c r="N3" s="59"/>
      <c r="O3" s="7"/>
    </row>
    <row r="4" s="55" customFormat="1" spans="1:16">
      <c r="A4" s="11">
        <v>1</v>
      </c>
      <c r="B4" s="11" t="s">
        <v>405</v>
      </c>
      <c r="C4" s="11" t="s">
        <v>406</v>
      </c>
      <c r="D4" s="11" t="s">
        <v>407</v>
      </c>
      <c r="E4" s="11" t="s">
        <v>62</v>
      </c>
      <c r="F4" s="11" t="s">
        <v>408</v>
      </c>
      <c r="G4" s="11" t="s">
        <v>409</v>
      </c>
      <c r="H4" s="57"/>
      <c r="I4" s="60">
        <v>2</v>
      </c>
      <c r="J4" s="60">
        <v>0</v>
      </c>
      <c r="K4" s="60">
        <v>1</v>
      </c>
      <c r="L4" s="60">
        <v>0</v>
      </c>
      <c r="M4" s="60">
        <v>0</v>
      </c>
      <c r="N4" s="61"/>
      <c r="O4" s="11" t="s">
        <v>410</v>
      </c>
      <c r="P4" s="62"/>
    </row>
    <row r="5" s="55" customFormat="1" spans="1:16">
      <c r="A5" s="11">
        <v>2</v>
      </c>
      <c r="B5" s="11" t="s">
        <v>411</v>
      </c>
      <c r="C5" s="11" t="s">
        <v>406</v>
      </c>
      <c r="D5" s="11" t="s">
        <v>412</v>
      </c>
      <c r="E5" s="11" t="s">
        <v>62</v>
      </c>
      <c r="F5" s="11" t="s">
        <v>408</v>
      </c>
      <c r="G5" s="11" t="s">
        <v>409</v>
      </c>
      <c r="H5" s="57"/>
      <c r="I5" s="60">
        <v>3</v>
      </c>
      <c r="J5" s="60">
        <v>0</v>
      </c>
      <c r="K5" s="60">
        <v>0</v>
      </c>
      <c r="L5" s="60">
        <v>0</v>
      </c>
      <c r="M5" s="60">
        <v>0</v>
      </c>
      <c r="N5" s="61"/>
      <c r="O5" s="11" t="s">
        <v>410</v>
      </c>
      <c r="P5" s="62"/>
    </row>
    <row r="6" s="55" customFormat="1" spans="1:16">
      <c r="A6" s="11">
        <v>3</v>
      </c>
      <c r="B6" s="11" t="s">
        <v>413</v>
      </c>
      <c r="C6" s="11" t="s">
        <v>406</v>
      </c>
      <c r="D6" s="11" t="s">
        <v>412</v>
      </c>
      <c r="E6" s="11" t="s">
        <v>62</v>
      </c>
      <c r="F6" s="11" t="s">
        <v>408</v>
      </c>
      <c r="G6" s="11" t="s">
        <v>409</v>
      </c>
      <c r="H6" s="57"/>
      <c r="I6" s="60">
        <v>2</v>
      </c>
      <c r="J6" s="60">
        <v>0</v>
      </c>
      <c r="K6" s="60">
        <v>0</v>
      </c>
      <c r="L6" s="60">
        <v>0</v>
      </c>
      <c r="M6" s="60">
        <v>0</v>
      </c>
      <c r="N6" s="61"/>
      <c r="O6" s="11" t="s">
        <v>410</v>
      </c>
      <c r="P6" s="62"/>
    </row>
    <row r="7" s="55" customFormat="1" spans="1:16">
      <c r="A7" s="11">
        <v>4</v>
      </c>
      <c r="B7" s="11" t="s">
        <v>414</v>
      </c>
      <c r="C7" s="11" t="s">
        <v>406</v>
      </c>
      <c r="D7" s="11" t="s">
        <v>412</v>
      </c>
      <c r="E7" s="11" t="s">
        <v>62</v>
      </c>
      <c r="F7" s="11" t="s">
        <v>408</v>
      </c>
      <c r="G7" s="11" t="s">
        <v>409</v>
      </c>
      <c r="H7" s="57"/>
      <c r="I7" s="11">
        <v>2</v>
      </c>
      <c r="J7" s="11">
        <v>0</v>
      </c>
      <c r="K7" s="11">
        <v>0</v>
      </c>
      <c r="L7" s="11">
        <v>0</v>
      </c>
      <c r="M7" s="11">
        <v>1</v>
      </c>
      <c r="N7" s="61"/>
      <c r="O7" s="11" t="s">
        <v>410</v>
      </c>
      <c r="P7" s="62"/>
    </row>
    <row r="8" s="55" customFormat="1" spans="1:16">
      <c r="A8" s="11">
        <v>5</v>
      </c>
      <c r="B8" s="11" t="s">
        <v>415</v>
      </c>
      <c r="C8" s="11" t="s">
        <v>406</v>
      </c>
      <c r="D8" s="11" t="s">
        <v>412</v>
      </c>
      <c r="E8" s="11" t="s">
        <v>62</v>
      </c>
      <c r="F8" s="11" t="s">
        <v>408</v>
      </c>
      <c r="G8" s="11" t="s">
        <v>409</v>
      </c>
      <c r="H8" s="57"/>
      <c r="I8" s="11">
        <v>2</v>
      </c>
      <c r="J8" s="11">
        <v>0</v>
      </c>
      <c r="K8" s="11">
        <v>0</v>
      </c>
      <c r="L8" s="11">
        <v>0</v>
      </c>
      <c r="M8" s="11">
        <v>0</v>
      </c>
      <c r="N8" s="61"/>
      <c r="O8" s="11" t="s">
        <v>410</v>
      </c>
      <c r="P8" s="62"/>
    </row>
    <row r="9" spans="1:1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63"/>
      <c r="O9" s="27"/>
    </row>
    <row r="10" s="2" customFormat="1" ht="18.75" spans="1:15">
      <c r="A10" s="12" t="s">
        <v>416</v>
      </c>
      <c r="B10" s="13"/>
      <c r="C10" s="13"/>
      <c r="D10" s="14"/>
      <c r="E10" s="15"/>
      <c r="F10" s="31"/>
      <c r="G10" s="31"/>
      <c r="H10" s="31"/>
      <c r="I10" s="24"/>
      <c r="J10" s="12" t="s">
        <v>417</v>
      </c>
      <c r="K10" s="13"/>
      <c r="L10" s="13"/>
      <c r="M10" s="14"/>
      <c r="N10" s="64"/>
      <c r="O10" s="23"/>
    </row>
    <row r="11" ht="34" customHeight="1" spans="1:15">
      <c r="A11" s="19" t="s">
        <v>418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N4:N8 O3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M11"/>
  <sheetViews>
    <sheetView workbookViewId="0">
      <selection activeCell="K34" sqref="K34"/>
    </sheetView>
  </sheetViews>
  <sheetFormatPr defaultColWidth="9" defaultRowHeight="14.25"/>
  <cols>
    <col min="1" max="1" width="7" customWidth="1"/>
    <col min="2" max="2" width="11.9" customWidth="1"/>
    <col min="3" max="3" width="9.5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24.25" customWidth="1"/>
    <col min="12" max="13" width="10.6666666666667" customWidth="1"/>
  </cols>
  <sheetData>
    <row r="1" ht="29.25" spans="1:13">
      <c r="A1" s="3" t="s">
        <v>419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389</v>
      </c>
      <c r="B2" s="5" t="s">
        <v>394</v>
      </c>
      <c r="C2" s="5" t="s">
        <v>390</v>
      </c>
      <c r="D2" s="5" t="s">
        <v>391</v>
      </c>
      <c r="E2" s="5" t="s">
        <v>392</v>
      </c>
      <c r="F2" s="5" t="s">
        <v>393</v>
      </c>
      <c r="G2" s="4" t="s">
        <v>420</v>
      </c>
      <c r="H2" s="4"/>
      <c r="I2" s="4" t="s">
        <v>421</v>
      </c>
      <c r="J2" s="4"/>
      <c r="K2" s="6" t="s">
        <v>422</v>
      </c>
      <c r="L2" s="52" t="s">
        <v>423</v>
      </c>
      <c r="M2" s="21" t="s">
        <v>424</v>
      </c>
    </row>
    <row r="3" s="1" customFormat="1" ht="16.5" spans="1:13">
      <c r="A3" s="4"/>
      <c r="B3" s="7"/>
      <c r="C3" s="7"/>
      <c r="D3" s="7"/>
      <c r="E3" s="7"/>
      <c r="F3" s="7"/>
      <c r="G3" s="4" t="s">
        <v>425</v>
      </c>
      <c r="H3" s="4" t="s">
        <v>426</v>
      </c>
      <c r="I3" s="4" t="s">
        <v>425</v>
      </c>
      <c r="J3" s="4" t="s">
        <v>426</v>
      </c>
      <c r="K3" s="8"/>
      <c r="L3" s="53"/>
      <c r="M3" s="22"/>
    </row>
    <row r="4" spans="1:13">
      <c r="A4" s="9">
        <v>1</v>
      </c>
      <c r="B4" s="11" t="s">
        <v>408</v>
      </c>
      <c r="C4" s="11" t="s">
        <v>405</v>
      </c>
      <c r="D4" s="11" t="s">
        <v>406</v>
      </c>
      <c r="E4" s="11" t="s">
        <v>407</v>
      </c>
      <c r="F4" s="11" t="s">
        <v>62</v>
      </c>
      <c r="G4" s="51">
        <v>-0.8</v>
      </c>
      <c r="H4" s="51">
        <v>-0.2</v>
      </c>
      <c r="I4" s="51">
        <v>-0.8</v>
      </c>
      <c r="J4" s="51">
        <v>-0.6</v>
      </c>
      <c r="K4" s="9" t="s">
        <v>427</v>
      </c>
      <c r="L4" s="9" t="s">
        <v>410</v>
      </c>
      <c r="M4" s="9" t="s">
        <v>410</v>
      </c>
    </row>
    <row r="5" spans="1:13">
      <c r="A5" s="9">
        <v>2</v>
      </c>
      <c r="B5" s="11" t="s">
        <v>408</v>
      </c>
      <c r="C5" s="11" t="s">
        <v>411</v>
      </c>
      <c r="D5" s="11" t="s">
        <v>406</v>
      </c>
      <c r="E5" s="11" t="s">
        <v>412</v>
      </c>
      <c r="F5" s="11" t="s">
        <v>62</v>
      </c>
      <c r="G5" s="51">
        <v>-1.4</v>
      </c>
      <c r="H5" s="51">
        <v>-0.4</v>
      </c>
      <c r="I5" s="51">
        <v>-0.2</v>
      </c>
      <c r="J5" s="51">
        <v>-0.4</v>
      </c>
      <c r="K5" s="9" t="s">
        <v>427</v>
      </c>
      <c r="L5" s="9" t="s">
        <v>410</v>
      </c>
      <c r="M5" s="9" t="s">
        <v>410</v>
      </c>
    </row>
    <row r="6" spans="1:13">
      <c r="A6" s="9">
        <v>3</v>
      </c>
      <c r="B6" s="11" t="s">
        <v>408</v>
      </c>
      <c r="C6" s="11" t="s">
        <v>413</v>
      </c>
      <c r="D6" s="11" t="s">
        <v>406</v>
      </c>
      <c r="E6" s="11" t="s">
        <v>412</v>
      </c>
      <c r="F6" s="11" t="s">
        <v>62</v>
      </c>
      <c r="G6" s="51">
        <v>-1.4</v>
      </c>
      <c r="H6" s="51">
        <v>-0.4</v>
      </c>
      <c r="I6" s="51">
        <v>-0.2</v>
      </c>
      <c r="J6" s="51">
        <v>-0.4</v>
      </c>
      <c r="K6" s="9" t="s">
        <v>427</v>
      </c>
      <c r="L6" s="9" t="s">
        <v>410</v>
      </c>
      <c r="M6" s="9" t="s">
        <v>410</v>
      </c>
    </row>
    <row r="7" spans="1:13">
      <c r="A7" s="9">
        <v>4</v>
      </c>
      <c r="B7" s="11" t="s">
        <v>408</v>
      </c>
      <c r="C7" s="11" t="s">
        <v>414</v>
      </c>
      <c r="D7" s="11" t="s">
        <v>406</v>
      </c>
      <c r="E7" s="11" t="s">
        <v>412</v>
      </c>
      <c r="F7" s="11" t="s">
        <v>62</v>
      </c>
      <c r="G7" s="51">
        <v>-1.4</v>
      </c>
      <c r="H7" s="51">
        <v>-0.4</v>
      </c>
      <c r="I7" s="51">
        <v>-0.2</v>
      </c>
      <c r="J7" s="51">
        <v>-0.4</v>
      </c>
      <c r="K7" s="9" t="s">
        <v>427</v>
      </c>
      <c r="L7" s="9" t="s">
        <v>410</v>
      </c>
      <c r="M7" s="9" t="s">
        <v>410</v>
      </c>
    </row>
    <row r="8" spans="1:13">
      <c r="A8" s="9">
        <v>5</v>
      </c>
      <c r="B8" s="11" t="s">
        <v>408</v>
      </c>
      <c r="C8" s="11" t="s">
        <v>415</v>
      </c>
      <c r="D8" s="11" t="s">
        <v>406</v>
      </c>
      <c r="E8" s="11" t="s">
        <v>412</v>
      </c>
      <c r="F8" s="11" t="s">
        <v>62</v>
      </c>
      <c r="G8" s="51">
        <v>-1.4</v>
      </c>
      <c r="H8" s="51">
        <v>-0.4</v>
      </c>
      <c r="I8" s="51">
        <v>-0.2</v>
      </c>
      <c r="J8" s="51">
        <v>-0.4</v>
      </c>
      <c r="K8" s="9" t="s">
        <v>427</v>
      </c>
      <c r="L8" s="9" t="s">
        <v>410</v>
      </c>
      <c r="M8" s="9" t="s">
        <v>410</v>
      </c>
    </row>
    <row r="9" spans="1:13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</row>
    <row r="10" s="2" customFormat="1" ht="18.75" spans="1:13">
      <c r="A10" s="12" t="s">
        <v>416</v>
      </c>
      <c r="B10" s="13"/>
      <c r="C10" s="13"/>
      <c r="D10" s="13"/>
      <c r="E10" s="14"/>
      <c r="F10" s="15"/>
      <c r="G10" s="24"/>
      <c r="H10" s="12" t="s">
        <v>417</v>
      </c>
      <c r="I10" s="13"/>
      <c r="J10" s="13"/>
      <c r="K10" s="14"/>
      <c r="L10" s="54"/>
      <c r="M10" s="23"/>
    </row>
    <row r="11" ht="32" customHeight="1" spans="1:13">
      <c r="A11" s="19" t="s">
        <v>428</v>
      </c>
      <c r="B11" s="19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9:M1048576 L4:M8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W12"/>
  <sheetViews>
    <sheetView workbookViewId="0">
      <selection activeCell="M31" sqref="M31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429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430</v>
      </c>
      <c r="B2" s="5" t="s">
        <v>394</v>
      </c>
      <c r="C2" s="5" t="s">
        <v>390</v>
      </c>
      <c r="D2" s="5" t="s">
        <v>391</v>
      </c>
      <c r="E2" s="5" t="s">
        <v>392</v>
      </c>
      <c r="F2" s="5" t="s">
        <v>393</v>
      </c>
      <c r="G2" s="32" t="s">
        <v>431</v>
      </c>
      <c r="H2" s="33"/>
      <c r="I2" s="49"/>
      <c r="J2" s="32" t="s">
        <v>432</v>
      </c>
      <c r="K2" s="33"/>
      <c r="L2" s="49"/>
      <c r="M2" s="32" t="s">
        <v>433</v>
      </c>
      <c r="N2" s="33"/>
      <c r="O2" s="49"/>
      <c r="P2" s="32" t="s">
        <v>434</v>
      </c>
      <c r="Q2" s="33"/>
      <c r="R2" s="49"/>
      <c r="S2" s="33" t="s">
        <v>435</v>
      </c>
      <c r="T2" s="33"/>
      <c r="U2" s="49"/>
      <c r="V2" s="26" t="s">
        <v>436</v>
      </c>
      <c r="W2" s="26" t="s">
        <v>403</v>
      </c>
    </row>
    <row r="3" s="1" customFormat="1" ht="16.5" spans="1:23">
      <c r="A3" s="7"/>
      <c r="B3" s="34"/>
      <c r="C3" s="34"/>
      <c r="D3" s="34"/>
      <c r="E3" s="34"/>
      <c r="F3" s="34"/>
      <c r="G3" s="4" t="s">
        <v>437</v>
      </c>
      <c r="H3" s="4" t="s">
        <v>68</v>
      </c>
      <c r="I3" s="4" t="s">
        <v>394</v>
      </c>
      <c r="J3" s="4" t="s">
        <v>437</v>
      </c>
      <c r="K3" s="4" t="s">
        <v>68</v>
      </c>
      <c r="L3" s="4" t="s">
        <v>394</v>
      </c>
      <c r="M3" s="4" t="s">
        <v>437</v>
      </c>
      <c r="N3" s="4" t="s">
        <v>68</v>
      </c>
      <c r="O3" s="4" t="s">
        <v>394</v>
      </c>
      <c r="P3" s="4" t="s">
        <v>437</v>
      </c>
      <c r="Q3" s="4" t="s">
        <v>68</v>
      </c>
      <c r="R3" s="4" t="s">
        <v>394</v>
      </c>
      <c r="S3" s="4" t="s">
        <v>437</v>
      </c>
      <c r="T3" s="4" t="s">
        <v>68</v>
      </c>
      <c r="U3" s="4" t="s">
        <v>394</v>
      </c>
      <c r="V3" s="50"/>
      <c r="W3" s="50"/>
    </row>
    <row r="4" spans="1:23">
      <c r="A4" s="35" t="s">
        <v>438</v>
      </c>
      <c r="B4" s="36" t="s">
        <v>439</v>
      </c>
      <c r="C4" s="37"/>
      <c r="D4" s="37"/>
      <c r="E4" s="37"/>
      <c r="F4" s="38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9"/>
      <c r="B5" s="40"/>
      <c r="C5" s="41"/>
      <c r="D5" s="41"/>
      <c r="E5" s="41"/>
      <c r="F5" s="42"/>
      <c r="G5" s="32" t="s">
        <v>440</v>
      </c>
      <c r="H5" s="33"/>
      <c r="I5" s="49"/>
      <c r="J5" s="32" t="s">
        <v>441</v>
      </c>
      <c r="K5" s="33"/>
      <c r="L5" s="49"/>
      <c r="M5" s="32" t="s">
        <v>442</v>
      </c>
      <c r="N5" s="33"/>
      <c r="O5" s="49"/>
      <c r="P5" s="32" t="s">
        <v>443</v>
      </c>
      <c r="Q5" s="33"/>
      <c r="R5" s="49"/>
      <c r="S5" s="33" t="s">
        <v>444</v>
      </c>
      <c r="T5" s="33"/>
      <c r="U5" s="49"/>
      <c r="V5" s="10"/>
      <c r="W5" s="10"/>
    </row>
    <row r="6" ht="16.5" spans="1:23">
      <c r="A6" s="39"/>
      <c r="B6" s="40"/>
      <c r="C6" s="41"/>
      <c r="D6" s="41"/>
      <c r="E6" s="41"/>
      <c r="F6" s="42"/>
      <c r="G6" s="4" t="s">
        <v>437</v>
      </c>
      <c r="H6" s="4" t="s">
        <v>68</v>
      </c>
      <c r="I6" s="4" t="s">
        <v>394</v>
      </c>
      <c r="J6" s="4" t="s">
        <v>437</v>
      </c>
      <c r="K6" s="4" t="s">
        <v>68</v>
      </c>
      <c r="L6" s="4" t="s">
        <v>394</v>
      </c>
      <c r="M6" s="4" t="s">
        <v>437</v>
      </c>
      <c r="N6" s="4" t="s">
        <v>68</v>
      </c>
      <c r="O6" s="4" t="s">
        <v>394</v>
      </c>
      <c r="P6" s="4" t="s">
        <v>437</v>
      </c>
      <c r="Q6" s="4" t="s">
        <v>68</v>
      </c>
      <c r="R6" s="4" t="s">
        <v>394</v>
      </c>
      <c r="S6" s="4" t="s">
        <v>437</v>
      </c>
      <c r="T6" s="4" t="s">
        <v>68</v>
      </c>
      <c r="U6" s="4" t="s">
        <v>394</v>
      </c>
      <c r="V6" s="10"/>
      <c r="W6" s="10"/>
    </row>
    <row r="7" spans="1:23">
      <c r="A7" s="43"/>
      <c r="B7" s="44"/>
      <c r="C7" s="45"/>
      <c r="D7" s="45"/>
      <c r="E7" s="45"/>
      <c r="F7" s="46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47"/>
      <c r="B8" s="47"/>
      <c r="C8" s="47"/>
      <c r="D8" s="47"/>
      <c r="E8" s="47"/>
      <c r="F8" s="4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</row>
    <row r="9" spans="1:23">
      <c r="A9" s="48"/>
      <c r="B9" s="48"/>
      <c r="C9" s="48"/>
      <c r="D9" s="48"/>
      <c r="E9" s="48"/>
      <c r="F9" s="48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</row>
    <row r="10" spans="1:23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</row>
    <row r="11" s="2" customFormat="1" ht="18.75" spans="1:23">
      <c r="A11" s="12" t="s">
        <v>416</v>
      </c>
      <c r="B11" s="13"/>
      <c r="C11" s="13"/>
      <c r="D11" s="13"/>
      <c r="E11" s="14"/>
      <c r="F11" s="15"/>
      <c r="G11" s="24"/>
      <c r="H11" s="31"/>
      <c r="I11" s="31"/>
      <c r="J11" s="12" t="s">
        <v>417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4"/>
      <c r="V11" s="13"/>
      <c r="W11" s="23"/>
    </row>
    <row r="12" ht="52" customHeight="1" spans="1:23">
      <c r="A12" s="19" t="s">
        <v>445</v>
      </c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</row>
  </sheetData>
  <mergeCells count="3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12:W12"/>
    <mergeCell ref="A2:A3"/>
    <mergeCell ref="A4:A7"/>
    <mergeCell ref="A8:A9"/>
    <mergeCell ref="B2:B3"/>
    <mergeCell ref="B8:B9"/>
    <mergeCell ref="C2:C3"/>
    <mergeCell ref="C8:C9"/>
    <mergeCell ref="D2:D3"/>
    <mergeCell ref="D8:D9"/>
    <mergeCell ref="E2:E3"/>
    <mergeCell ref="E8:E9"/>
    <mergeCell ref="F2:F3"/>
    <mergeCell ref="F8:F9"/>
    <mergeCell ref="V2:V3"/>
    <mergeCell ref="W2:W3"/>
    <mergeCell ref="B4:F7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12"/>
  <sheetViews>
    <sheetView workbookViewId="0">
      <selection activeCell="L32" sqref="L32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446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447</v>
      </c>
      <c r="B2" s="26" t="s">
        <v>390</v>
      </c>
      <c r="C2" s="26" t="s">
        <v>391</v>
      </c>
      <c r="D2" s="26" t="s">
        <v>392</v>
      </c>
      <c r="E2" s="26" t="s">
        <v>393</v>
      </c>
      <c r="F2" s="26" t="s">
        <v>394</v>
      </c>
      <c r="G2" s="25" t="s">
        <v>448</v>
      </c>
      <c r="H2" s="25" t="s">
        <v>449</v>
      </c>
      <c r="I2" s="25" t="s">
        <v>450</v>
      </c>
      <c r="J2" s="25" t="s">
        <v>449</v>
      </c>
      <c r="K2" s="25" t="s">
        <v>451</v>
      </c>
      <c r="L2" s="25" t="s">
        <v>449</v>
      </c>
      <c r="M2" s="26" t="s">
        <v>436</v>
      </c>
      <c r="N2" s="26" t="s">
        <v>403</v>
      </c>
    </row>
    <row r="3" spans="1:14">
      <c r="A3" s="27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8" t="s">
        <v>447</v>
      </c>
      <c r="B4" s="29" t="s">
        <v>452</v>
      </c>
      <c r="C4" s="29" t="s">
        <v>437</v>
      </c>
      <c r="D4" s="29" t="s">
        <v>392</v>
      </c>
      <c r="E4" s="26" t="s">
        <v>393</v>
      </c>
      <c r="F4" s="26" t="s">
        <v>394</v>
      </c>
      <c r="G4" s="25" t="s">
        <v>448</v>
      </c>
      <c r="H4" s="25" t="s">
        <v>449</v>
      </c>
      <c r="I4" s="25" t="s">
        <v>450</v>
      </c>
      <c r="J4" s="25" t="s">
        <v>449</v>
      </c>
      <c r="K4" s="25" t="s">
        <v>451</v>
      </c>
      <c r="L4" s="25" t="s">
        <v>449</v>
      </c>
      <c r="M4" s="26" t="s">
        <v>436</v>
      </c>
      <c r="N4" s="26" t="s">
        <v>403</v>
      </c>
    </row>
    <row r="5" spans="1:14">
      <c r="A5" s="27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27"/>
      <c r="B6" s="10"/>
      <c r="C6" s="30" t="s">
        <v>453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</row>
    <row r="8" spans="1:14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9" spans="1:14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</row>
    <row r="10" spans="1:14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="2" customFormat="1" ht="18.75" spans="1:14">
      <c r="A11" s="12" t="s">
        <v>454</v>
      </c>
      <c r="B11" s="13"/>
      <c r="C11" s="13"/>
      <c r="D11" s="14"/>
      <c r="E11" s="15"/>
      <c r="F11" s="31"/>
      <c r="G11" s="24"/>
      <c r="H11" s="31"/>
      <c r="I11" s="12" t="s">
        <v>455</v>
      </c>
      <c r="J11" s="13"/>
      <c r="K11" s="13"/>
      <c r="L11" s="13"/>
      <c r="M11" s="13"/>
      <c r="N11" s="23"/>
    </row>
    <row r="12" ht="48" customHeight="1" spans="1:14">
      <c r="A12" s="19" t="s">
        <v>456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L14"/>
  <sheetViews>
    <sheetView workbookViewId="0">
      <selection activeCell="I33" sqref="I33"/>
    </sheetView>
  </sheetViews>
  <sheetFormatPr defaultColWidth="9" defaultRowHeight="14.25"/>
  <cols>
    <col min="1" max="1" width="9.8" customWidth="1"/>
    <col min="2" max="2" width="13.375" customWidth="1"/>
    <col min="3" max="3" width="10" customWidth="1"/>
    <col min="4" max="4" width="12.8333333333333" customWidth="1"/>
    <col min="5" max="5" width="12.1666666666667" customWidth="1"/>
    <col min="6" max="6" width="14.3333333333333" customWidth="1"/>
    <col min="7" max="7" width="21.5" customWidth="1"/>
    <col min="8" max="9" width="14" customWidth="1"/>
    <col min="10" max="10" width="11.5" customWidth="1"/>
  </cols>
  <sheetData>
    <row r="1" ht="29.25" spans="1:10">
      <c r="A1" s="3" t="s">
        <v>457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430</v>
      </c>
      <c r="B2" s="5" t="s">
        <v>394</v>
      </c>
      <c r="C2" s="5" t="s">
        <v>390</v>
      </c>
      <c r="D2" s="5" t="s">
        <v>391</v>
      </c>
      <c r="E2" s="5" t="s">
        <v>392</v>
      </c>
      <c r="F2" s="5" t="s">
        <v>393</v>
      </c>
      <c r="G2" s="4" t="s">
        <v>458</v>
      </c>
      <c r="H2" s="4" t="s">
        <v>459</v>
      </c>
      <c r="I2" s="4" t="s">
        <v>460</v>
      </c>
      <c r="J2" s="4" t="s">
        <v>461</v>
      </c>
      <c r="K2" s="5" t="s">
        <v>436</v>
      </c>
      <c r="L2" s="5" t="s">
        <v>403</v>
      </c>
    </row>
    <row r="3" spans="1:12">
      <c r="A3" s="9" t="s">
        <v>438</v>
      </c>
      <c r="B3" s="9" t="s">
        <v>408</v>
      </c>
      <c r="C3" s="11" t="s">
        <v>411</v>
      </c>
      <c r="D3" s="11" t="s">
        <v>406</v>
      </c>
      <c r="E3" s="11" t="s">
        <v>412</v>
      </c>
      <c r="F3" s="11" t="s">
        <v>62</v>
      </c>
      <c r="G3" s="9" t="s">
        <v>462</v>
      </c>
      <c r="H3" s="9" t="s">
        <v>463</v>
      </c>
      <c r="I3" s="10"/>
      <c r="J3" s="10"/>
      <c r="K3" s="9" t="s">
        <v>409</v>
      </c>
      <c r="L3" s="9" t="s">
        <v>410</v>
      </c>
    </row>
    <row r="4" spans="1:12">
      <c r="A4" s="9" t="s">
        <v>464</v>
      </c>
      <c r="B4" s="9" t="s">
        <v>408</v>
      </c>
      <c r="C4" s="11" t="s">
        <v>413</v>
      </c>
      <c r="D4" s="11" t="s">
        <v>406</v>
      </c>
      <c r="E4" s="11" t="s">
        <v>412</v>
      </c>
      <c r="F4" s="11" t="s">
        <v>62</v>
      </c>
      <c r="G4" s="9" t="s">
        <v>462</v>
      </c>
      <c r="H4" s="9" t="s">
        <v>463</v>
      </c>
      <c r="I4" s="10"/>
      <c r="J4" s="10"/>
      <c r="K4" s="9" t="s">
        <v>409</v>
      </c>
      <c r="L4" s="9" t="s">
        <v>410</v>
      </c>
    </row>
    <row r="5" spans="1:12">
      <c r="A5" s="9" t="s">
        <v>465</v>
      </c>
      <c r="B5" s="9" t="s">
        <v>408</v>
      </c>
      <c r="C5" s="11" t="s">
        <v>414</v>
      </c>
      <c r="D5" s="11" t="s">
        <v>406</v>
      </c>
      <c r="E5" s="11" t="s">
        <v>412</v>
      </c>
      <c r="F5" s="11" t="s">
        <v>62</v>
      </c>
      <c r="G5" s="9" t="s">
        <v>462</v>
      </c>
      <c r="H5" s="9" t="s">
        <v>463</v>
      </c>
      <c r="I5" s="10"/>
      <c r="J5" s="10"/>
      <c r="K5" s="9" t="s">
        <v>409</v>
      </c>
      <c r="L5" s="9" t="s">
        <v>410</v>
      </c>
    </row>
    <row r="6" spans="1:12">
      <c r="A6" s="9" t="s">
        <v>466</v>
      </c>
      <c r="B6" s="9" t="s">
        <v>408</v>
      </c>
      <c r="C6" s="11" t="s">
        <v>415</v>
      </c>
      <c r="D6" s="11" t="s">
        <v>406</v>
      </c>
      <c r="E6" s="11" t="s">
        <v>412</v>
      </c>
      <c r="F6" s="11" t="s">
        <v>62</v>
      </c>
      <c r="G6" s="9" t="s">
        <v>462</v>
      </c>
      <c r="H6" s="9" t="s">
        <v>463</v>
      </c>
      <c r="I6" s="10"/>
      <c r="J6" s="10"/>
      <c r="K6" s="9" t="s">
        <v>409</v>
      </c>
      <c r="L6" s="9" t="s">
        <v>410</v>
      </c>
    </row>
    <row r="7" spans="1:12">
      <c r="A7" s="9" t="s">
        <v>467</v>
      </c>
      <c r="B7" s="9" t="s">
        <v>408</v>
      </c>
      <c r="C7" s="11" t="s">
        <v>411</v>
      </c>
      <c r="D7" s="11" t="s">
        <v>406</v>
      </c>
      <c r="E7" s="11" t="s">
        <v>412</v>
      </c>
      <c r="F7" s="11" t="s">
        <v>62</v>
      </c>
      <c r="G7" s="9" t="s">
        <v>468</v>
      </c>
      <c r="H7" s="9" t="s">
        <v>469</v>
      </c>
      <c r="I7" s="10"/>
      <c r="J7" s="10"/>
      <c r="K7" s="9" t="s">
        <v>409</v>
      </c>
      <c r="L7" s="9" t="s">
        <v>410</v>
      </c>
    </row>
    <row r="8" spans="1:12">
      <c r="A8" s="9"/>
      <c r="B8" s="9" t="s">
        <v>408</v>
      </c>
      <c r="C8" s="11" t="s">
        <v>413</v>
      </c>
      <c r="D8" s="11" t="s">
        <v>406</v>
      </c>
      <c r="E8" s="11" t="s">
        <v>412</v>
      </c>
      <c r="F8" s="11" t="s">
        <v>62</v>
      </c>
      <c r="G8" s="9" t="s">
        <v>468</v>
      </c>
      <c r="H8" s="9" t="s">
        <v>469</v>
      </c>
      <c r="I8" s="10"/>
      <c r="J8" s="10"/>
      <c r="K8" s="9" t="s">
        <v>409</v>
      </c>
      <c r="L8" s="9" t="s">
        <v>410</v>
      </c>
    </row>
    <row r="9" spans="1:12">
      <c r="A9" s="9"/>
      <c r="B9" s="9" t="s">
        <v>408</v>
      </c>
      <c r="C9" s="11" t="s">
        <v>414</v>
      </c>
      <c r="D9" s="11" t="s">
        <v>406</v>
      </c>
      <c r="E9" s="11" t="s">
        <v>412</v>
      </c>
      <c r="F9" s="11" t="s">
        <v>62</v>
      </c>
      <c r="G9" s="9" t="s">
        <v>468</v>
      </c>
      <c r="H9" s="9" t="s">
        <v>469</v>
      </c>
      <c r="I9" s="10"/>
      <c r="J9" s="10"/>
      <c r="K9" s="9" t="s">
        <v>409</v>
      </c>
      <c r="L9" s="9" t="s">
        <v>410</v>
      </c>
    </row>
    <row r="10" spans="1:12">
      <c r="A10" s="9"/>
      <c r="B10" s="9" t="s">
        <v>408</v>
      </c>
      <c r="C10" s="11" t="s">
        <v>415</v>
      </c>
      <c r="D10" s="11" t="s">
        <v>406</v>
      </c>
      <c r="E10" s="11" t="s">
        <v>412</v>
      </c>
      <c r="F10" s="11" t="s">
        <v>62</v>
      </c>
      <c r="G10" s="9" t="s">
        <v>468</v>
      </c>
      <c r="H10" s="9" t="s">
        <v>469</v>
      </c>
      <c r="I10" s="10"/>
      <c r="J10" s="10"/>
      <c r="K10" s="9" t="s">
        <v>409</v>
      </c>
      <c r="L10" s="9" t="s">
        <v>410</v>
      </c>
    </row>
    <row r="11" spans="1:12">
      <c r="A11" s="9"/>
      <c r="B11" s="9" t="s">
        <v>408</v>
      </c>
      <c r="C11" s="11" t="s">
        <v>405</v>
      </c>
      <c r="D11" s="11" t="s">
        <v>406</v>
      </c>
      <c r="E11" s="11" t="s">
        <v>407</v>
      </c>
      <c r="F11" s="11" t="s">
        <v>62</v>
      </c>
      <c r="G11" s="9" t="s">
        <v>468</v>
      </c>
      <c r="H11" s="9" t="s">
        <v>469</v>
      </c>
      <c r="I11" s="10"/>
      <c r="J11" s="10"/>
      <c r="K11" s="9" t="s">
        <v>409</v>
      </c>
      <c r="L11" s="9" t="s">
        <v>410</v>
      </c>
    </row>
    <row r="12" spans="1:12">
      <c r="A12" s="9"/>
      <c r="B12" s="9"/>
      <c r="C12" s="11"/>
      <c r="D12" s="11"/>
      <c r="E12" s="11"/>
      <c r="F12" s="11"/>
      <c r="G12" s="9"/>
      <c r="H12" s="9"/>
      <c r="I12" s="10"/>
      <c r="J12" s="10"/>
      <c r="K12" s="9"/>
      <c r="L12" s="9"/>
    </row>
    <row r="13" s="2" customFormat="1" ht="18.75" spans="1:12">
      <c r="A13" s="12" t="s">
        <v>470</v>
      </c>
      <c r="B13" s="13"/>
      <c r="C13" s="13"/>
      <c r="D13" s="13"/>
      <c r="E13" s="14"/>
      <c r="F13" s="15"/>
      <c r="G13" s="24"/>
      <c r="H13" s="12" t="s">
        <v>417</v>
      </c>
      <c r="I13" s="13"/>
      <c r="J13" s="13"/>
      <c r="K13" s="13"/>
      <c r="L13" s="23"/>
    </row>
    <row r="14" ht="67" customHeight="1" spans="1:12">
      <c r="A14" s="19" t="s">
        <v>471</v>
      </c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</row>
  </sheetData>
  <mergeCells count="5">
    <mergeCell ref="A1:J1"/>
    <mergeCell ref="A13:E13"/>
    <mergeCell ref="F13:G13"/>
    <mergeCell ref="H13:J13"/>
    <mergeCell ref="A14:L14"/>
  </mergeCells>
  <dataValidations count="1">
    <dataValidation type="list" allowBlank="1" showInputMessage="1" showErrorMessage="1" sqref="L3:L14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I11"/>
  <sheetViews>
    <sheetView workbookViewId="0">
      <selection activeCell="H17" sqref="H17"/>
    </sheetView>
  </sheetViews>
  <sheetFormatPr defaultColWidth="9" defaultRowHeight="14.25"/>
  <cols>
    <col min="1" max="1" width="7" customWidth="1"/>
    <col min="2" max="2" width="10" customWidth="1"/>
    <col min="3" max="3" width="14.625" customWidth="1"/>
    <col min="4" max="4" width="13.25" customWidth="1"/>
    <col min="5" max="5" width="16.25" customWidth="1"/>
    <col min="6" max="6" width="12.8333333333333" customWidth="1"/>
    <col min="7" max="7" width="12" customWidth="1"/>
    <col min="8" max="8" width="12.6666666666667" customWidth="1"/>
    <col min="9" max="9" width="16" customWidth="1"/>
  </cols>
  <sheetData>
    <row r="1" ht="29.25" spans="1:9">
      <c r="A1" s="3" t="s">
        <v>472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389</v>
      </c>
      <c r="B2" s="5" t="s">
        <v>394</v>
      </c>
      <c r="C2" s="5" t="s">
        <v>437</v>
      </c>
      <c r="D2" s="5" t="s">
        <v>392</v>
      </c>
      <c r="E2" s="5" t="s">
        <v>393</v>
      </c>
      <c r="F2" s="4" t="s">
        <v>473</v>
      </c>
      <c r="G2" s="4" t="s">
        <v>421</v>
      </c>
      <c r="H2" s="6" t="s">
        <v>422</v>
      </c>
      <c r="I2" s="21" t="s">
        <v>424</v>
      </c>
    </row>
    <row r="3" s="1" customFormat="1" ht="16.5" spans="1:9">
      <c r="A3" s="4"/>
      <c r="B3" s="7"/>
      <c r="C3" s="7"/>
      <c r="D3" s="7"/>
      <c r="E3" s="7"/>
      <c r="F3" s="4" t="s">
        <v>474</v>
      </c>
      <c r="G3" s="4" t="s">
        <v>425</v>
      </c>
      <c r="H3" s="8"/>
      <c r="I3" s="22"/>
    </row>
    <row r="4" spans="1:9">
      <c r="A4" s="9">
        <v>1</v>
      </c>
      <c r="B4" s="10" t="s">
        <v>475</v>
      </c>
      <c r="C4" s="10" t="s">
        <v>476</v>
      </c>
      <c r="D4" s="10" t="s">
        <v>412</v>
      </c>
      <c r="E4" s="11" t="s">
        <v>62</v>
      </c>
      <c r="F4" s="10">
        <v>-1</v>
      </c>
      <c r="G4" s="10">
        <v>0</v>
      </c>
      <c r="H4" s="10">
        <v>-1</v>
      </c>
      <c r="I4" s="9" t="s">
        <v>410</v>
      </c>
    </row>
    <row r="5" spans="1:9">
      <c r="A5" s="9">
        <v>2</v>
      </c>
      <c r="B5" s="10" t="s">
        <v>477</v>
      </c>
      <c r="C5" s="10" t="s">
        <v>478</v>
      </c>
      <c r="D5" s="10" t="s">
        <v>412</v>
      </c>
      <c r="E5" s="11" t="s">
        <v>62</v>
      </c>
      <c r="F5" s="10">
        <v>-3</v>
      </c>
      <c r="G5" s="10">
        <v>0</v>
      </c>
      <c r="H5" s="10">
        <v>-3</v>
      </c>
      <c r="I5" s="9" t="s">
        <v>410</v>
      </c>
    </row>
    <row r="6" spans="1:9">
      <c r="A6" s="9">
        <v>3</v>
      </c>
      <c r="B6" s="10" t="s">
        <v>477</v>
      </c>
      <c r="C6" s="10" t="s">
        <v>478</v>
      </c>
      <c r="D6" s="10" t="s">
        <v>407</v>
      </c>
      <c r="E6" s="11" t="s">
        <v>62</v>
      </c>
      <c r="F6" s="10">
        <v>-2</v>
      </c>
      <c r="G6" s="10">
        <v>0</v>
      </c>
      <c r="H6" s="10">
        <v>-2</v>
      </c>
      <c r="I6" s="9" t="s">
        <v>410</v>
      </c>
    </row>
    <row r="7" spans="1:9">
      <c r="A7" s="9">
        <v>4</v>
      </c>
      <c r="B7" s="10" t="s">
        <v>477</v>
      </c>
      <c r="C7" s="10" t="s">
        <v>479</v>
      </c>
      <c r="D7" s="10" t="s">
        <v>412</v>
      </c>
      <c r="E7" s="11" t="s">
        <v>62</v>
      </c>
      <c r="F7" s="10">
        <v>-1</v>
      </c>
      <c r="G7" s="10">
        <v>0</v>
      </c>
      <c r="H7" s="10">
        <v>-1</v>
      </c>
      <c r="I7" s="9" t="s">
        <v>410</v>
      </c>
    </row>
    <row r="8" spans="1:9">
      <c r="A8" s="9">
        <v>5</v>
      </c>
      <c r="B8" s="10" t="s">
        <v>477</v>
      </c>
      <c r="C8" s="10" t="s">
        <v>479</v>
      </c>
      <c r="D8" s="10" t="s">
        <v>407</v>
      </c>
      <c r="E8" s="11" t="s">
        <v>62</v>
      </c>
      <c r="F8" s="10">
        <v>-0.8</v>
      </c>
      <c r="G8" s="10">
        <v>0</v>
      </c>
      <c r="H8" s="10">
        <v>-0.8</v>
      </c>
      <c r="I8" s="9" t="s">
        <v>410</v>
      </c>
    </row>
    <row r="9" spans="1:9">
      <c r="A9" s="9"/>
      <c r="B9" s="10"/>
      <c r="C9" s="10"/>
      <c r="D9" s="10"/>
      <c r="E9" s="11"/>
      <c r="F9" s="10"/>
      <c r="G9" s="10"/>
      <c r="H9" s="10"/>
      <c r="I9" s="9"/>
    </row>
    <row r="10" s="2" customFormat="1" ht="18.75" spans="1:9">
      <c r="A10" s="12" t="s">
        <v>416</v>
      </c>
      <c r="B10" s="13"/>
      <c r="C10" s="13"/>
      <c r="D10" s="14"/>
      <c r="E10" s="15"/>
      <c r="F10" s="16" t="s">
        <v>417</v>
      </c>
      <c r="G10" s="17"/>
      <c r="H10" s="18"/>
      <c r="I10" s="23"/>
    </row>
    <row r="11" ht="37" customHeight="1" spans="1:9">
      <c r="A11" s="19" t="s">
        <v>480</v>
      </c>
      <c r="B11" s="19"/>
      <c r="C11" s="20"/>
      <c r="D11" s="20"/>
      <c r="E11" s="20"/>
      <c r="F11" s="20"/>
      <c r="G11" s="20"/>
      <c r="H11" s="20"/>
      <c r="I11" s="20"/>
    </row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H8" sqref="H8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427" t="s">
        <v>35</v>
      </c>
      <c r="C2" s="428"/>
      <c r="D2" s="428"/>
      <c r="E2" s="428"/>
      <c r="F2" s="428"/>
      <c r="G2" s="428"/>
      <c r="H2" s="428"/>
      <c r="I2" s="442"/>
    </row>
    <row r="3" ht="28" customHeight="1" spans="2:9">
      <c r="B3" s="429"/>
      <c r="C3" s="430"/>
      <c r="D3" s="431" t="s">
        <v>36</v>
      </c>
      <c r="E3" s="432"/>
      <c r="F3" s="433" t="s">
        <v>37</v>
      </c>
      <c r="G3" s="434"/>
      <c r="H3" s="431" t="s">
        <v>38</v>
      </c>
      <c r="I3" s="443"/>
    </row>
    <row r="4" ht="28" customHeight="1" spans="2:9">
      <c r="B4" s="429" t="s">
        <v>39</v>
      </c>
      <c r="C4" s="430" t="s">
        <v>40</v>
      </c>
      <c r="D4" s="430" t="s">
        <v>41</v>
      </c>
      <c r="E4" s="430" t="s">
        <v>42</v>
      </c>
      <c r="F4" s="435" t="s">
        <v>41</v>
      </c>
      <c r="G4" s="435" t="s">
        <v>42</v>
      </c>
      <c r="H4" s="430" t="s">
        <v>41</v>
      </c>
      <c r="I4" s="444" t="s">
        <v>42</v>
      </c>
    </row>
    <row r="5" ht="28" customHeight="1" spans="2:9">
      <c r="B5" s="436" t="s">
        <v>43</v>
      </c>
      <c r="C5" s="27">
        <v>13</v>
      </c>
      <c r="D5" s="27">
        <v>0</v>
      </c>
      <c r="E5" s="27">
        <v>1</v>
      </c>
      <c r="F5" s="437">
        <v>0</v>
      </c>
      <c r="G5" s="437">
        <v>1</v>
      </c>
      <c r="H5" s="27">
        <v>1</v>
      </c>
      <c r="I5" s="445">
        <v>2</v>
      </c>
    </row>
    <row r="6" ht="28" customHeight="1" spans="2:9">
      <c r="B6" s="436" t="s">
        <v>44</v>
      </c>
      <c r="C6" s="27">
        <v>20</v>
      </c>
      <c r="D6" s="27">
        <v>0</v>
      </c>
      <c r="E6" s="27">
        <v>1</v>
      </c>
      <c r="F6" s="437">
        <v>1</v>
      </c>
      <c r="G6" s="437">
        <v>2</v>
      </c>
      <c r="H6" s="27">
        <v>2</v>
      </c>
      <c r="I6" s="445">
        <v>3</v>
      </c>
    </row>
    <row r="7" ht="28" customHeight="1" spans="2:9">
      <c r="B7" s="436" t="s">
        <v>45</v>
      </c>
      <c r="C7" s="27">
        <v>32</v>
      </c>
      <c r="D7" s="27">
        <v>0</v>
      </c>
      <c r="E7" s="27">
        <v>1</v>
      </c>
      <c r="F7" s="437">
        <v>2</v>
      </c>
      <c r="G7" s="437">
        <v>3</v>
      </c>
      <c r="H7" s="27">
        <v>3</v>
      </c>
      <c r="I7" s="445">
        <v>4</v>
      </c>
    </row>
    <row r="8" ht="28" customHeight="1" spans="2:9">
      <c r="B8" s="436" t="s">
        <v>46</v>
      </c>
      <c r="C8" s="27">
        <v>50</v>
      </c>
      <c r="D8" s="27">
        <v>1</v>
      </c>
      <c r="E8" s="27">
        <v>2</v>
      </c>
      <c r="F8" s="437">
        <v>3</v>
      </c>
      <c r="G8" s="437">
        <v>4</v>
      </c>
      <c r="H8" s="27">
        <v>5</v>
      </c>
      <c r="I8" s="445">
        <v>6</v>
      </c>
    </row>
    <row r="9" ht="28" customHeight="1" spans="2:9">
      <c r="B9" s="436" t="s">
        <v>47</v>
      </c>
      <c r="C9" s="27">
        <v>80</v>
      </c>
      <c r="D9" s="27">
        <v>2</v>
      </c>
      <c r="E9" s="27">
        <v>3</v>
      </c>
      <c r="F9" s="437">
        <v>5</v>
      </c>
      <c r="G9" s="437">
        <v>6</v>
      </c>
      <c r="H9" s="27">
        <v>7</v>
      </c>
      <c r="I9" s="445">
        <v>8</v>
      </c>
    </row>
    <row r="10" ht="28" customHeight="1" spans="2:9">
      <c r="B10" s="436" t="s">
        <v>48</v>
      </c>
      <c r="C10" s="27">
        <v>125</v>
      </c>
      <c r="D10" s="27">
        <v>3</v>
      </c>
      <c r="E10" s="27">
        <v>4</v>
      </c>
      <c r="F10" s="437">
        <v>7</v>
      </c>
      <c r="G10" s="437">
        <v>8</v>
      </c>
      <c r="H10" s="27">
        <v>10</v>
      </c>
      <c r="I10" s="445">
        <v>11</v>
      </c>
    </row>
    <row r="11" ht="28" customHeight="1" spans="2:9">
      <c r="B11" s="436" t="s">
        <v>49</v>
      </c>
      <c r="C11" s="27">
        <v>200</v>
      </c>
      <c r="D11" s="27">
        <v>5</v>
      </c>
      <c r="E11" s="27">
        <v>6</v>
      </c>
      <c r="F11" s="437">
        <v>10</v>
      </c>
      <c r="G11" s="437">
        <v>11</v>
      </c>
      <c r="H11" s="27">
        <v>14</v>
      </c>
      <c r="I11" s="445">
        <v>15</v>
      </c>
    </row>
    <row r="12" ht="28" customHeight="1" spans="2:9">
      <c r="B12" s="438" t="s">
        <v>50</v>
      </c>
      <c r="C12" s="439">
        <v>315</v>
      </c>
      <c r="D12" s="439">
        <v>7</v>
      </c>
      <c r="E12" s="439">
        <v>8</v>
      </c>
      <c r="F12" s="440">
        <v>14</v>
      </c>
      <c r="G12" s="440">
        <v>15</v>
      </c>
      <c r="H12" s="439">
        <v>21</v>
      </c>
      <c r="I12" s="446">
        <v>22</v>
      </c>
    </row>
    <row r="14" spans="2:4">
      <c r="B14" s="441" t="s">
        <v>51</v>
      </c>
      <c r="C14" s="441"/>
      <c r="D14" s="44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V58"/>
  <sheetViews>
    <sheetView zoomScale="125" zoomScaleNormal="125" workbookViewId="0">
      <selection activeCell="A18" sqref="A18:K18"/>
    </sheetView>
  </sheetViews>
  <sheetFormatPr defaultColWidth="10.3333333333333" defaultRowHeight="16.5" customHeight="1"/>
  <cols>
    <col min="1" max="1" width="13.4" style="199" customWidth="1"/>
    <col min="2" max="5" width="10.3333333333333" style="199"/>
    <col min="6" max="7" width="14.2" style="199" customWidth="1"/>
    <col min="8" max="9" width="10.3333333333333" style="199"/>
    <col min="10" max="10" width="8.83333333333333" style="199" customWidth="1"/>
    <col min="11" max="11" width="12" style="199" customWidth="1"/>
    <col min="12" max="16384" width="10.3333333333333" style="199"/>
  </cols>
  <sheetData>
    <row r="1" ht="21" spans="1:11">
      <c r="A1" s="337" t="s">
        <v>52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</row>
    <row r="2" ht="15" spans="1:11">
      <c r="A2" s="201" t="s">
        <v>53</v>
      </c>
      <c r="B2" s="338" t="s">
        <v>54</v>
      </c>
      <c r="C2" s="338"/>
      <c r="D2" s="202" t="s">
        <v>55</v>
      </c>
      <c r="E2" s="202"/>
      <c r="F2" s="338" t="s">
        <v>56</v>
      </c>
      <c r="G2" s="338"/>
      <c r="H2" s="203" t="s">
        <v>57</v>
      </c>
      <c r="I2" s="405" t="s">
        <v>56</v>
      </c>
      <c r="J2" s="405"/>
      <c r="K2" s="406"/>
    </row>
    <row r="3" ht="14.25" spans="1:11">
      <c r="A3" s="204" t="s">
        <v>58</v>
      </c>
      <c r="B3" s="205"/>
      <c r="C3" s="206"/>
      <c r="D3" s="207" t="s">
        <v>59</v>
      </c>
      <c r="E3" s="208"/>
      <c r="F3" s="208"/>
      <c r="G3" s="209"/>
      <c r="H3" s="207" t="s">
        <v>60</v>
      </c>
      <c r="I3" s="208"/>
      <c r="J3" s="208"/>
      <c r="K3" s="209"/>
    </row>
    <row r="4" ht="36" customHeight="1" spans="1:11">
      <c r="A4" s="210" t="s">
        <v>61</v>
      </c>
      <c r="B4" s="339" t="s">
        <v>62</v>
      </c>
      <c r="C4" s="340"/>
      <c r="D4" s="210" t="s">
        <v>63</v>
      </c>
      <c r="E4" s="213"/>
      <c r="F4" s="341" t="s">
        <v>64</v>
      </c>
      <c r="G4" s="342"/>
      <c r="H4" s="210" t="s">
        <v>65</v>
      </c>
      <c r="I4" s="213"/>
      <c r="J4" s="239" t="s">
        <v>66</v>
      </c>
      <c r="K4" s="288" t="s">
        <v>67</v>
      </c>
    </row>
    <row r="5" ht="16" customHeight="1" spans="1:11">
      <c r="A5" s="216" t="s">
        <v>68</v>
      </c>
      <c r="B5" s="339" t="s">
        <v>69</v>
      </c>
      <c r="C5" s="340"/>
      <c r="D5" s="210" t="s">
        <v>70</v>
      </c>
      <c r="E5" s="213"/>
      <c r="F5" s="343">
        <v>45826</v>
      </c>
      <c r="G5" s="344"/>
      <c r="H5" s="210" t="s">
        <v>71</v>
      </c>
      <c r="I5" s="213"/>
      <c r="J5" s="239" t="s">
        <v>66</v>
      </c>
      <c r="K5" s="288" t="s">
        <v>67</v>
      </c>
    </row>
    <row r="6" ht="16" customHeight="1" spans="1:11">
      <c r="A6" s="210" t="s">
        <v>72</v>
      </c>
      <c r="B6" s="339">
        <v>2</v>
      </c>
      <c r="C6" s="340">
        <v>6</v>
      </c>
      <c r="D6" s="216" t="s">
        <v>73</v>
      </c>
      <c r="E6" s="241"/>
      <c r="F6" s="343">
        <v>45858</v>
      </c>
      <c r="G6" s="344"/>
      <c r="H6" s="210" t="s">
        <v>74</v>
      </c>
      <c r="I6" s="213"/>
      <c r="J6" s="239" t="s">
        <v>66</v>
      </c>
      <c r="K6" s="288" t="s">
        <v>67</v>
      </c>
    </row>
    <row r="7" ht="16" customHeight="1" spans="1:11">
      <c r="A7" s="210" t="s">
        <v>75</v>
      </c>
      <c r="B7" s="345" t="s">
        <v>76</v>
      </c>
      <c r="C7" s="346"/>
      <c r="D7" s="216" t="s">
        <v>77</v>
      </c>
      <c r="E7" s="240"/>
      <c r="F7" s="343">
        <v>45869</v>
      </c>
      <c r="G7" s="344"/>
      <c r="H7" s="210" t="s">
        <v>78</v>
      </c>
      <c r="I7" s="213"/>
      <c r="J7" s="239" t="s">
        <v>66</v>
      </c>
      <c r="K7" s="288" t="s">
        <v>67</v>
      </c>
    </row>
    <row r="8" ht="16" customHeight="1" spans="1:11">
      <c r="A8" s="225" t="s">
        <v>79</v>
      </c>
      <c r="B8" s="347" t="s">
        <v>80</v>
      </c>
      <c r="C8" s="348"/>
      <c r="D8" s="228" t="s">
        <v>81</v>
      </c>
      <c r="E8" s="229"/>
      <c r="F8" s="349">
        <v>45906</v>
      </c>
      <c r="G8" s="350"/>
      <c r="H8" s="228" t="s">
        <v>82</v>
      </c>
      <c r="I8" s="229"/>
      <c r="J8" s="247" t="s">
        <v>66</v>
      </c>
      <c r="K8" s="297" t="s">
        <v>67</v>
      </c>
    </row>
    <row r="9" ht="15" spans="1:11">
      <c r="A9" s="351" t="s">
        <v>83</v>
      </c>
      <c r="B9" s="352"/>
      <c r="C9" s="352"/>
      <c r="D9" s="352"/>
      <c r="E9" s="352"/>
      <c r="F9" s="352"/>
      <c r="G9" s="352"/>
      <c r="H9" s="352"/>
      <c r="I9" s="352"/>
      <c r="J9" s="352"/>
      <c r="K9" s="407"/>
    </row>
    <row r="10" ht="15" spans="1:11">
      <c r="A10" s="353" t="s">
        <v>84</v>
      </c>
      <c r="B10" s="354"/>
      <c r="C10" s="354"/>
      <c r="D10" s="354"/>
      <c r="E10" s="354"/>
      <c r="F10" s="354"/>
      <c r="G10" s="354"/>
      <c r="H10" s="354"/>
      <c r="I10" s="354"/>
      <c r="J10" s="354"/>
      <c r="K10" s="408"/>
    </row>
    <row r="11" ht="14.25" spans="1:11">
      <c r="A11" s="355" t="s">
        <v>85</v>
      </c>
      <c r="B11" s="356" t="s">
        <v>86</v>
      </c>
      <c r="C11" s="357" t="s">
        <v>87</v>
      </c>
      <c r="D11" s="358"/>
      <c r="E11" s="359" t="s">
        <v>88</v>
      </c>
      <c r="F11" s="356" t="s">
        <v>86</v>
      </c>
      <c r="G11" s="357" t="s">
        <v>87</v>
      </c>
      <c r="H11" s="357" t="s">
        <v>89</v>
      </c>
      <c r="I11" s="359" t="s">
        <v>90</v>
      </c>
      <c r="J11" s="356" t="s">
        <v>86</v>
      </c>
      <c r="K11" s="409" t="s">
        <v>87</v>
      </c>
    </row>
    <row r="12" ht="14.25" spans="1:11">
      <c r="A12" s="216" t="s">
        <v>91</v>
      </c>
      <c r="B12" s="238" t="s">
        <v>86</v>
      </c>
      <c r="C12" s="239" t="s">
        <v>87</v>
      </c>
      <c r="D12" s="240"/>
      <c r="E12" s="241" t="s">
        <v>92</v>
      </c>
      <c r="F12" s="238" t="s">
        <v>86</v>
      </c>
      <c r="G12" s="239" t="s">
        <v>87</v>
      </c>
      <c r="H12" s="239" t="s">
        <v>89</v>
      </c>
      <c r="I12" s="241" t="s">
        <v>93</v>
      </c>
      <c r="J12" s="238" t="s">
        <v>86</v>
      </c>
      <c r="K12" s="288" t="s">
        <v>87</v>
      </c>
    </row>
    <row r="13" ht="14.25" spans="1:11">
      <c r="A13" s="216" t="s">
        <v>94</v>
      </c>
      <c r="B13" s="238" t="s">
        <v>86</v>
      </c>
      <c r="C13" s="239" t="s">
        <v>87</v>
      </c>
      <c r="D13" s="240"/>
      <c r="E13" s="241" t="s">
        <v>95</v>
      </c>
      <c r="F13" s="239" t="s">
        <v>96</v>
      </c>
      <c r="G13" s="239" t="s">
        <v>97</v>
      </c>
      <c r="H13" s="239" t="s">
        <v>89</v>
      </c>
      <c r="I13" s="241" t="s">
        <v>98</v>
      </c>
      <c r="J13" s="238" t="s">
        <v>86</v>
      </c>
      <c r="K13" s="288" t="s">
        <v>87</v>
      </c>
    </row>
    <row r="14" ht="15" spans="1:11">
      <c r="A14" s="228" t="s">
        <v>99</v>
      </c>
      <c r="B14" s="229"/>
      <c r="C14" s="229"/>
      <c r="D14" s="229"/>
      <c r="E14" s="229"/>
      <c r="F14" s="229"/>
      <c r="G14" s="229"/>
      <c r="H14" s="229"/>
      <c r="I14" s="229"/>
      <c r="J14" s="229"/>
      <c r="K14" s="290"/>
    </row>
    <row r="15" ht="15" spans="1:11">
      <c r="A15" s="353" t="s">
        <v>100</v>
      </c>
      <c r="B15" s="354"/>
      <c r="C15" s="354"/>
      <c r="D15" s="354"/>
      <c r="E15" s="354"/>
      <c r="F15" s="354"/>
      <c r="G15" s="354"/>
      <c r="H15" s="354"/>
      <c r="I15" s="354"/>
      <c r="J15" s="354"/>
      <c r="K15" s="408"/>
    </row>
    <row r="16" ht="14.25" spans="1:11">
      <c r="A16" s="360" t="s">
        <v>101</v>
      </c>
      <c r="B16" s="357" t="s">
        <v>96</v>
      </c>
      <c r="C16" s="357" t="s">
        <v>97</v>
      </c>
      <c r="D16" s="361"/>
      <c r="E16" s="362" t="s">
        <v>102</v>
      </c>
      <c r="F16" s="357" t="s">
        <v>96</v>
      </c>
      <c r="G16" s="357" t="s">
        <v>97</v>
      </c>
      <c r="H16" s="363"/>
      <c r="I16" s="362" t="s">
        <v>103</v>
      </c>
      <c r="J16" s="357" t="s">
        <v>96</v>
      </c>
      <c r="K16" s="409" t="s">
        <v>97</v>
      </c>
    </row>
    <row r="17" customHeight="1" spans="1:22">
      <c r="A17" s="221" t="s">
        <v>104</v>
      </c>
      <c r="B17" s="239" t="s">
        <v>96</v>
      </c>
      <c r="C17" s="239" t="s">
        <v>97</v>
      </c>
      <c r="D17" s="339"/>
      <c r="E17" s="262" t="s">
        <v>105</v>
      </c>
      <c r="F17" s="239" t="s">
        <v>96</v>
      </c>
      <c r="G17" s="239" t="s">
        <v>97</v>
      </c>
      <c r="H17" s="364"/>
      <c r="I17" s="262" t="s">
        <v>106</v>
      </c>
      <c r="J17" s="239" t="s">
        <v>96</v>
      </c>
      <c r="K17" s="288" t="s">
        <v>97</v>
      </c>
      <c r="L17" s="410"/>
      <c r="M17" s="410"/>
      <c r="N17" s="410"/>
      <c r="O17" s="410"/>
      <c r="P17" s="410"/>
      <c r="Q17" s="410"/>
      <c r="R17" s="410"/>
      <c r="S17" s="410"/>
      <c r="T17" s="410"/>
      <c r="U17" s="410"/>
      <c r="V17" s="410"/>
    </row>
    <row r="18" ht="18" customHeight="1" spans="1:11">
      <c r="A18" s="365" t="s">
        <v>107</v>
      </c>
      <c r="B18" s="366"/>
      <c r="C18" s="366"/>
      <c r="D18" s="366"/>
      <c r="E18" s="366"/>
      <c r="F18" s="366"/>
      <c r="G18" s="366"/>
      <c r="H18" s="366"/>
      <c r="I18" s="366"/>
      <c r="J18" s="366"/>
      <c r="K18" s="411"/>
    </row>
    <row r="19" s="336" customFormat="1" ht="18" customHeight="1" spans="1:11">
      <c r="A19" s="353" t="s">
        <v>108</v>
      </c>
      <c r="B19" s="354"/>
      <c r="C19" s="354"/>
      <c r="D19" s="354"/>
      <c r="E19" s="354"/>
      <c r="F19" s="354"/>
      <c r="G19" s="354"/>
      <c r="H19" s="354"/>
      <c r="I19" s="354"/>
      <c r="J19" s="354"/>
      <c r="K19" s="408"/>
    </row>
    <row r="20" customHeight="1" spans="1:11">
      <c r="A20" s="367" t="s">
        <v>109</v>
      </c>
      <c r="B20" s="368"/>
      <c r="C20" s="368"/>
      <c r="D20" s="368"/>
      <c r="E20" s="368"/>
      <c r="F20" s="368"/>
      <c r="G20" s="368"/>
      <c r="H20" s="368"/>
      <c r="I20" s="368"/>
      <c r="J20" s="368"/>
      <c r="K20" s="412"/>
    </row>
    <row r="21" ht="21.75" customHeight="1" spans="1:11">
      <c r="A21" s="369" t="s">
        <v>110</v>
      </c>
      <c r="B21" s="370" t="s">
        <v>111</v>
      </c>
      <c r="C21" s="370" t="s">
        <v>112</v>
      </c>
      <c r="D21" s="371" t="s">
        <v>113</v>
      </c>
      <c r="E21" s="372" t="s">
        <v>114</v>
      </c>
      <c r="F21" s="371" t="s">
        <v>115</v>
      </c>
      <c r="G21" s="373" t="s">
        <v>116</v>
      </c>
      <c r="H21" s="262"/>
      <c r="I21" s="262"/>
      <c r="J21" s="262"/>
      <c r="K21" s="300" t="s">
        <v>117</v>
      </c>
    </row>
    <row r="22" customHeight="1" spans="1:11">
      <c r="A22" s="374" t="s">
        <v>118</v>
      </c>
      <c r="B22" s="375">
        <v>1</v>
      </c>
      <c r="C22" s="375">
        <v>1</v>
      </c>
      <c r="D22" s="375">
        <v>1</v>
      </c>
      <c r="E22" s="375">
        <v>1</v>
      </c>
      <c r="F22" s="375">
        <v>1</v>
      </c>
      <c r="G22" s="375">
        <v>1</v>
      </c>
      <c r="H22" s="375"/>
      <c r="I22" s="375"/>
      <c r="J22" s="375"/>
      <c r="K22" s="413"/>
    </row>
    <row r="23" customHeight="1" spans="1:11">
      <c r="A23" s="376" t="s">
        <v>119</v>
      </c>
      <c r="B23" s="377">
        <v>1</v>
      </c>
      <c r="C23" s="377">
        <v>1</v>
      </c>
      <c r="D23" s="377">
        <v>1</v>
      </c>
      <c r="E23" s="377">
        <v>1</v>
      </c>
      <c r="F23" s="377">
        <v>1</v>
      </c>
      <c r="G23" s="377">
        <v>1</v>
      </c>
      <c r="H23" s="375"/>
      <c r="I23" s="375"/>
      <c r="J23" s="375"/>
      <c r="K23" s="413"/>
    </row>
    <row r="24" customHeight="1" spans="1:11">
      <c r="A24" s="378"/>
      <c r="B24" s="379"/>
      <c r="C24" s="379"/>
      <c r="D24" s="379"/>
      <c r="E24" s="379"/>
      <c r="F24" s="379"/>
      <c r="G24" s="379"/>
      <c r="H24" s="375"/>
      <c r="I24" s="375"/>
      <c r="J24" s="375"/>
      <c r="K24" s="414"/>
    </row>
    <row r="25" customHeight="1" spans="1:11">
      <c r="A25" s="378"/>
      <c r="B25" s="379"/>
      <c r="C25" s="379"/>
      <c r="D25" s="379"/>
      <c r="E25" s="379"/>
      <c r="F25" s="379"/>
      <c r="G25" s="379"/>
      <c r="H25" s="375"/>
      <c r="I25" s="375"/>
      <c r="J25" s="375"/>
      <c r="K25" s="414"/>
    </row>
    <row r="26" customHeight="1" spans="1:11">
      <c r="A26" s="380"/>
      <c r="B26" s="375"/>
      <c r="C26" s="375"/>
      <c r="D26" s="375"/>
      <c r="E26" s="375"/>
      <c r="F26" s="375"/>
      <c r="G26" s="375"/>
      <c r="H26" s="375"/>
      <c r="I26" s="375"/>
      <c r="J26" s="375"/>
      <c r="K26" s="415"/>
    </row>
    <row r="27" customHeight="1" spans="1:11">
      <c r="A27" s="381"/>
      <c r="B27" s="375"/>
      <c r="C27" s="375"/>
      <c r="D27" s="375"/>
      <c r="E27" s="375"/>
      <c r="F27" s="375"/>
      <c r="G27" s="375"/>
      <c r="H27" s="375"/>
      <c r="I27" s="375"/>
      <c r="J27" s="375"/>
      <c r="K27" s="415"/>
    </row>
    <row r="28" customHeight="1" spans="1:11">
      <c r="A28" s="381"/>
      <c r="B28" s="375"/>
      <c r="C28" s="375"/>
      <c r="D28" s="375"/>
      <c r="E28" s="375"/>
      <c r="F28" s="375"/>
      <c r="G28" s="375"/>
      <c r="H28" s="375"/>
      <c r="I28" s="375"/>
      <c r="J28" s="375"/>
      <c r="K28" s="415"/>
    </row>
    <row r="29" ht="18" customHeight="1" spans="1:11">
      <c r="A29" s="382" t="s">
        <v>120</v>
      </c>
      <c r="B29" s="383"/>
      <c r="C29" s="383"/>
      <c r="D29" s="383"/>
      <c r="E29" s="383"/>
      <c r="F29" s="383"/>
      <c r="G29" s="383"/>
      <c r="H29" s="383"/>
      <c r="I29" s="383"/>
      <c r="J29" s="383"/>
      <c r="K29" s="416"/>
    </row>
    <row r="30" ht="18.75" customHeight="1" spans="1:11">
      <c r="A30" s="384" t="s">
        <v>121</v>
      </c>
      <c r="B30" s="385"/>
      <c r="C30" s="385"/>
      <c r="D30" s="385"/>
      <c r="E30" s="385"/>
      <c r="F30" s="385"/>
      <c r="G30" s="385"/>
      <c r="H30" s="385"/>
      <c r="I30" s="385"/>
      <c r="J30" s="385"/>
      <c r="K30" s="417"/>
    </row>
    <row r="31" ht="18.75" customHeight="1" spans="1:11">
      <c r="A31" s="386"/>
      <c r="B31" s="387"/>
      <c r="C31" s="387"/>
      <c r="D31" s="387"/>
      <c r="E31" s="387"/>
      <c r="F31" s="387"/>
      <c r="G31" s="387"/>
      <c r="H31" s="387"/>
      <c r="I31" s="387"/>
      <c r="J31" s="387"/>
      <c r="K31" s="418"/>
    </row>
    <row r="32" ht="18" customHeight="1" spans="1:11">
      <c r="A32" s="382" t="s">
        <v>122</v>
      </c>
      <c r="B32" s="383"/>
      <c r="C32" s="383"/>
      <c r="D32" s="383"/>
      <c r="E32" s="383"/>
      <c r="F32" s="383"/>
      <c r="G32" s="383"/>
      <c r="H32" s="383"/>
      <c r="I32" s="383"/>
      <c r="J32" s="383"/>
      <c r="K32" s="416"/>
    </row>
    <row r="33" ht="14.25" spans="1:11">
      <c r="A33" s="388" t="s">
        <v>123</v>
      </c>
      <c r="B33" s="389"/>
      <c r="C33" s="389"/>
      <c r="D33" s="389"/>
      <c r="E33" s="389"/>
      <c r="F33" s="389"/>
      <c r="G33" s="389"/>
      <c r="H33" s="389"/>
      <c r="I33" s="389"/>
      <c r="J33" s="389"/>
      <c r="K33" s="419"/>
    </row>
    <row r="34" ht="15" spans="1:11">
      <c r="A34" s="116" t="s">
        <v>124</v>
      </c>
      <c r="B34" s="118"/>
      <c r="C34" s="239" t="s">
        <v>66</v>
      </c>
      <c r="D34" s="239" t="s">
        <v>67</v>
      </c>
      <c r="E34" s="390" t="s">
        <v>125</v>
      </c>
      <c r="F34" s="391"/>
      <c r="G34" s="391"/>
      <c r="H34" s="391"/>
      <c r="I34" s="391"/>
      <c r="J34" s="391"/>
      <c r="K34" s="420"/>
    </row>
    <row r="35" ht="15" spans="1:11">
      <c r="A35" s="392" t="s">
        <v>126</v>
      </c>
      <c r="B35" s="392"/>
      <c r="C35" s="392"/>
      <c r="D35" s="392"/>
      <c r="E35" s="392"/>
      <c r="F35" s="392"/>
      <c r="G35" s="392"/>
      <c r="H35" s="392"/>
      <c r="I35" s="392"/>
      <c r="J35" s="392"/>
      <c r="K35" s="392"/>
    </row>
    <row r="36" ht="16" customHeight="1" spans="1:11">
      <c r="A36" s="393" t="s">
        <v>127</v>
      </c>
      <c r="B36" s="394"/>
      <c r="C36" s="394"/>
      <c r="D36" s="394"/>
      <c r="E36" s="394"/>
      <c r="F36" s="394"/>
      <c r="G36" s="394"/>
      <c r="H36" s="394"/>
      <c r="I36" s="394"/>
      <c r="J36" s="394"/>
      <c r="K36" s="421"/>
    </row>
    <row r="37" ht="16" customHeight="1" spans="1:11">
      <c r="A37" s="393" t="s">
        <v>128</v>
      </c>
      <c r="B37" s="394"/>
      <c r="C37" s="394"/>
      <c r="D37" s="394"/>
      <c r="E37" s="394"/>
      <c r="F37" s="394"/>
      <c r="G37" s="394"/>
      <c r="H37" s="394"/>
      <c r="I37" s="394"/>
      <c r="J37" s="394"/>
      <c r="K37" s="421"/>
    </row>
    <row r="38" ht="16" customHeight="1" spans="1:11">
      <c r="A38" s="393" t="s">
        <v>129</v>
      </c>
      <c r="B38" s="394"/>
      <c r="C38" s="394"/>
      <c r="D38" s="394"/>
      <c r="E38" s="394"/>
      <c r="F38" s="394"/>
      <c r="G38" s="394"/>
      <c r="H38" s="394"/>
      <c r="I38" s="394"/>
      <c r="J38" s="394"/>
      <c r="K38" s="421"/>
    </row>
    <row r="39" ht="16" customHeight="1" spans="1:11">
      <c r="A39" s="393" t="s">
        <v>130</v>
      </c>
      <c r="B39" s="394"/>
      <c r="C39" s="394"/>
      <c r="D39" s="394"/>
      <c r="E39" s="394"/>
      <c r="F39" s="394"/>
      <c r="G39" s="394"/>
      <c r="H39" s="394"/>
      <c r="I39" s="394"/>
      <c r="J39" s="394"/>
      <c r="K39" s="421"/>
    </row>
    <row r="40" ht="16" customHeight="1" spans="1:11">
      <c r="A40" s="393" t="s">
        <v>131</v>
      </c>
      <c r="B40" s="394"/>
      <c r="C40" s="394"/>
      <c r="D40" s="394"/>
      <c r="E40" s="394"/>
      <c r="F40" s="394"/>
      <c r="G40" s="394"/>
      <c r="H40" s="394"/>
      <c r="I40" s="394"/>
      <c r="J40" s="394"/>
      <c r="K40" s="421"/>
    </row>
    <row r="41" ht="16" customHeight="1" spans="1:11">
      <c r="A41" s="393" t="s">
        <v>132</v>
      </c>
      <c r="B41" s="394"/>
      <c r="C41" s="394"/>
      <c r="D41" s="394"/>
      <c r="E41" s="394"/>
      <c r="F41" s="394"/>
      <c r="G41" s="394"/>
      <c r="H41" s="394"/>
      <c r="I41" s="394"/>
      <c r="J41" s="394"/>
      <c r="K41" s="421"/>
    </row>
    <row r="42" ht="16" customHeight="1" spans="1:11">
      <c r="A42" s="393" t="s">
        <v>133</v>
      </c>
      <c r="B42" s="394"/>
      <c r="C42" s="394"/>
      <c r="D42" s="394"/>
      <c r="E42" s="394"/>
      <c r="F42" s="394"/>
      <c r="G42" s="394"/>
      <c r="H42" s="394"/>
      <c r="I42" s="394"/>
      <c r="J42" s="394"/>
      <c r="K42" s="421"/>
    </row>
    <row r="43" ht="16" customHeight="1" spans="1:11">
      <c r="A43" s="393" t="s">
        <v>134</v>
      </c>
      <c r="B43" s="394"/>
      <c r="C43" s="394"/>
      <c r="D43" s="394"/>
      <c r="E43" s="394"/>
      <c r="F43" s="394"/>
      <c r="G43" s="394"/>
      <c r="H43" s="394"/>
      <c r="I43" s="394"/>
      <c r="J43" s="394"/>
      <c r="K43" s="421"/>
    </row>
    <row r="44" ht="16" customHeight="1" spans="1:11">
      <c r="A44" s="393" t="s">
        <v>135</v>
      </c>
      <c r="B44" s="394"/>
      <c r="C44" s="394"/>
      <c r="D44" s="394"/>
      <c r="E44" s="394"/>
      <c r="F44" s="394"/>
      <c r="G44" s="394"/>
      <c r="H44" s="394"/>
      <c r="I44" s="394"/>
      <c r="J44" s="394"/>
      <c r="K44" s="421"/>
    </row>
    <row r="45" ht="16" customHeight="1" spans="1:11">
      <c r="A45" s="393" t="s">
        <v>136</v>
      </c>
      <c r="B45" s="394"/>
      <c r="C45" s="394"/>
      <c r="D45" s="394"/>
      <c r="E45" s="394"/>
      <c r="F45" s="394"/>
      <c r="G45" s="394"/>
      <c r="H45" s="394"/>
      <c r="I45" s="394"/>
      <c r="J45" s="394"/>
      <c r="K45" s="421"/>
    </row>
    <row r="46" ht="16" customHeight="1" spans="1:11">
      <c r="A46" s="393" t="s">
        <v>137</v>
      </c>
      <c r="B46" s="394"/>
      <c r="C46" s="394"/>
      <c r="D46" s="394"/>
      <c r="E46" s="394"/>
      <c r="F46" s="394"/>
      <c r="G46" s="394"/>
      <c r="H46" s="394"/>
      <c r="I46" s="394"/>
      <c r="J46" s="394"/>
      <c r="K46" s="421"/>
    </row>
    <row r="47" ht="16" customHeight="1" spans="1:11">
      <c r="A47" s="393"/>
      <c r="B47" s="394"/>
      <c r="C47" s="394"/>
      <c r="D47" s="394"/>
      <c r="E47" s="394"/>
      <c r="F47" s="394"/>
      <c r="G47" s="394"/>
      <c r="H47" s="394"/>
      <c r="I47" s="394"/>
      <c r="J47" s="394"/>
      <c r="K47" s="421"/>
    </row>
    <row r="48" ht="15" spans="1:11">
      <c r="A48" s="264" t="s">
        <v>138</v>
      </c>
      <c r="B48" s="265"/>
      <c r="C48" s="265"/>
      <c r="D48" s="265"/>
      <c r="E48" s="265"/>
      <c r="F48" s="265"/>
      <c r="G48" s="265"/>
      <c r="H48" s="265"/>
      <c r="I48" s="265"/>
      <c r="J48" s="265"/>
      <c r="K48" s="301"/>
    </row>
    <row r="49" ht="15" spans="1:11">
      <c r="A49" s="353" t="s">
        <v>139</v>
      </c>
      <c r="B49" s="354"/>
      <c r="C49" s="354"/>
      <c r="D49" s="354"/>
      <c r="E49" s="354"/>
      <c r="F49" s="354"/>
      <c r="G49" s="354"/>
      <c r="H49" s="354"/>
      <c r="I49" s="354"/>
      <c r="J49" s="354"/>
      <c r="K49" s="408"/>
    </row>
    <row r="50" ht="14.25" spans="1:11">
      <c r="A50" s="360" t="s">
        <v>140</v>
      </c>
      <c r="B50" s="357" t="s">
        <v>96</v>
      </c>
      <c r="C50" s="357" t="s">
        <v>97</v>
      </c>
      <c r="D50" s="357" t="s">
        <v>89</v>
      </c>
      <c r="E50" s="362" t="s">
        <v>141</v>
      </c>
      <c r="F50" s="357" t="s">
        <v>96</v>
      </c>
      <c r="G50" s="357" t="s">
        <v>97</v>
      </c>
      <c r="H50" s="357" t="s">
        <v>89</v>
      </c>
      <c r="I50" s="362" t="s">
        <v>142</v>
      </c>
      <c r="J50" s="357" t="s">
        <v>96</v>
      </c>
      <c r="K50" s="409" t="s">
        <v>97</v>
      </c>
    </row>
    <row r="51" ht="14.25" spans="1:11">
      <c r="A51" s="221" t="s">
        <v>88</v>
      </c>
      <c r="B51" s="239" t="s">
        <v>96</v>
      </c>
      <c r="C51" s="239" t="s">
        <v>97</v>
      </c>
      <c r="D51" s="239" t="s">
        <v>89</v>
      </c>
      <c r="E51" s="262" t="s">
        <v>95</v>
      </c>
      <c r="F51" s="239" t="s">
        <v>96</v>
      </c>
      <c r="G51" s="239" t="s">
        <v>97</v>
      </c>
      <c r="H51" s="239" t="s">
        <v>89</v>
      </c>
      <c r="I51" s="262" t="s">
        <v>106</v>
      </c>
      <c r="J51" s="239" t="s">
        <v>96</v>
      </c>
      <c r="K51" s="288" t="s">
        <v>97</v>
      </c>
    </row>
    <row r="52" ht="15" spans="1:11">
      <c r="A52" s="228" t="s">
        <v>143</v>
      </c>
      <c r="B52" s="229"/>
      <c r="C52" s="229"/>
      <c r="D52" s="229"/>
      <c r="E52" s="229"/>
      <c r="F52" s="229"/>
      <c r="G52" s="229"/>
      <c r="H52" s="229"/>
      <c r="I52" s="229"/>
      <c r="J52" s="229"/>
      <c r="K52" s="290"/>
    </row>
    <row r="53" ht="15" spans="1:11">
      <c r="A53" s="392" t="s">
        <v>144</v>
      </c>
      <c r="B53" s="392"/>
      <c r="C53" s="392"/>
      <c r="D53" s="392"/>
      <c r="E53" s="392"/>
      <c r="F53" s="392"/>
      <c r="G53" s="392"/>
      <c r="H53" s="392"/>
      <c r="I53" s="392"/>
      <c r="J53" s="392"/>
      <c r="K53" s="392"/>
    </row>
    <row r="54" ht="15" spans="1:11">
      <c r="A54" s="393" t="s">
        <v>145</v>
      </c>
      <c r="B54" s="394"/>
      <c r="C54" s="394"/>
      <c r="D54" s="394"/>
      <c r="E54" s="394"/>
      <c r="F54" s="394"/>
      <c r="G54" s="394"/>
      <c r="H54" s="394"/>
      <c r="I54" s="394"/>
      <c r="J54" s="394"/>
      <c r="K54" s="421"/>
    </row>
    <row r="55" ht="15" spans="1:11">
      <c r="A55" s="395" t="s">
        <v>146</v>
      </c>
      <c r="B55" s="285" t="s">
        <v>147</v>
      </c>
      <c r="C55" s="285"/>
      <c r="D55" s="396" t="s">
        <v>148</v>
      </c>
      <c r="E55" s="397" t="s">
        <v>149</v>
      </c>
      <c r="F55" s="398" t="s">
        <v>150</v>
      </c>
      <c r="G55" s="399">
        <v>45831</v>
      </c>
      <c r="H55" s="400" t="s">
        <v>151</v>
      </c>
      <c r="I55" s="422"/>
      <c r="J55" s="108"/>
      <c r="K55" s="423"/>
    </row>
    <row r="56" ht="15" spans="1:11">
      <c r="A56" s="392" t="s">
        <v>152</v>
      </c>
      <c r="B56" s="392"/>
      <c r="C56" s="392"/>
      <c r="D56" s="392"/>
      <c r="E56" s="392"/>
      <c r="F56" s="392"/>
      <c r="G56" s="392"/>
      <c r="H56" s="392"/>
      <c r="I56" s="392"/>
      <c r="J56" s="392"/>
      <c r="K56" s="392"/>
    </row>
    <row r="57" ht="15" spans="1:11">
      <c r="A57" s="401"/>
      <c r="B57" s="402"/>
      <c r="C57" s="402"/>
      <c r="D57" s="402"/>
      <c r="E57" s="402"/>
      <c r="F57" s="402"/>
      <c r="G57" s="402"/>
      <c r="H57" s="402"/>
      <c r="I57" s="402"/>
      <c r="J57" s="402"/>
      <c r="K57" s="424"/>
    </row>
    <row r="58" ht="15" spans="1:11">
      <c r="A58" s="395" t="s">
        <v>146</v>
      </c>
      <c r="B58" s="403"/>
      <c r="C58" s="403"/>
      <c r="D58" s="396" t="s">
        <v>148</v>
      </c>
      <c r="E58" s="404"/>
      <c r="F58" s="398" t="s">
        <v>153</v>
      </c>
      <c r="G58" s="399"/>
      <c r="H58" s="400" t="s">
        <v>151</v>
      </c>
      <c r="I58" s="422"/>
      <c r="J58" s="425"/>
      <c r="K58" s="426"/>
    </row>
  </sheetData>
  <mergeCells count="65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49:K49"/>
    <mergeCell ref="A52:K52"/>
    <mergeCell ref="A53:K53"/>
    <mergeCell ref="A54:K54"/>
    <mergeCell ref="B55:C55"/>
    <mergeCell ref="H55:I55"/>
    <mergeCell ref="J55:K55"/>
    <mergeCell ref="A56:K56"/>
    <mergeCell ref="A57:K57"/>
    <mergeCell ref="B58:C58"/>
    <mergeCell ref="H58:I58"/>
    <mergeCell ref="J58:K5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54</xdr:row>
                    <xdr:rowOff>0</xdr:rowOff>
                  </from>
                  <to>
                    <xdr:col>252</xdr:col>
                    <xdr:colOff>304800</xdr:colOff>
                    <xdr:row>54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54</xdr:row>
                    <xdr:rowOff>0</xdr:rowOff>
                  </from>
                  <to>
                    <xdr:col>252</xdr:col>
                    <xdr:colOff>393700</xdr:colOff>
                    <xdr:row>55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6</xdr:row>
                    <xdr:rowOff>188595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191770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5</xdr:row>
                    <xdr:rowOff>188595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3</xdr:row>
                    <xdr:rowOff>421640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210820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3</xdr:row>
                    <xdr:rowOff>408940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49</xdr:row>
                    <xdr:rowOff>12700</xdr:rowOff>
                  </from>
                  <to>
                    <xdr:col>1</xdr:col>
                    <xdr:colOff>596900</xdr:colOff>
                    <xdr:row>50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50</xdr:row>
                    <xdr:rowOff>0</xdr:rowOff>
                  </from>
                  <to>
                    <xdr:col>1</xdr:col>
                    <xdr:colOff>596900</xdr:colOff>
                    <xdr:row>51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50</xdr:row>
                    <xdr:rowOff>0</xdr:rowOff>
                  </from>
                  <to>
                    <xdr:col>2</xdr:col>
                    <xdr:colOff>596900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49</xdr:row>
                    <xdr:rowOff>0</xdr:rowOff>
                  </from>
                  <to>
                    <xdr:col>2</xdr:col>
                    <xdr:colOff>596900</xdr:colOff>
                    <xdr:row>50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50</xdr:row>
                    <xdr:rowOff>0</xdr:rowOff>
                  </from>
                  <to>
                    <xdr:col>5</xdr:col>
                    <xdr:colOff>635000</xdr:colOff>
                    <xdr:row>51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49</xdr:row>
                    <xdr:rowOff>0</xdr:rowOff>
                  </from>
                  <to>
                    <xdr:col>5</xdr:col>
                    <xdr:colOff>622300</xdr:colOff>
                    <xdr:row>50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50</xdr:row>
                    <xdr:rowOff>0</xdr:rowOff>
                  </from>
                  <to>
                    <xdr:col>6</xdr:col>
                    <xdr:colOff>571500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49</xdr:row>
                    <xdr:rowOff>0</xdr:rowOff>
                  </from>
                  <to>
                    <xdr:col>6</xdr:col>
                    <xdr:colOff>571500</xdr:colOff>
                    <xdr:row>50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50</xdr:row>
                    <xdr:rowOff>0</xdr:rowOff>
                  </from>
                  <to>
                    <xdr:col>9</xdr:col>
                    <xdr:colOff>596900</xdr:colOff>
                    <xdr:row>51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50</xdr:row>
                    <xdr:rowOff>0</xdr:rowOff>
                  </from>
                  <to>
                    <xdr:col>10</xdr:col>
                    <xdr:colOff>609600</xdr:colOff>
                    <xdr:row>51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49</xdr:row>
                    <xdr:rowOff>0</xdr:rowOff>
                  </from>
                  <to>
                    <xdr:col>9</xdr:col>
                    <xdr:colOff>584200</xdr:colOff>
                    <xdr:row>50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49</xdr:row>
                    <xdr:rowOff>0</xdr:rowOff>
                  </from>
                  <to>
                    <xdr:col>10</xdr:col>
                    <xdr:colOff>609600</xdr:colOff>
                    <xdr:row>50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50</xdr:row>
                    <xdr:rowOff>0</xdr:rowOff>
                  </from>
                  <to>
                    <xdr:col>8</xdr:col>
                    <xdr:colOff>190500</xdr:colOff>
                    <xdr:row>51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190500</xdr:colOff>
                    <xdr:row>50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50</xdr:row>
                    <xdr:rowOff>0</xdr:rowOff>
                  </from>
                  <to>
                    <xdr:col>4</xdr:col>
                    <xdr:colOff>190500</xdr:colOff>
                    <xdr:row>51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49</xdr:row>
                    <xdr:rowOff>0</xdr:rowOff>
                  </from>
                  <to>
                    <xdr:col>4</xdr:col>
                    <xdr:colOff>190500</xdr:colOff>
                    <xdr:row>50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50</xdr:row>
                    <xdr:rowOff>0</xdr:rowOff>
                  </from>
                  <to>
                    <xdr:col>8</xdr:col>
                    <xdr:colOff>190500</xdr:colOff>
                    <xdr:row>51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27"/>
  <sheetViews>
    <sheetView tabSelected="1" workbookViewId="0">
      <selection activeCell="K17" sqref="K17"/>
    </sheetView>
  </sheetViews>
  <sheetFormatPr defaultColWidth="9" defaultRowHeight="26" customHeight="1"/>
  <cols>
    <col min="1" max="1" width="17.1666666666667" style="65" customWidth="1"/>
    <col min="2" max="7" width="12" style="65" customWidth="1"/>
    <col min="8" max="8" width="1.33333333333333" style="65" customWidth="1"/>
    <col min="9" max="9" width="16.5" style="66" customWidth="1"/>
    <col min="10" max="10" width="17" style="66" customWidth="1"/>
    <col min="11" max="11" width="18.5" style="65" customWidth="1"/>
    <col min="12" max="12" width="16.6666666666667" style="65" customWidth="1"/>
    <col min="13" max="13" width="14.1666666666667" style="65" customWidth="1"/>
    <col min="14" max="14" width="16.3333333333333" style="65" customWidth="1"/>
    <col min="15" max="16384" width="9" style="65"/>
  </cols>
  <sheetData>
    <row r="1" ht="19.5" customHeight="1" spans="1:14">
      <c r="A1" s="67" t="s">
        <v>154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ht="19.5" customHeight="1" spans="1:14">
      <c r="A2" s="311" t="s">
        <v>61</v>
      </c>
      <c r="B2" s="312" t="str">
        <f>首期!B4</f>
        <v>TADDAN91037</v>
      </c>
      <c r="C2" s="312"/>
      <c r="D2" s="313" t="s">
        <v>68</v>
      </c>
      <c r="E2" s="312" t="str">
        <f>首期!B5</f>
        <v>男式羽绒服</v>
      </c>
      <c r="F2" s="312"/>
      <c r="G2" s="312"/>
      <c r="H2" s="75"/>
      <c r="I2" s="328" t="s">
        <v>57</v>
      </c>
      <c r="J2" s="312" t="str">
        <f>首期!I2</f>
        <v>青岛锦瑞麟服装有限公司</v>
      </c>
      <c r="K2" s="312"/>
      <c r="L2" s="312"/>
      <c r="M2" s="312"/>
      <c r="N2" s="312"/>
    </row>
    <row r="3" ht="19.5" customHeight="1" spans="1:14">
      <c r="A3" s="314" t="s">
        <v>155</v>
      </c>
      <c r="B3" s="315" t="s">
        <v>156</v>
      </c>
      <c r="C3" s="315"/>
      <c r="D3" s="315"/>
      <c r="E3" s="315"/>
      <c r="F3" s="315"/>
      <c r="G3" s="315"/>
      <c r="H3" s="75"/>
      <c r="I3" s="73" t="s">
        <v>157</v>
      </c>
      <c r="J3" s="73"/>
      <c r="K3" s="73"/>
      <c r="L3" s="73"/>
      <c r="M3" s="73"/>
      <c r="N3" s="73"/>
    </row>
    <row r="4" ht="19.5" customHeight="1" spans="1:14">
      <c r="A4" s="314"/>
      <c r="B4" s="316" t="s">
        <v>158</v>
      </c>
      <c r="C4" s="316" t="s">
        <v>159</v>
      </c>
      <c r="D4" s="317" t="s">
        <v>160</v>
      </c>
      <c r="E4" s="316" t="s">
        <v>161</v>
      </c>
      <c r="F4" s="316" t="s">
        <v>162</v>
      </c>
      <c r="G4" s="316" t="s">
        <v>163</v>
      </c>
      <c r="H4" s="75"/>
      <c r="I4" s="329" t="s">
        <v>164</v>
      </c>
      <c r="J4" s="329" t="s">
        <v>165</v>
      </c>
      <c r="K4" s="330" t="s">
        <v>166</v>
      </c>
      <c r="L4" s="331"/>
      <c r="M4" s="331"/>
      <c r="N4" s="331"/>
    </row>
    <row r="5" ht="19.5" customHeight="1" spans="1:14">
      <c r="A5" s="314"/>
      <c r="B5" s="316" t="s">
        <v>167</v>
      </c>
      <c r="C5" s="316" t="s">
        <v>168</v>
      </c>
      <c r="D5" s="317" t="s">
        <v>169</v>
      </c>
      <c r="E5" s="316" t="s">
        <v>170</v>
      </c>
      <c r="F5" s="316" t="s">
        <v>171</v>
      </c>
      <c r="G5" s="316" t="s">
        <v>172</v>
      </c>
      <c r="H5" s="75"/>
      <c r="I5" s="332" t="s">
        <v>173</v>
      </c>
      <c r="J5" s="332"/>
      <c r="K5" s="333" t="s">
        <v>174</v>
      </c>
      <c r="L5" s="333"/>
      <c r="M5" s="334"/>
      <c r="N5" s="334"/>
    </row>
    <row r="6" ht="19.5" customHeight="1" spans="1:14">
      <c r="A6" s="318" t="s">
        <v>175</v>
      </c>
      <c r="B6" s="319">
        <f>C6-1</f>
        <v>75</v>
      </c>
      <c r="C6" s="319">
        <f>D6-2</f>
        <v>76</v>
      </c>
      <c r="D6" s="317">
        <v>78</v>
      </c>
      <c r="E6" s="319">
        <f>D6+2</f>
        <v>80</v>
      </c>
      <c r="F6" s="319">
        <f>E6+2</f>
        <v>82</v>
      </c>
      <c r="G6" s="319">
        <f>F6+1</f>
        <v>83</v>
      </c>
      <c r="H6" s="75"/>
      <c r="I6" s="335" t="s">
        <v>176</v>
      </c>
      <c r="J6" s="93"/>
      <c r="K6" s="334">
        <v>-1</v>
      </c>
      <c r="L6" s="334"/>
      <c r="M6" s="334"/>
      <c r="N6" s="334"/>
    </row>
    <row r="7" ht="19.5" customHeight="1" spans="1:14">
      <c r="A7" s="318" t="s">
        <v>177</v>
      </c>
      <c r="B7" s="319">
        <f>C7-4</f>
        <v>120</v>
      </c>
      <c r="C7" s="319">
        <f>D7-4</f>
        <v>124</v>
      </c>
      <c r="D7" s="317">
        <v>128</v>
      </c>
      <c r="E7" s="319">
        <f>D7+4</f>
        <v>132</v>
      </c>
      <c r="F7" s="319">
        <f>E7+4</f>
        <v>136</v>
      </c>
      <c r="G7" s="319">
        <f>F7+6</f>
        <v>142</v>
      </c>
      <c r="H7" s="75"/>
      <c r="I7" s="335" t="s">
        <v>176</v>
      </c>
      <c r="J7" s="93"/>
      <c r="K7" s="334">
        <v>0</v>
      </c>
      <c r="L7" s="334"/>
      <c r="M7" s="334"/>
      <c r="N7" s="334"/>
    </row>
    <row r="8" ht="19.5" customHeight="1" spans="1:14">
      <c r="A8" s="318" t="s">
        <v>178</v>
      </c>
      <c r="B8" s="319">
        <f>C8-4</f>
        <v>118</v>
      </c>
      <c r="C8" s="319">
        <f>D8-4</f>
        <v>122</v>
      </c>
      <c r="D8" s="317">
        <v>126</v>
      </c>
      <c r="E8" s="319">
        <f>D8+4</f>
        <v>130</v>
      </c>
      <c r="F8" s="319">
        <f>E8+5</f>
        <v>135</v>
      </c>
      <c r="G8" s="319">
        <f>F8+6</f>
        <v>141</v>
      </c>
      <c r="H8" s="75"/>
      <c r="I8" s="335" t="s">
        <v>179</v>
      </c>
      <c r="J8" s="93"/>
      <c r="K8" s="334">
        <v>0</v>
      </c>
      <c r="L8" s="334"/>
      <c r="M8" s="334"/>
      <c r="N8" s="334"/>
    </row>
    <row r="9" ht="19.5" customHeight="1" spans="1:14">
      <c r="A9" s="320" t="s">
        <v>180</v>
      </c>
      <c r="B9" s="319">
        <f>C9-1.2</f>
        <v>48.6</v>
      </c>
      <c r="C9" s="319">
        <f>D9-1.2</f>
        <v>49.8</v>
      </c>
      <c r="D9" s="317">
        <v>51</v>
      </c>
      <c r="E9" s="319">
        <f>D9+1.2</f>
        <v>52.2</v>
      </c>
      <c r="F9" s="319">
        <f>E9+1.2</f>
        <v>53.4</v>
      </c>
      <c r="G9" s="319">
        <f>F9+1.4</f>
        <v>54.8</v>
      </c>
      <c r="H9" s="75"/>
      <c r="I9" s="335" t="s">
        <v>181</v>
      </c>
      <c r="J9" s="93"/>
      <c r="K9" s="334">
        <v>0</v>
      </c>
      <c r="L9" s="334"/>
      <c r="M9" s="334"/>
      <c r="N9" s="334"/>
    </row>
    <row r="10" ht="19.5" customHeight="1" spans="1:14">
      <c r="A10" s="320" t="s">
        <v>182</v>
      </c>
      <c r="B10" s="319">
        <f>C10-0.6</f>
        <v>65.2</v>
      </c>
      <c r="C10" s="319">
        <f>D10-1.2</f>
        <v>65.8</v>
      </c>
      <c r="D10" s="317">
        <v>67</v>
      </c>
      <c r="E10" s="319">
        <f>D10+1.2</f>
        <v>68.2</v>
      </c>
      <c r="F10" s="319">
        <f>E10+1.2</f>
        <v>69.4</v>
      </c>
      <c r="G10" s="319">
        <f>F10+0.6</f>
        <v>70</v>
      </c>
      <c r="H10" s="75"/>
      <c r="I10" s="335" t="s">
        <v>179</v>
      </c>
      <c r="J10" s="93"/>
      <c r="K10" s="334">
        <v>-1</v>
      </c>
      <c r="L10" s="334"/>
      <c r="M10" s="334"/>
      <c r="N10" s="334"/>
    </row>
    <row r="11" ht="19.5" customHeight="1" spans="1:14">
      <c r="A11" s="318" t="s">
        <v>183</v>
      </c>
      <c r="B11" s="319">
        <f>C11-0.8</f>
        <v>22.9</v>
      </c>
      <c r="C11" s="319">
        <f>D11-0.8</f>
        <v>23.7</v>
      </c>
      <c r="D11" s="317">
        <v>24.5</v>
      </c>
      <c r="E11" s="319">
        <f>D11+0.8</f>
        <v>25.3</v>
      </c>
      <c r="F11" s="319">
        <f>E11+0.8</f>
        <v>26.1</v>
      </c>
      <c r="G11" s="319">
        <f>F11+1.3</f>
        <v>27.4</v>
      </c>
      <c r="H11" s="75"/>
      <c r="I11" s="335" t="s">
        <v>176</v>
      </c>
      <c r="J11" s="93"/>
      <c r="K11" s="334">
        <v>-0.5</v>
      </c>
      <c r="L11" s="334"/>
      <c r="M11" s="334"/>
      <c r="N11" s="334"/>
    </row>
    <row r="12" ht="19.5" customHeight="1" spans="1:14">
      <c r="A12" s="318" t="s">
        <v>184</v>
      </c>
      <c r="B12" s="319">
        <f>C12-0.7</f>
        <v>19.6</v>
      </c>
      <c r="C12" s="319">
        <f>D12-0.7</f>
        <v>20.3</v>
      </c>
      <c r="D12" s="317">
        <v>21</v>
      </c>
      <c r="E12" s="319">
        <f>D12+0.7</f>
        <v>21.7</v>
      </c>
      <c r="F12" s="319">
        <f>E12+0.7</f>
        <v>22.4</v>
      </c>
      <c r="G12" s="319">
        <f>F12+1</f>
        <v>23.4</v>
      </c>
      <c r="H12" s="75"/>
      <c r="I12" s="335" t="s">
        <v>176</v>
      </c>
      <c r="J12" s="93"/>
      <c r="K12" s="334">
        <v>1</v>
      </c>
      <c r="L12" s="334"/>
      <c r="M12" s="334"/>
      <c r="N12" s="334"/>
    </row>
    <row r="13" ht="19.5" customHeight="1" spans="1:14">
      <c r="A13" s="321" t="s">
        <v>185</v>
      </c>
      <c r="B13" s="322">
        <f t="shared" ref="B13:B19" si="0">C13-0.5</f>
        <v>14.5</v>
      </c>
      <c r="C13" s="322">
        <f t="shared" ref="C13:C19" si="1">D13-0.5</f>
        <v>15</v>
      </c>
      <c r="D13" s="323">
        <v>15.5</v>
      </c>
      <c r="E13" s="322">
        <f t="shared" ref="E13:E19" si="2">D13+0.5</f>
        <v>16</v>
      </c>
      <c r="F13" s="322">
        <f t="shared" ref="F13:F19" si="3">E13+0.5</f>
        <v>16.5</v>
      </c>
      <c r="G13" s="322">
        <f>F13+0.7</f>
        <v>17.2</v>
      </c>
      <c r="H13" s="75"/>
      <c r="I13" s="335" t="s">
        <v>181</v>
      </c>
      <c r="J13" s="93"/>
      <c r="K13" s="334">
        <v>0.5</v>
      </c>
      <c r="L13" s="334"/>
      <c r="M13" s="334"/>
      <c r="N13" s="334"/>
    </row>
    <row r="14" ht="19.5" customHeight="1" spans="1:14">
      <c r="A14" s="321" t="s">
        <v>186</v>
      </c>
      <c r="B14" s="322">
        <f t="shared" si="0"/>
        <v>9</v>
      </c>
      <c r="C14" s="322">
        <f t="shared" si="1"/>
        <v>9.5</v>
      </c>
      <c r="D14" s="323">
        <v>10</v>
      </c>
      <c r="E14" s="322">
        <f t="shared" si="2"/>
        <v>10.5</v>
      </c>
      <c r="F14" s="322">
        <f t="shared" si="3"/>
        <v>11</v>
      </c>
      <c r="G14" s="322">
        <f>F14+0.7</f>
        <v>11.7</v>
      </c>
      <c r="H14" s="75"/>
      <c r="I14" s="335" t="s">
        <v>176</v>
      </c>
      <c r="J14" s="93"/>
      <c r="K14" s="334">
        <v>-0.3</v>
      </c>
      <c r="L14" s="334"/>
      <c r="M14" s="334"/>
      <c r="N14" s="334"/>
    </row>
    <row r="15" ht="19.5" customHeight="1" spans="1:14">
      <c r="A15" s="318" t="s">
        <v>187</v>
      </c>
      <c r="B15" s="319">
        <f>C15</f>
        <v>2</v>
      </c>
      <c r="C15" s="319">
        <f>D15</f>
        <v>2</v>
      </c>
      <c r="D15" s="317">
        <v>2</v>
      </c>
      <c r="E15" s="319">
        <f t="shared" ref="E15:G15" si="4">D15</f>
        <v>2</v>
      </c>
      <c r="F15" s="319">
        <f t="shared" si="4"/>
        <v>2</v>
      </c>
      <c r="G15" s="319">
        <f t="shared" si="4"/>
        <v>2</v>
      </c>
      <c r="H15" s="75"/>
      <c r="I15" s="335" t="s">
        <v>176</v>
      </c>
      <c r="J15" s="93"/>
      <c r="K15" s="334">
        <v>1</v>
      </c>
      <c r="L15" s="334"/>
      <c r="M15" s="334"/>
      <c r="N15" s="334"/>
    </row>
    <row r="16" ht="19.5" customHeight="1" spans="1:14">
      <c r="A16" s="318" t="s">
        <v>188</v>
      </c>
      <c r="B16" s="319">
        <f>C16-1</f>
        <v>61</v>
      </c>
      <c r="C16" s="319">
        <f>D16-1</f>
        <v>62</v>
      </c>
      <c r="D16" s="317">
        <v>63</v>
      </c>
      <c r="E16" s="319">
        <f>D16+1</f>
        <v>64</v>
      </c>
      <c r="F16" s="319">
        <f>E16+1</f>
        <v>65</v>
      </c>
      <c r="G16" s="319">
        <f>F16+1.5</f>
        <v>66.5</v>
      </c>
      <c r="H16" s="75"/>
      <c r="I16" s="335" t="s">
        <v>179</v>
      </c>
      <c r="J16" s="93"/>
      <c r="K16" s="334" t="s">
        <v>189</v>
      </c>
      <c r="L16" s="334"/>
      <c r="M16" s="334"/>
      <c r="N16" s="334"/>
    </row>
    <row r="17" ht="19.5" customHeight="1" spans="1:14">
      <c r="A17" s="318" t="s">
        <v>190</v>
      </c>
      <c r="B17" s="319">
        <f>D17</f>
        <v>13</v>
      </c>
      <c r="C17" s="319">
        <f>D17</f>
        <v>13</v>
      </c>
      <c r="D17" s="317">
        <v>13</v>
      </c>
      <c r="E17" s="319">
        <f>D17</f>
        <v>13</v>
      </c>
      <c r="F17" s="319">
        <f>D17</f>
        <v>13</v>
      </c>
      <c r="G17" s="319">
        <f>D17</f>
        <v>13</v>
      </c>
      <c r="H17" s="75"/>
      <c r="I17" s="335" t="s">
        <v>176</v>
      </c>
      <c r="J17" s="93"/>
      <c r="K17" s="334"/>
      <c r="L17" s="334"/>
      <c r="M17" s="334"/>
      <c r="N17" s="334"/>
    </row>
    <row r="18" ht="19.5" customHeight="1" spans="1:14">
      <c r="A18" s="318" t="s">
        <v>191</v>
      </c>
      <c r="B18" s="319">
        <f t="shared" si="0"/>
        <v>41</v>
      </c>
      <c r="C18" s="319">
        <f t="shared" si="1"/>
        <v>41.5</v>
      </c>
      <c r="D18" s="317">
        <v>42</v>
      </c>
      <c r="E18" s="319">
        <f t="shared" si="2"/>
        <v>42.5</v>
      </c>
      <c r="F18" s="319">
        <f t="shared" si="3"/>
        <v>43</v>
      </c>
      <c r="G18" s="319">
        <f>F18+0.5</f>
        <v>43.5</v>
      </c>
      <c r="H18" s="75"/>
      <c r="I18" s="335" t="s">
        <v>179</v>
      </c>
      <c r="J18" s="93"/>
      <c r="K18" s="334"/>
      <c r="L18" s="334"/>
      <c r="M18" s="334"/>
      <c r="N18" s="334"/>
    </row>
    <row r="19" ht="19.5" customHeight="1" spans="1:14">
      <c r="A19" s="318" t="s">
        <v>192</v>
      </c>
      <c r="B19" s="319">
        <f t="shared" si="0"/>
        <v>31.5</v>
      </c>
      <c r="C19" s="319">
        <f t="shared" si="1"/>
        <v>32</v>
      </c>
      <c r="D19" s="317">
        <v>32.5</v>
      </c>
      <c r="E19" s="319">
        <f t="shared" si="2"/>
        <v>33</v>
      </c>
      <c r="F19" s="319">
        <f t="shared" si="3"/>
        <v>33.5</v>
      </c>
      <c r="G19" s="324">
        <f>F19+0.75</f>
        <v>34.25</v>
      </c>
      <c r="H19" s="75"/>
      <c r="I19" s="335" t="s">
        <v>179</v>
      </c>
      <c r="J19" s="93"/>
      <c r="K19" s="334"/>
      <c r="L19" s="334"/>
      <c r="M19" s="334"/>
      <c r="N19" s="334"/>
    </row>
    <row r="20" ht="19.5" customHeight="1" spans="1:14">
      <c r="A20" s="318" t="s">
        <v>193</v>
      </c>
      <c r="B20" s="319">
        <f>D20-0.5</f>
        <v>19.5</v>
      </c>
      <c r="C20" s="319">
        <f t="shared" ref="C20:G20" si="5">B20</f>
        <v>19.5</v>
      </c>
      <c r="D20" s="317">
        <v>20</v>
      </c>
      <c r="E20" s="319">
        <f t="shared" si="5"/>
        <v>20</v>
      </c>
      <c r="F20" s="319">
        <f>D20+1</f>
        <v>21</v>
      </c>
      <c r="G20" s="319">
        <f t="shared" si="5"/>
        <v>21</v>
      </c>
      <c r="H20" s="75"/>
      <c r="I20" s="335" t="s">
        <v>176</v>
      </c>
      <c r="J20" s="93"/>
      <c r="K20" s="334"/>
      <c r="L20" s="334"/>
      <c r="M20" s="334"/>
      <c r="N20" s="334"/>
    </row>
    <row r="21" ht="19.5" customHeight="1" spans="1:14">
      <c r="A21" s="318" t="s">
        <v>194</v>
      </c>
      <c r="B21" s="319">
        <f>D21-1</f>
        <v>19</v>
      </c>
      <c r="C21" s="319">
        <f t="shared" ref="C21:G21" si="6">B21</f>
        <v>19</v>
      </c>
      <c r="D21" s="317">
        <v>20</v>
      </c>
      <c r="E21" s="319">
        <f t="shared" si="6"/>
        <v>20</v>
      </c>
      <c r="F21" s="319">
        <f>D21+1.5</f>
        <v>21.5</v>
      </c>
      <c r="G21" s="319">
        <f t="shared" si="6"/>
        <v>21.5</v>
      </c>
      <c r="H21" s="75"/>
      <c r="I21" s="335" t="s">
        <v>176</v>
      </c>
      <c r="J21" s="93"/>
      <c r="K21" s="334"/>
      <c r="L21" s="334"/>
      <c r="M21" s="334"/>
      <c r="N21" s="334"/>
    </row>
    <row r="22" ht="19.5" customHeight="1" spans="1:14">
      <c r="A22" s="318" t="s">
        <v>195</v>
      </c>
      <c r="B22" s="319">
        <f>D22-0.5</f>
        <v>16.5</v>
      </c>
      <c r="C22" s="319">
        <f t="shared" ref="C22:G22" si="7">B22</f>
        <v>16.5</v>
      </c>
      <c r="D22" s="317">
        <v>17</v>
      </c>
      <c r="E22" s="319">
        <f t="shared" si="7"/>
        <v>17</v>
      </c>
      <c r="F22" s="319">
        <f>D22+1</f>
        <v>18</v>
      </c>
      <c r="G22" s="319">
        <f t="shared" si="7"/>
        <v>18</v>
      </c>
      <c r="H22" s="75"/>
      <c r="I22" s="335" t="s">
        <v>176</v>
      </c>
      <c r="J22" s="93"/>
      <c r="K22" s="334"/>
      <c r="L22" s="334"/>
      <c r="M22" s="334"/>
      <c r="N22" s="334"/>
    </row>
    <row r="23" ht="19.5" customHeight="1" spans="1:14">
      <c r="A23" s="325" t="s">
        <v>196</v>
      </c>
      <c r="B23" s="326">
        <f>C23-9</f>
        <v>233</v>
      </c>
      <c r="C23" s="326">
        <f>D23-13</f>
        <v>242</v>
      </c>
      <c r="D23" s="317">
        <v>255</v>
      </c>
      <c r="E23" s="326">
        <f>D23+13</f>
        <v>268</v>
      </c>
      <c r="F23" s="326">
        <f>E23+14</f>
        <v>282</v>
      </c>
      <c r="G23" s="326">
        <f>F23+14</f>
        <v>296</v>
      </c>
      <c r="H23" s="75"/>
      <c r="I23" s="335"/>
      <c r="J23" s="93"/>
      <c r="K23" s="334"/>
      <c r="L23" s="334"/>
      <c r="M23" s="334"/>
      <c r="N23" s="334"/>
    </row>
    <row r="24" ht="19.5" customHeight="1" spans="1:14">
      <c r="A24" s="325" t="s">
        <v>197</v>
      </c>
      <c r="B24" s="327">
        <f t="shared" ref="B24:G24" si="8">B23-5</f>
        <v>228</v>
      </c>
      <c r="C24" s="327">
        <f t="shared" si="8"/>
        <v>237</v>
      </c>
      <c r="D24" s="317">
        <f t="shared" si="8"/>
        <v>250</v>
      </c>
      <c r="E24" s="327">
        <f t="shared" si="8"/>
        <v>263</v>
      </c>
      <c r="F24" s="327">
        <f t="shared" si="8"/>
        <v>277</v>
      </c>
      <c r="G24" s="327">
        <f t="shared" si="8"/>
        <v>291</v>
      </c>
      <c r="H24" s="75"/>
      <c r="I24" s="335"/>
      <c r="J24" s="93"/>
      <c r="K24" s="334"/>
      <c r="L24" s="334"/>
      <c r="M24" s="334"/>
      <c r="N24" s="334"/>
    </row>
    <row r="25" ht="14.25" spans="1:14">
      <c r="A25" s="85" t="s">
        <v>198</v>
      </c>
      <c r="D25" s="86"/>
      <c r="E25" s="86"/>
      <c r="F25" s="86"/>
      <c r="G25" s="86"/>
      <c r="H25" s="86"/>
      <c r="I25" s="99"/>
      <c r="J25" s="99"/>
      <c r="K25" s="86"/>
      <c r="L25" s="86"/>
      <c r="M25" s="86"/>
      <c r="N25" s="86"/>
    </row>
    <row r="26" ht="14.25" spans="1:14">
      <c r="A26" s="65" t="s">
        <v>199</v>
      </c>
      <c r="D26" s="86"/>
      <c r="E26" s="86"/>
      <c r="F26" s="86"/>
      <c r="G26" s="86"/>
      <c r="H26" s="86"/>
      <c r="I26" s="99"/>
      <c r="J26" s="99"/>
      <c r="K26" s="86"/>
      <c r="L26" s="86"/>
      <c r="M26" s="86"/>
      <c r="N26" s="86"/>
    </row>
    <row r="27" ht="14.25" spans="1:13">
      <c r="A27" s="86"/>
      <c r="B27" s="86"/>
      <c r="C27" s="86"/>
      <c r="D27" s="86"/>
      <c r="E27" s="86"/>
      <c r="F27" s="86"/>
      <c r="G27" s="86"/>
      <c r="H27" s="86"/>
      <c r="I27" s="100" t="s">
        <v>200</v>
      </c>
      <c r="J27" s="100"/>
      <c r="K27" s="85" t="s">
        <v>201</v>
      </c>
      <c r="L27" s="85"/>
      <c r="M27" s="85" t="s">
        <v>202</v>
      </c>
    </row>
  </sheetData>
  <mergeCells count="10">
    <mergeCell ref="A1:N1"/>
    <mergeCell ref="B2:C2"/>
    <mergeCell ref="E2:G2"/>
    <mergeCell ref="J2:N2"/>
    <mergeCell ref="B3:G3"/>
    <mergeCell ref="I3:N3"/>
    <mergeCell ref="I5:J5"/>
    <mergeCell ref="K5:L5"/>
    <mergeCell ref="A3:A5"/>
    <mergeCell ref="H2:H24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H8" sqref="H8:K8"/>
    </sheetView>
  </sheetViews>
  <sheetFormatPr defaultColWidth="10" defaultRowHeight="16.5" customHeight="1"/>
  <cols>
    <col min="1" max="1" width="10.8333333333333" style="199" customWidth="1"/>
    <col min="2" max="16384" width="10" style="199"/>
  </cols>
  <sheetData>
    <row r="1" ht="22.5" customHeight="1" spans="1:11">
      <c r="A1" s="200" t="s">
        <v>203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ht="17.25" customHeight="1" spans="1:11">
      <c r="A2" s="201" t="s">
        <v>53</v>
      </c>
      <c r="B2" s="104" t="s">
        <v>54</v>
      </c>
      <c r="C2" s="104"/>
      <c r="D2" s="202" t="s">
        <v>55</v>
      </c>
      <c r="E2" s="202"/>
      <c r="F2" s="104" t="s">
        <v>204</v>
      </c>
      <c r="G2" s="104"/>
      <c r="H2" s="203" t="s">
        <v>57</v>
      </c>
      <c r="I2" s="286" t="s">
        <v>205</v>
      </c>
      <c r="J2" s="286"/>
      <c r="K2" s="287"/>
    </row>
    <row r="3" customHeight="1" spans="1:11">
      <c r="A3" s="204" t="s">
        <v>58</v>
      </c>
      <c r="B3" s="205"/>
      <c r="C3" s="206"/>
      <c r="D3" s="207" t="s">
        <v>59</v>
      </c>
      <c r="E3" s="208"/>
      <c r="F3" s="208"/>
      <c r="G3" s="209"/>
      <c r="H3" s="207" t="s">
        <v>60</v>
      </c>
      <c r="I3" s="208"/>
      <c r="J3" s="208"/>
      <c r="K3" s="209"/>
    </row>
    <row r="4" customHeight="1" spans="1:11">
      <c r="A4" s="210" t="s">
        <v>61</v>
      </c>
      <c r="B4" s="211" t="s">
        <v>206</v>
      </c>
      <c r="C4" s="212"/>
      <c r="D4" s="210" t="s">
        <v>63</v>
      </c>
      <c r="E4" s="213"/>
      <c r="F4" s="214">
        <v>45721</v>
      </c>
      <c r="G4" s="215"/>
      <c r="H4" s="210" t="s">
        <v>207</v>
      </c>
      <c r="I4" s="213"/>
      <c r="J4" s="239" t="s">
        <v>66</v>
      </c>
      <c r="K4" s="288" t="s">
        <v>67</v>
      </c>
    </row>
    <row r="5" customHeight="1" spans="1:11">
      <c r="A5" s="216" t="s">
        <v>68</v>
      </c>
      <c r="B5" s="211" t="s">
        <v>208</v>
      </c>
      <c r="C5" s="212"/>
      <c r="D5" s="210" t="s">
        <v>209</v>
      </c>
      <c r="E5" s="213"/>
      <c r="F5" s="217">
        <v>1</v>
      </c>
      <c r="G5" s="218"/>
      <c r="H5" s="210" t="s">
        <v>210</v>
      </c>
      <c r="I5" s="213"/>
      <c r="J5" s="239" t="s">
        <v>66</v>
      </c>
      <c r="K5" s="288" t="s">
        <v>67</v>
      </c>
    </row>
    <row r="6" customHeight="1" spans="1:11">
      <c r="A6" s="210" t="s">
        <v>72</v>
      </c>
      <c r="B6" s="219">
        <v>4</v>
      </c>
      <c r="C6" s="220">
        <v>6</v>
      </c>
      <c r="D6" s="210" t="s">
        <v>211</v>
      </c>
      <c r="E6" s="213"/>
      <c r="F6" s="217">
        <v>0.5</v>
      </c>
      <c r="G6" s="218"/>
      <c r="H6" s="221" t="s">
        <v>212</v>
      </c>
      <c r="I6" s="262"/>
      <c r="J6" s="262"/>
      <c r="K6" s="289"/>
    </row>
    <row r="7" customHeight="1" spans="1:11">
      <c r="A7" s="210" t="s">
        <v>75</v>
      </c>
      <c r="B7" s="222">
        <v>11684</v>
      </c>
      <c r="C7" s="223"/>
      <c r="D7" s="210" t="s">
        <v>213</v>
      </c>
      <c r="E7" s="213"/>
      <c r="F7" s="217">
        <v>0.3</v>
      </c>
      <c r="G7" s="218"/>
      <c r="H7" s="224" t="s">
        <v>214</v>
      </c>
      <c r="I7" s="239"/>
      <c r="J7" s="239"/>
      <c r="K7" s="288"/>
    </row>
    <row r="8" customHeight="1" spans="1:11">
      <c r="A8" s="225" t="s">
        <v>79</v>
      </c>
      <c r="B8" s="226" t="s">
        <v>215</v>
      </c>
      <c r="C8" s="227"/>
      <c r="D8" s="228" t="s">
        <v>81</v>
      </c>
      <c r="E8" s="229"/>
      <c r="F8" s="230">
        <v>45721</v>
      </c>
      <c r="G8" s="231"/>
      <c r="H8" s="228"/>
      <c r="I8" s="229"/>
      <c r="J8" s="229"/>
      <c r="K8" s="290"/>
    </row>
    <row r="9" customHeight="1" spans="1:11">
      <c r="A9" s="232" t="s">
        <v>216</v>
      </c>
      <c r="B9" s="232"/>
      <c r="C9" s="232"/>
      <c r="D9" s="232"/>
      <c r="E9" s="232"/>
      <c r="F9" s="232"/>
      <c r="G9" s="232"/>
      <c r="H9" s="232"/>
      <c r="I9" s="232"/>
      <c r="J9" s="232"/>
      <c r="K9" s="232"/>
    </row>
    <row r="10" customHeight="1" spans="1:11">
      <c r="A10" s="233" t="s">
        <v>85</v>
      </c>
      <c r="B10" s="234" t="s">
        <v>86</v>
      </c>
      <c r="C10" s="235" t="s">
        <v>87</v>
      </c>
      <c r="D10" s="236"/>
      <c r="E10" s="237" t="s">
        <v>90</v>
      </c>
      <c r="F10" s="234" t="s">
        <v>86</v>
      </c>
      <c r="G10" s="235" t="s">
        <v>87</v>
      </c>
      <c r="H10" s="234"/>
      <c r="I10" s="237" t="s">
        <v>88</v>
      </c>
      <c r="J10" s="234" t="s">
        <v>86</v>
      </c>
      <c r="K10" s="291" t="s">
        <v>87</v>
      </c>
    </row>
    <row r="11" customHeight="1" spans="1:11">
      <c r="A11" s="216" t="s">
        <v>91</v>
      </c>
      <c r="B11" s="238" t="s">
        <v>86</v>
      </c>
      <c r="C11" s="239" t="s">
        <v>87</v>
      </c>
      <c r="D11" s="240"/>
      <c r="E11" s="241" t="s">
        <v>93</v>
      </c>
      <c r="F11" s="238" t="s">
        <v>86</v>
      </c>
      <c r="G11" s="239" t="s">
        <v>87</v>
      </c>
      <c r="H11" s="238"/>
      <c r="I11" s="241" t="s">
        <v>98</v>
      </c>
      <c r="J11" s="238" t="s">
        <v>86</v>
      </c>
      <c r="K11" s="288" t="s">
        <v>87</v>
      </c>
    </row>
    <row r="12" customHeight="1" spans="1:11">
      <c r="A12" s="228" t="s">
        <v>217</v>
      </c>
      <c r="B12" s="229"/>
      <c r="C12" s="229"/>
      <c r="D12" s="229"/>
      <c r="E12" s="229"/>
      <c r="F12" s="229"/>
      <c r="G12" s="229"/>
      <c r="H12" s="229"/>
      <c r="I12" s="229"/>
      <c r="J12" s="229"/>
      <c r="K12" s="290"/>
    </row>
    <row r="13" customHeight="1" spans="1:11">
      <c r="A13" s="242" t="s">
        <v>218</v>
      </c>
      <c r="B13" s="242"/>
      <c r="C13" s="242"/>
      <c r="D13" s="242"/>
      <c r="E13" s="242"/>
      <c r="F13" s="242"/>
      <c r="G13" s="242"/>
      <c r="H13" s="242"/>
      <c r="I13" s="242"/>
      <c r="J13" s="242"/>
      <c r="K13" s="242"/>
    </row>
    <row r="14" customHeight="1" spans="1:11">
      <c r="A14" s="243" t="s">
        <v>219</v>
      </c>
      <c r="B14" s="244"/>
      <c r="C14" s="244"/>
      <c r="D14" s="244"/>
      <c r="E14" s="244"/>
      <c r="F14" s="244"/>
      <c r="G14" s="244"/>
      <c r="H14" s="245"/>
      <c r="I14" s="292"/>
      <c r="J14" s="292"/>
      <c r="K14" s="293"/>
    </row>
    <row r="15" customHeight="1" spans="1:11">
      <c r="A15" s="243" t="s">
        <v>220</v>
      </c>
      <c r="B15" s="244"/>
      <c r="C15" s="244"/>
      <c r="D15" s="244"/>
      <c r="E15" s="244"/>
      <c r="F15" s="244"/>
      <c r="G15" s="244"/>
      <c r="H15" s="245"/>
      <c r="I15" s="294"/>
      <c r="J15" s="295"/>
      <c r="K15" s="296"/>
    </row>
    <row r="16" customHeight="1" spans="1:11">
      <c r="A16" s="246"/>
      <c r="B16" s="247"/>
      <c r="C16" s="247"/>
      <c r="D16" s="247"/>
      <c r="E16" s="247"/>
      <c r="F16" s="247"/>
      <c r="G16" s="247"/>
      <c r="H16" s="247"/>
      <c r="I16" s="247"/>
      <c r="J16" s="247"/>
      <c r="K16" s="297"/>
    </row>
    <row r="17" customHeight="1" spans="1:11">
      <c r="A17" s="242" t="s">
        <v>221</v>
      </c>
      <c r="B17" s="242"/>
      <c r="C17" s="242"/>
      <c r="D17" s="242"/>
      <c r="E17" s="242"/>
      <c r="F17" s="242"/>
      <c r="G17" s="242"/>
      <c r="H17" s="242"/>
      <c r="I17" s="242"/>
      <c r="J17" s="242"/>
      <c r="K17" s="242"/>
    </row>
    <row r="18" customHeight="1" spans="1:11">
      <c r="A18" s="248" t="s">
        <v>222</v>
      </c>
      <c r="B18" s="249"/>
      <c r="C18" s="249"/>
      <c r="D18" s="249"/>
      <c r="E18" s="250"/>
      <c r="F18" s="250"/>
      <c r="G18" s="250"/>
      <c r="H18" s="250"/>
      <c r="I18" s="292"/>
      <c r="J18" s="292"/>
      <c r="K18" s="293"/>
    </row>
    <row r="19" customHeight="1" spans="1:11">
      <c r="A19" s="251" t="s">
        <v>223</v>
      </c>
      <c r="B19" s="252"/>
      <c r="C19" s="252"/>
      <c r="D19" s="253"/>
      <c r="E19" s="254"/>
      <c r="F19" s="255"/>
      <c r="G19" s="255"/>
      <c r="H19" s="256"/>
      <c r="I19" s="294"/>
      <c r="J19" s="295"/>
      <c r="K19" s="296"/>
    </row>
    <row r="20" customHeight="1" spans="1:11">
      <c r="A20" s="246"/>
      <c r="B20" s="247"/>
      <c r="C20" s="247"/>
      <c r="D20" s="247"/>
      <c r="E20" s="247"/>
      <c r="F20" s="247"/>
      <c r="G20" s="247"/>
      <c r="H20" s="247"/>
      <c r="I20" s="247"/>
      <c r="J20" s="247"/>
      <c r="K20" s="297"/>
    </row>
    <row r="21" customHeight="1" spans="1:11">
      <c r="A21" s="257" t="s">
        <v>122</v>
      </c>
      <c r="B21" s="257"/>
      <c r="C21" s="257"/>
      <c r="D21" s="257"/>
      <c r="E21" s="257"/>
      <c r="F21" s="257"/>
      <c r="G21" s="257"/>
      <c r="H21" s="257"/>
      <c r="I21" s="257"/>
      <c r="J21" s="257"/>
      <c r="K21" s="257"/>
    </row>
    <row r="22" customHeight="1" spans="1:11">
      <c r="A22" s="103" t="s">
        <v>123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76"/>
    </row>
    <row r="23" customHeight="1" spans="1:11">
      <c r="A23" s="116" t="s">
        <v>124</v>
      </c>
      <c r="B23" s="118"/>
      <c r="C23" s="239" t="s">
        <v>66</v>
      </c>
      <c r="D23" s="239" t="s">
        <v>67</v>
      </c>
      <c r="E23" s="115"/>
      <c r="F23" s="115"/>
      <c r="G23" s="115"/>
      <c r="H23" s="115"/>
      <c r="I23" s="115"/>
      <c r="J23" s="115"/>
      <c r="K23" s="170"/>
    </row>
    <row r="24" customHeight="1" spans="1:11">
      <c r="A24" s="258" t="s">
        <v>224</v>
      </c>
      <c r="B24" s="259"/>
      <c r="C24" s="259"/>
      <c r="D24" s="259"/>
      <c r="E24" s="259"/>
      <c r="F24" s="259"/>
      <c r="G24" s="259"/>
      <c r="H24" s="259"/>
      <c r="I24" s="259"/>
      <c r="J24" s="259"/>
      <c r="K24" s="298"/>
    </row>
    <row r="25" customHeight="1" spans="1:11">
      <c r="A25" s="260"/>
      <c r="B25" s="261"/>
      <c r="C25" s="261"/>
      <c r="D25" s="261"/>
      <c r="E25" s="261"/>
      <c r="F25" s="261"/>
      <c r="G25" s="261"/>
      <c r="H25" s="261"/>
      <c r="I25" s="261"/>
      <c r="J25" s="261"/>
      <c r="K25" s="299"/>
    </row>
    <row r="26" customHeight="1" spans="1:11">
      <c r="A26" s="232" t="s">
        <v>139</v>
      </c>
      <c r="B26" s="232"/>
      <c r="C26" s="232"/>
      <c r="D26" s="232"/>
      <c r="E26" s="232"/>
      <c r="F26" s="232"/>
      <c r="G26" s="232"/>
      <c r="H26" s="232"/>
      <c r="I26" s="232"/>
      <c r="J26" s="232"/>
      <c r="K26" s="232"/>
    </row>
    <row r="27" customHeight="1" spans="1:11">
      <c r="A27" s="204" t="s">
        <v>140</v>
      </c>
      <c r="B27" s="235" t="s">
        <v>96</v>
      </c>
      <c r="C27" s="235" t="s">
        <v>97</v>
      </c>
      <c r="D27" s="235" t="s">
        <v>89</v>
      </c>
      <c r="E27" s="205" t="s">
        <v>141</v>
      </c>
      <c r="F27" s="235" t="s">
        <v>96</v>
      </c>
      <c r="G27" s="235" t="s">
        <v>97</v>
      </c>
      <c r="H27" s="235" t="s">
        <v>89</v>
      </c>
      <c r="I27" s="205" t="s">
        <v>142</v>
      </c>
      <c r="J27" s="235" t="s">
        <v>96</v>
      </c>
      <c r="K27" s="291" t="s">
        <v>97</v>
      </c>
    </row>
    <row r="28" customHeight="1" spans="1:11">
      <c r="A28" s="221" t="s">
        <v>88</v>
      </c>
      <c r="B28" s="239" t="s">
        <v>96</v>
      </c>
      <c r="C28" s="239" t="s">
        <v>97</v>
      </c>
      <c r="D28" s="239" t="s">
        <v>89</v>
      </c>
      <c r="E28" s="262" t="s">
        <v>95</v>
      </c>
      <c r="F28" s="239" t="s">
        <v>96</v>
      </c>
      <c r="G28" s="239" t="s">
        <v>97</v>
      </c>
      <c r="H28" s="239" t="s">
        <v>89</v>
      </c>
      <c r="I28" s="262" t="s">
        <v>106</v>
      </c>
      <c r="J28" s="239" t="s">
        <v>96</v>
      </c>
      <c r="K28" s="288" t="s">
        <v>97</v>
      </c>
    </row>
    <row r="29" customHeight="1" spans="1:11">
      <c r="A29" s="210" t="s">
        <v>225</v>
      </c>
      <c r="B29" s="263"/>
      <c r="C29" s="263"/>
      <c r="D29" s="263"/>
      <c r="E29" s="263"/>
      <c r="F29" s="263"/>
      <c r="G29" s="263"/>
      <c r="H29" s="263"/>
      <c r="I29" s="263"/>
      <c r="J29" s="263"/>
      <c r="K29" s="300"/>
    </row>
    <row r="30" customHeight="1" spans="1:11">
      <c r="A30" s="264"/>
      <c r="B30" s="265"/>
      <c r="C30" s="265"/>
      <c r="D30" s="265"/>
      <c r="E30" s="265"/>
      <c r="F30" s="265"/>
      <c r="G30" s="265"/>
      <c r="H30" s="265"/>
      <c r="I30" s="265"/>
      <c r="J30" s="265"/>
      <c r="K30" s="301"/>
    </row>
    <row r="31" customHeight="1" spans="1:11">
      <c r="A31" s="266" t="s">
        <v>226</v>
      </c>
      <c r="B31" s="266"/>
      <c r="C31" s="266"/>
      <c r="D31" s="266"/>
      <c r="E31" s="266"/>
      <c r="F31" s="266"/>
      <c r="G31" s="266"/>
      <c r="H31" s="266"/>
      <c r="I31" s="266"/>
      <c r="J31" s="266"/>
      <c r="K31" s="266"/>
    </row>
    <row r="32" ht="17.25" customHeight="1" spans="1:11">
      <c r="A32" s="267"/>
      <c r="B32" s="268"/>
      <c r="C32" s="268"/>
      <c r="D32" s="268"/>
      <c r="E32" s="268"/>
      <c r="F32" s="268"/>
      <c r="G32" s="268"/>
      <c r="H32" s="268"/>
      <c r="I32" s="268"/>
      <c r="J32" s="268"/>
      <c r="K32" s="302"/>
    </row>
    <row r="33" ht="17.25" customHeight="1" spans="1:11">
      <c r="A33" s="269" t="s">
        <v>227</v>
      </c>
      <c r="B33" s="270"/>
      <c r="C33" s="270"/>
      <c r="D33" s="270"/>
      <c r="E33" s="270"/>
      <c r="F33" s="270"/>
      <c r="G33" s="270"/>
      <c r="H33" s="270"/>
      <c r="I33" s="270"/>
      <c r="J33" s="270"/>
      <c r="K33" s="303"/>
    </row>
    <row r="34" ht="17.25" customHeight="1" spans="1:11">
      <c r="A34" s="269" t="s">
        <v>228</v>
      </c>
      <c r="B34" s="270"/>
      <c r="C34" s="270"/>
      <c r="D34" s="270"/>
      <c r="E34" s="270"/>
      <c r="F34" s="270"/>
      <c r="G34" s="270"/>
      <c r="H34" s="270"/>
      <c r="I34" s="270"/>
      <c r="J34" s="270"/>
      <c r="K34" s="303"/>
    </row>
    <row r="35" ht="17.25" customHeight="1" spans="1:11">
      <c r="A35" s="269"/>
      <c r="B35" s="270"/>
      <c r="C35" s="270"/>
      <c r="D35" s="270"/>
      <c r="E35" s="270"/>
      <c r="F35" s="270"/>
      <c r="G35" s="270"/>
      <c r="H35" s="270"/>
      <c r="I35" s="270"/>
      <c r="J35" s="270"/>
      <c r="K35" s="303"/>
    </row>
    <row r="36" ht="17.25" customHeight="1" spans="1:11">
      <c r="A36" s="269"/>
      <c r="B36" s="270"/>
      <c r="C36" s="270"/>
      <c r="D36" s="270"/>
      <c r="E36" s="270"/>
      <c r="F36" s="270"/>
      <c r="G36" s="270"/>
      <c r="H36" s="270"/>
      <c r="I36" s="270"/>
      <c r="J36" s="270"/>
      <c r="K36" s="303"/>
    </row>
    <row r="37" ht="17.25" customHeight="1" spans="1:11">
      <c r="A37" s="269"/>
      <c r="B37" s="270"/>
      <c r="C37" s="270"/>
      <c r="D37" s="270"/>
      <c r="E37" s="270"/>
      <c r="F37" s="270"/>
      <c r="G37" s="270"/>
      <c r="H37" s="270"/>
      <c r="I37" s="270"/>
      <c r="J37" s="270"/>
      <c r="K37" s="303"/>
    </row>
    <row r="38" ht="17.25" customHeight="1" spans="1:11">
      <c r="A38" s="269"/>
      <c r="B38" s="270"/>
      <c r="C38" s="270"/>
      <c r="D38" s="270"/>
      <c r="E38" s="270"/>
      <c r="F38" s="270"/>
      <c r="G38" s="270"/>
      <c r="H38" s="270"/>
      <c r="I38" s="270"/>
      <c r="J38" s="270"/>
      <c r="K38" s="303"/>
    </row>
    <row r="39" ht="17.25" customHeight="1" spans="1:11">
      <c r="A39" s="269"/>
      <c r="B39" s="270"/>
      <c r="C39" s="270"/>
      <c r="D39" s="270"/>
      <c r="E39" s="270"/>
      <c r="F39" s="270"/>
      <c r="G39" s="270"/>
      <c r="H39" s="270"/>
      <c r="I39" s="270"/>
      <c r="J39" s="270"/>
      <c r="K39" s="303"/>
    </row>
    <row r="40" ht="17.25" customHeight="1" spans="1:11">
      <c r="A40" s="269"/>
      <c r="B40" s="270"/>
      <c r="C40" s="270"/>
      <c r="D40" s="270"/>
      <c r="E40" s="270"/>
      <c r="F40" s="270"/>
      <c r="G40" s="270"/>
      <c r="H40" s="270"/>
      <c r="I40" s="270"/>
      <c r="J40" s="270"/>
      <c r="K40" s="303"/>
    </row>
    <row r="41" ht="17.25" customHeight="1" spans="1:11">
      <c r="A41" s="269"/>
      <c r="B41" s="270"/>
      <c r="C41" s="270"/>
      <c r="D41" s="270"/>
      <c r="E41" s="270"/>
      <c r="F41" s="270"/>
      <c r="G41" s="270"/>
      <c r="H41" s="270"/>
      <c r="I41" s="270"/>
      <c r="J41" s="270"/>
      <c r="K41" s="303"/>
    </row>
    <row r="42" ht="17.25" customHeight="1" spans="1:11">
      <c r="A42" s="269"/>
      <c r="B42" s="270"/>
      <c r="C42" s="270"/>
      <c r="D42" s="270"/>
      <c r="E42" s="270"/>
      <c r="F42" s="270"/>
      <c r="G42" s="270"/>
      <c r="H42" s="270"/>
      <c r="I42" s="270"/>
      <c r="J42" s="270"/>
      <c r="K42" s="303"/>
    </row>
    <row r="43" ht="17.25" customHeight="1" spans="1:11">
      <c r="A43" s="264" t="s">
        <v>138</v>
      </c>
      <c r="B43" s="265"/>
      <c r="C43" s="265"/>
      <c r="D43" s="265"/>
      <c r="E43" s="265"/>
      <c r="F43" s="265"/>
      <c r="G43" s="265"/>
      <c r="H43" s="265"/>
      <c r="I43" s="265"/>
      <c r="J43" s="265"/>
      <c r="K43" s="301"/>
    </row>
    <row r="44" customHeight="1" spans="1:11">
      <c r="A44" s="266" t="s">
        <v>229</v>
      </c>
      <c r="B44" s="266"/>
      <c r="C44" s="266"/>
      <c r="D44" s="266"/>
      <c r="E44" s="266"/>
      <c r="F44" s="266"/>
      <c r="G44" s="266"/>
      <c r="H44" s="266"/>
      <c r="I44" s="266"/>
      <c r="J44" s="266"/>
      <c r="K44" s="266"/>
    </row>
    <row r="45" ht="18" customHeight="1" spans="1:11">
      <c r="A45" s="271" t="s">
        <v>217</v>
      </c>
      <c r="B45" s="272"/>
      <c r="C45" s="272"/>
      <c r="D45" s="272"/>
      <c r="E45" s="272"/>
      <c r="F45" s="272"/>
      <c r="G45" s="272"/>
      <c r="H45" s="272"/>
      <c r="I45" s="272"/>
      <c r="J45" s="272"/>
      <c r="K45" s="304"/>
    </row>
    <row r="46" ht="18" customHeight="1" spans="1:11">
      <c r="A46" s="271"/>
      <c r="B46" s="272"/>
      <c r="C46" s="272"/>
      <c r="D46" s="272"/>
      <c r="E46" s="272"/>
      <c r="F46" s="272"/>
      <c r="G46" s="272"/>
      <c r="H46" s="272"/>
      <c r="I46" s="272"/>
      <c r="J46" s="272"/>
      <c r="K46" s="304"/>
    </row>
    <row r="47" ht="18" customHeight="1" spans="1:11">
      <c r="A47" s="260"/>
      <c r="B47" s="261"/>
      <c r="C47" s="261"/>
      <c r="D47" s="261"/>
      <c r="E47" s="261"/>
      <c r="F47" s="261"/>
      <c r="G47" s="261"/>
      <c r="H47" s="261"/>
      <c r="I47" s="261"/>
      <c r="J47" s="261"/>
      <c r="K47" s="299"/>
    </row>
    <row r="48" ht="21" customHeight="1" spans="1:11">
      <c r="A48" s="273" t="s">
        <v>146</v>
      </c>
      <c r="B48" s="274" t="s">
        <v>230</v>
      </c>
      <c r="C48" s="274"/>
      <c r="D48" s="275" t="s">
        <v>148</v>
      </c>
      <c r="E48" s="276" t="s">
        <v>231</v>
      </c>
      <c r="F48" s="275" t="s">
        <v>150</v>
      </c>
      <c r="G48" s="277">
        <v>45711</v>
      </c>
      <c r="H48" s="278" t="s">
        <v>151</v>
      </c>
      <c r="I48" s="278"/>
      <c r="J48" s="274" t="s">
        <v>231</v>
      </c>
      <c r="K48" s="305"/>
    </row>
    <row r="49" customHeight="1" spans="1:11">
      <c r="A49" s="279" t="s">
        <v>152</v>
      </c>
      <c r="B49" s="280"/>
      <c r="C49" s="280"/>
      <c r="D49" s="280"/>
      <c r="E49" s="280"/>
      <c r="F49" s="280"/>
      <c r="G49" s="280"/>
      <c r="H49" s="280"/>
      <c r="I49" s="280"/>
      <c r="J49" s="280"/>
      <c r="K49" s="306"/>
    </row>
    <row r="50" customHeight="1" spans="1:11">
      <c r="A50" s="281" t="s">
        <v>232</v>
      </c>
      <c r="B50" s="282"/>
      <c r="C50" s="282"/>
      <c r="D50" s="282"/>
      <c r="E50" s="282"/>
      <c r="F50" s="282"/>
      <c r="G50" s="282"/>
      <c r="H50" s="282"/>
      <c r="I50" s="282"/>
      <c r="J50" s="282"/>
      <c r="K50" s="307"/>
    </row>
    <row r="51" customHeight="1" spans="1:11">
      <c r="A51" s="283"/>
      <c r="B51" s="284"/>
      <c r="C51" s="284"/>
      <c r="D51" s="284"/>
      <c r="E51" s="284"/>
      <c r="F51" s="284"/>
      <c r="G51" s="284"/>
      <c r="H51" s="284"/>
      <c r="I51" s="284"/>
      <c r="J51" s="284"/>
      <c r="K51" s="308"/>
    </row>
    <row r="52" ht="21" customHeight="1" spans="1:11">
      <c r="A52" s="273" t="s">
        <v>146</v>
      </c>
      <c r="B52" s="285"/>
      <c r="C52" s="285"/>
      <c r="D52" s="275" t="s">
        <v>148</v>
      </c>
      <c r="E52" s="275"/>
      <c r="F52" s="275" t="s">
        <v>150</v>
      </c>
      <c r="G52" s="275"/>
      <c r="H52" s="278" t="s">
        <v>151</v>
      </c>
      <c r="I52" s="278"/>
      <c r="J52" s="309"/>
      <c r="K52" s="310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80" zoomScaleNormal="80" workbookViewId="0">
      <selection activeCell="H2" sqref="H2:H18"/>
    </sheetView>
  </sheetViews>
  <sheetFormatPr defaultColWidth="9" defaultRowHeight="26" customHeight="1"/>
  <cols>
    <col min="1" max="1" width="17.1666666666667" style="65" customWidth="1"/>
    <col min="2" max="7" width="9.33333333333333" style="65" customWidth="1"/>
    <col min="8" max="8" width="1.33333333333333" style="65" customWidth="1"/>
    <col min="9" max="9" width="16.5" style="65" customWidth="1"/>
    <col min="10" max="10" width="17" style="65" customWidth="1"/>
    <col min="11" max="11" width="18.5" style="65" customWidth="1"/>
    <col min="12" max="12" width="16.6666666666667" style="65" customWidth="1"/>
    <col min="13" max="13" width="14.1666666666667" style="65" customWidth="1"/>
    <col min="14" max="14" width="16.3333333333333" style="65" customWidth="1"/>
    <col min="15" max="16384" width="9" style="65"/>
  </cols>
  <sheetData>
    <row r="1" ht="22.5" customHeight="1" spans="1:14">
      <c r="A1" s="67" t="s">
        <v>154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ht="22.5" customHeight="1" spans="1:14">
      <c r="A2" s="69" t="s">
        <v>61</v>
      </c>
      <c r="B2" s="70" t="s">
        <v>206</v>
      </c>
      <c r="C2" s="70"/>
      <c r="D2" s="71" t="s">
        <v>68</v>
      </c>
      <c r="E2" s="70" t="s">
        <v>208</v>
      </c>
      <c r="F2" s="70"/>
      <c r="G2" s="70"/>
      <c r="H2" s="72"/>
      <c r="I2" s="193" t="s">
        <v>57</v>
      </c>
      <c r="J2" s="194" t="s">
        <v>205</v>
      </c>
      <c r="K2" s="194"/>
      <c r="L2" s="194"/>
      <c r="M2" s="194"/>
      <c r="N2" s="195"/>
    </row>
    <row r="3" ht="22.5" customHeight="1" spans="1:14">
      <c r="A3" s="73" t="s">
        <v>155</v>
      </c>
      <c r="B3" s="74" t="s">
        <v>156</v>
      </c>
      <c r="C3" s="74"/>
      <c r="D3" s="74"/>
      <c r="E3" s="74"/>
      <c r="F3" s="74"/>
      <c r="G3" s="74"/>
      <c r="H3" s="75"/>
      <c r="I3" s="73" t="s">
        <v>157</v>
      </c>
      <c r="J3" s="73"/>
      <c r="K3" s="73"/>
      <c r="L3" s="73"/>
      <c r="M3" s="73"/>
      <c r="N3" s="196"/>
    </row>
    <row r="4" ht="22.5" customHeight="1" spans="1:14">
      <c r="A4" s="73"/>
      <c r="B4" s="76" t="s">
        <v>233</v>
      </c>
      <c r="C4" s="76" t="s">
        <v>234</v>
      </c>
      <c r="D4" s="76" t="s">
        <v>235</v>
      </c>
      <c r="E4" s="76" t="s">
        <v>236</v>
      </c>
      <c r="F4" s="76" t="s">
        <v>237</v>
      </c>
      <c r="G4" s="76" t="s">
        <v>238</v>
      </c>
      <c r="H4" s="75"/>
      <c r="I4" s="197" t="s">
        <v>239</v>
      </c>
      <c r="J4" s="197" t="s">
        <v>240</v>
      </c>
      <c r="K4" s="197" t="s">
        <v>241</v>
      </c>
      <c r="L4" s="197" t="s">
        <v>242</v>
      </c>
      <c r="M4" s="197" t="s">
        <v>243</v>
      </c>
      <c r="N4" s="197" t="s">
        <v>244</v>
      </c>
    </row>
    <row r="5" ht="22.5" customHeight="1" spans="1:14">
      <c r="A5" s="73"/>
      <c r="B5" s="77"/>
      <c r="C5" s="77"/>
      <c r="D5" s="78"/>
      <c r="E5" s="77"/>
      <c r="F5" s="77"/>
      <c r="G5" s="77"/>
      <c r="H5" s="75"/>
      <c r="I5" s="93" t="s">
        <v>245</v>
      </c>
      <c r="J5" s="93" t="s">
        <v>245</v>
      </c>
      <c r="K5" s="93" t="s">
        <v>245</v>
      </c>
      <c r="L5" s="93" t="s">
        <v>245</v>
      </c>
      <c r="M5" s="93" t="s">
        <v>245</v>
      </c>
      <c r="N5" s="93" t="s">
        <v>245</v>
      </c>
    </row>
    <row r="6" ht="22.5" customHeight="1" spans="1:14">
      <c r="A6" s="76" t="s">
        <v>175</v>
      </c>
      <c r="B6" s="76" t="s">
        <v>246</v>
      </c>
      <c r="C6" s="76" t="s">
        <v>247</v>
      </c>
      <c r="D6" s="76" t="s">
        <v>248</v>
      </c>
      <c r="E6" s="76" t="s">
        <v>249</v>
      </c>
      <c r="F6" s="76" t="s">
        <v>250</v>
      </c>
      <c r="G6" s="76" t="s">
        <v>251</v>
      </c>
      <c r="H6" s="75"/>
      <c r="I6" s="93" t="s">
        <v>252</v>
      </c>
      <c r="J6" s="93" t="s">
        <v>253</v>
      </c>
      <c r="K6" s="93" t="s">
        <v>254</v>
      </c>
      <c r="L6" s="93" t="s">
        <v>254</v>
      </c>
      <c r="M6" s="93" t="s">
        <v>255</v>
      </c>
      <c r="N6" s="95" t="s">
        <v>256</v>
      </c>
    </row>
    <row r="7" ht="22.5" customHeight="1" spans="1:14">
      <c r="A7" s="76" t="s">
        <v>177</v>
      </c>
      <c r="B7" s="76" t="s">
        <v>257</v>
      </c>
      <c r="C7" s="76" t="s">
        <v>258</v>
      </c>
      <c r="D7" s="76" t="s">
        <v>259</v>
      </c>
      <c r="E7" s="76" t="s">
        <v>260</v>
      </c>
      <c r="F7" s="76" t="s">
        <v>261</v>
      </c>
      <c r="G7" s="76" t="s">
        <v>262</v>
      </c>
      <c r="H7" s="75"/>
      <c r="I7" s="93" t="s">
        <v>263</v>
      </c>
      <c r="J7" s="93" t="s">
        <v>264</v>
      </c>
      <c r="K7" s="93" t="s">
        <v>264</v>
      </c>
      <c r="L7" s="93" t="s">
        <v>263</v>
      </c>
      <c r="M7" s="93" t="s">
        <v>263</v>
      </c>
      <c r="N7" s="95" t="s">
        <v>263</v>
      </c>
    </row>
    <row r="8" ht="22.5" customHeight="1" spans="1:14">
      <c r="A8" s="76" t="s">
        <v>265</v>
      </c>
      <c r="B8" s="76" t="s">
        <v>266</v>
      </c>
      <c r="C8" s="76" t="s">
        <v>267</v>
      </c>
      <c r="D8" s="76" t="s">
        <v>268</v>
      </c>
      <c r="E8" s="76" t="s">
        <v>269</v>
      </c>
      <c r="F8" s="76" t="s">
        <v>261</v>
      </c>
      <c r="G8" s="76" t="s">
        <v>262</v>
      </c>
      <c r="H8" s="75"/>
      <c r="I8" s="93" t="s">
        <v>256</v>
      </c>
      <c r="J8" s="93" t="s">
        <v>256</v>
      </c>
      <c r="K8" s="93" t="s">
        <v>256</v>
      </c>
      <c r="L8" s="96" t="s">
        <v>256</v>
      </c>
      <c r="M8" s="96" t="s">
        <v>256</v>
      </c>
      <c r="N8" s="95" t="s">
        <v>256</v>
      </c>
    </row>
    <row r="9" ht="22.5" customHeight="1" spans="1:14">
      <c r="A9" s="76" t="s">
        <v>270</v>
      </c>
      <c r="B9" s="76" t="s">
        <v>271</v>
      </c>
      <c r="C9" s="76" t="s">
        <v>272</v>
      </c>
      <c r="D9" s="76" t="s">
        <v>273</v>
      </c>
      <c r="E9" s="76" t="s">
        <v>274</v>
      </c>
      <c r="F9" s="76" t="s">
        <v>275</v>
      </c>
      <c r="G9" s="76" t="s">
        <v>276</v>
      </c>
      <c r="H9" s="75"/>
      <c r="I9" s="93" t="s">
        <v>256</v>
      </c>
      <c r="J9" s="93" t="s">
        <v>277</v>
      </c>
      <c r="K9" s="93" t="s">
        <v>256</v>
      </c>
      <c r="L9" s="96" t="s">
        <v>256</v>
      </c>
      <c r="M9" s="96" t="s">
        <v>256</v>
      </c>
      <c r="N9" s="95" t="s">
        <v>278</v>
      </c>
    </row>
    <row r="10" ht="22.5" customHeight="1" spans="1:14">
      <c r="A10" s="76" t="s">
        <v>182</v>
      </c>
      <c r="B10" s="76" t="s">
        <v>279</v>
      </c>
      <c r="C10" s="76" t="s">
        <v>280</v>
      </c>
      <c r="D10" s="76" t="s">
        <v>281</v>
      </c>
      <c r="E10" s="76" t="s">
        <v>282</v>
      </c>
      <c r="F10" s="76" t="s">
        <v>283</v>
      </c>
      <c r="G10" s="76" t="s">
        <v>284</v>
      </c>
      <c r="H10" s="75"/>
      <c r="I10" s="93" t="s">
        <v>285</v>
      </c>
      <c r="J10" s="93" t="s">
        <v>286</v>
      </c>
      <c r="K10" s="93" t="s">
        <v>287</v>
      </c>
      <c r="L10" s="96" t="s">
        <v>256</v>
      </c>
      <c r="M10" s="93" t="s">
        <v>287</v>
      </c>
      <c r="N10" s="95" t="s">
        <v>256</v>
      </c>
    </row>
    <row r="11" ht="22.5" customHeight="1" spans="1:14">
      <c r="A11" s="76" t="s">
        <v>288</v>
      </c>
      <c r="B11" s="76" t="s">
        <v>289</v>
      </c>
      <c r="C11" s="76" t="s">
        <v>290</v>
      </c>
      <c r="D11" s="76" t="s">
        <v>291</v>
      </c>
      <c r="E11" s="76" t="s">
        <v>292</v>
      </c>
      <c r="F11" s="76" t="s">
        <v>293</v>
      </c>
      <c r="G11" s="76" t="s">
        <v>294</v>
      </c>
      <c r="H11" s="75"/>
      <c r="I11" s="96" t="s">
        <v>256</v>
      </c>
      <c r="J11" s="96" t="s">
        <v>256</v>
      </c>
      <c r="K11" s="96" t="s">
        <v>256</v>
      </c>
      <c r="L11" s="96" t="s">
        <v>256</v>
      </c>
      <c r="M11" s="96" t="s">
        <v>256</v>
      </c>
      <c r="N11" s="95" t="s">
        <v>256</v>
      </c>
    </row>
    <row r="12" ht="22.5" customHeight="1" spans="1:14">
      <c r="A12" s="76" t="s">
        <v>295</v>
      </c>
      <c r="B12" s="76" t="s">
        <v>296</v>
      </c>
      <c r="C12" s="76" t="s">
        <v>297</v>
      </c>
      <c r="D12" s="76" t="s">
        <v>298</v>
      </c>
      <c r="E12" s="76" t="s">
        <v>299</v>
      </c>
      <c r="F12" s="76" t="s">
        <v>290</v>
      </c>
      <c r="G12" s="76" t="s">
        <v>300</v>
      </c>
      <c r="H12" s="75"/>
      <c r="I12" s="96" t="s">
        <v>256</v>
      </c>
      <c r="J12" s="96" t="s">
        <v>256</v>
      </c>
      <c r="K12" s="96" t="s">
        <v>256</v>
      </c>
      <c r="L12" s="96" t="s">
        <v>256</v>
      </c>
      <c r="M12" s="96" t="s">
        <v>256</v>
      </c>
      <c r="N12" s="95" t="s">
        <v>256</v>
      </c>
    </row>
    <row r="13" ht="22.5" customHeight="1" spans="1:14">
      <c r="A13" s="76" t="s">
        <v>301</v>
      </c>
      <c r="B13" s="76" t="s">
        <v>302</v>
      </c>
      <c r="C13" s="76" t="s">
        <v>303</v>
      </c>
      <c r="D13" s="76" t="s">
        <v>304</v>
      </c>
      <c r="E13" s="76" t="s">
        <v>305</v>
      </c>
      <c r="F13" s="76" t="s">
        <v>306</v>
      </c>
      <c r="G13" s="76" t="s">
        <v>307</v>
      </c>
      <c r="H13" s="75"/>
      <c r="I13" s="93" t="s">
        <v>278</v>
      </c>
      <c r="J13" s="93" t="s">
        <v>308</v>
      </c>
      <c r="K13" s="96" t="s">
        <v>256</v>
      </c>
      <c r="L13" s="93" t="s">
        <v>309</v>
      </c>
      <c r="M13" s="93" t="s">
        <v>310</v>
      </c>
      <c r="N13" s="95" t="s">
        <v>256</v>
      </c>
    </row>
    <row r="14" ht="22.5" customHeight="1" spans="1:14">
      <c r="A14" s="76" t="s">
        <v>311</v>
      </c>
      <c r="B14" s="76" t="s">
        <v>312</v>
      </c>
      <c r="C14" s="76" t="s">
        <v>313</v>
      </c>
      <c r="D14" s="76" t="s">
        <v>314</v>
      </c>
      <c r="E14" s="76" t="s">
        <v>315</v>
      </c>
      <c r="F14" s="76" t="s">
        <v>316</v>
      </c>
      <c r="G14" s="76" t="s">
        <v>317</v>
      </c>
      <c r="H14" s="75"/>
      <c r="I14" s="96" t="s">
        <v>256</v>
      </c>
      <c r="J14" s="96" t="s">
        <v>256</v>
      </c>
      <c r="K14" s="96" t="s">
        <v>256</v>
      </c>
      <c r="L14" s="96" t="s">
        <v>256</v>
      </c>
      <c r="M14" s="96" t="s">
        <v>256</v>
      </c>
      <c r="N14" s="95" t="s">
        <v>256</v>
      </c>
    </row>
    <row r="15" ht="22.5" customHeight="1" spans="1:14">
      <c r="A15" s="76" t="s">
        <v>318</v>
      </c>
      <c r="B15" s="76" t="s">
        <v>319</v>
      </c>
      <c r="C15" s="76" t="s">
        <v>319</v>
      </c>
      <c r="D15" s="76" t="s">
        <v>320</v>
      </c>
      <c r="E15" s="76" t="s">
        <v>319</v>
      </c>
      <c r="F15" s="76" t="s">
        <v>319</v>
      </c>
      <c r="G15" s="76" t="s">
        <v>319</v>
      </c>
      <c r="H15" s="75"/>
      <c r="I15" s="96" t="s">
        <v>256</v>
      </c>
      <c r="J15" s="96" t="s">
        <v>256</v>
      </c>
      <c r="K15" s="96" t="s">
        <v>256</v>
      </c>
      <c r="L15" s="96" t="s">
        <v>256</v>
      </c>
      <c r="M15" s="96" t="s">
        <v>256</v>
      </c>
      <c r="N15" s="95" t="s">
        <v>256</v>
      </c>
    </row>
    <row r="16" ht="22.5" customHeight="1" spans="1:14">
      <c r="A16" s="79"/>
      <c r="B16" s="77"/>
      <c r="C16" s="77"/>
      <c r="D16" s="80"/>
      <c r="E16" s="77"/>
      <c r="F16" s="77"/>
      <c r="G16" s="77"/>
      <c r="H16" s="75"/>
      <c r="I16" s="97"/>
      <c r="J16" s="97"/>
      <c r="K16" s="97"/>
      <c r="L16" s="97"/>
      <c r="M16" s="97"/>
      <c r="N16" s="98"/>
    </row>
    <row r="17" ht="22.5" customHeight="1" spans="1:14">
      <c r="A17" s="79"/>
      <c r="B17" s="77"/>
      <c r="C17" s="77"/>
      <c r="D17" s="80"/>
      <c r="E17" s="77"/>
      <c r="F17" s="77"/>
      <c r="G17" s="77"/>
      <c r="H17" s="75"/>
      <c r="I17" s="97"/>
      <c r="J17" s="97"/>
      <c r="K17" s="97"/>
      <c r="L17" s="97"/>
      <c r="M17" s="97"/>
      <c r="N17" s="98"/>
    </row>
    <row r="18" ht="22.5" customHeight="1" spans="1:14">
      <c r="A18" s="81"/>
      <c r="B18" s="82"/>
      <c r="C18" s="83"/>
      <c r="D18" s="84"/>
      <c r="E18" s="83"/>
      <c r="F18" s="83"/>
      <c r="G18" s="83"/>
      <c r="H18" s="75"/>
      <c r="I18" s="97"/>
      <c r="J18" s="97"/>
      <c r="K18" s="97"/>
      <c r="L18" s="97"/>
      <c r="M18" s="97"/>
      <c r="N18" s="98"/>
    </row>
    <row r="19" ht="14.25" spans="1:14">
      <c r="A19" s="85" t="s">
        <v>198</v>
      </c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</row>
    <row r="20" ht="14.25" spans="1:14">
      <c r="A20" s="65" t="s">
        <v>321</v>
      </c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</row>
    <row r="21" ht="14.25" spans="1:13">
      <c r="A21" s="86"/>
      <c r="B21" s="86"/>
      <c r="C21" s="86"/>
      <c r="D21" s="86"/>
      <c r="E21" s="86"/>
      <c r="F21" s="86"/>
      <c r="G21" s="86"/>
      <c r="H21" s="86"/>
      <c r="I21" s="85" t="s">
        <v>322</v>
      </c>
      <c r="J21" s="198"/>
      <c r="K21" s="85" t="s">
        <v>323</v>
      </c>
      <c r="L21" s="85"/>
      <c r="M21" s="85" t="s">
        <v>324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G8" sqref="G8:K8"/>
    </sheetView>
  </sheetViews>
  <sheetFormatPr defaultColWidth="10.1666666666667" defaultRowHeight="14.25"/>
  <cols>
    <col min="1" max="1" width="9.66666666666667" style="101" customWidth="1"/>
    <col min="2" max="2" width="11.1666666666667" style="101" customWidth="1"/>
    <col min="3" max="3" width="9.16666666666667" style="101" customWidth="1"/>
    <col min="4" max="4" width="9.5" style="101" customWidth="1"/>
    <col min="5" max="5" width="10.1666666666667" style="101" customWidth="1"/>
    <col min="6" max="6" width="10.3333333333333" style="101" customWidth="1"/>
    <col min="7" max="7" width="9.5" style="101" customWidth="1"/>
    <col min="8" max="8" width="9.16666666666667" style="101" customWidth="1"/>
    <col min="9" max="9" width="8.16666666666667" style="101" customWidth="1"/>
    <col min="10" max="10" width="10.5" style="101" customWidth="1"/>
    <col min="11" max="11" width="12.1666666666667" style="101" customWidth="1"/>
    <col min="12" max="16384" width="10.1666666666667" style="101"/>
  </cols>
  <sheetData>
    <row r="1" ht="26.25" spans="1:11">
      <c r="A1" s="102" t="s">
        <v>325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ht="15" spans="1:11">
      <c r="A2" s="103" t="s">
        <v>53</v>
      </c>
      <c r="B2" s="104" t="s">
        <v>54</v>
      </c>
      <c r="C2" s="104"/>
      <c r="D2" s="105" t="s">
        <v>61</v>
      </c>
      <c r="E2" s="106" t="s">
        <v>206</v>
      </c>
      <c r="F2" s="107" t="s">
        <v>326</v>
      </c>
      <c r="G2" s="108" t="s">
        <v>208</v>
      </c>
      <c r="H2" s="109"/>
      <c r="I2" s="140" t="s">
        <v>57</v>
      </c>
      <c r="J2" s="168" t="s">
        <v>205</v>
      </c>
      <c r="K2" s="191"/>
    </row>
    <row r="3" spans="1:11">
      <c r="A3" s="110" t="s">
        <v>75</v>
      </c>
      <c r="B3" s="111">
        <v>48</v>
      </c>
      <c r="C3" s="111"/>
      <c r="D3" s="112" t="s">
        <v>327</v>
      </c>
      <c r="E3" s="113">
        <v>45677</v>
      </c>
      <c r="F3" s="114"/>
      <c r="G3" s="114"/>
      <c r="H3" s="115" t="s">
        <v>328</v>
      </c>
      <c r="I3" s="115"/>
      <c r="J3" s="115"/>
      <c r="K3" s="170"/>
    </row>
    <row r="4" spans="1:11">
      <c r="A4" s="116" t="s">
        <v>72</v>
      </c>
      <c r="B4" s="117">
        <v>2</v>
      </c>
      <c r="C4" s="117">
        <v>4</v>
      </c>
      <c r="D4" s="118" t="s">
        <v>329</v>
      </c>
      <c r="E4" s="114" t="s">
        <v>330</v>
      </c>
      <c r="F4" s="114"/>
      <c r="G4" s="114"/>
      <c r="H4" s="118" t="s">
        <v>331</v>
      </c>
      <c r="I4" s="118"/>
      <c r="J4" s="131" t="s">
        <v>66</v>
      </c>
      <c r="K4" s="171" t="s">
        <v>67</v>
      </c>
    </row>
    <row r="5" spans="1:11">
      <c r="A5" s="116" t="s">
        <v>332</v>
      </c>
      <c r="B5" s="111" t="s">
        <v>333</v>
      </c>
      <c r="C5" s="111"/>
      <c r="D5" s="112" t="s">
        <v>330</v>
      </c>
      <c r="E5" s="112" t="s">
        <v>334</v>
      </c>
      <c r="F5" s="112" t="s">
        <v>335</v>
      </c>
      <c r="G5" s="112" t="s">
        <v>336</v>
      </c>
      <c r="H5" s="118" t="s">
        <v>337</v>
      </c>
      <c r="I5" s="118"/>
      <c r="J5" s="131" t="s">
        <v>66</v>
      </c>
      <c r="K5" s="171" t="s">
        <v>67</v>
      </c>
    </row>
    <row r="6" ht="15" spans="1:11">
      <c r="A6" s="119" t="s">
        <v>338</v>
      </c>
      <c r="B6" s="120">
        <v>48</v>
      </c>
      <c r="C6" s="120"/>
      <c r="D6" s="121" t="s">
        <v>339</v>
      </c>
      <c r="E6" s="122"/>
      <c r="F6" s="123">
        <v>48</v>
      </c>
      <c r="G6" s="121"/>
      <c r="H6" s="124" t="s">
        <v>340</v>
      </c>
      <c r="I6" s="124"/>
      <c r="J6" s="137" t="s">
        <v>66</v>
      </c>
      <c r="K6" s="172" t="s">
        <v>67</v>
      </c>
    </row>
    <row r="7" ht="15" spans="1:11">
      <c r="A7" s="125"/>
      <c r="B7" s="126"/>
      <c r="C7" s="126"/>
      <c r="D7" s="125"/>
      <c r="E7" s="126"/>
      <c r="F7" s="127"/>
      <c r="G7" s="125"/>
      <c r="H7" s="127"/>
      <c r="I7" s="126"/>
      <c r="J7" s="126"/>
      <c r="K7" s="126"/>
    </row>
    <row r="8" spans="1:11">
      <c r="A8" s="128" t="s">
        <v>341</v>
      </c>
      <c r="B8" s="107" t="s">
        <v>342</v>
      </c>
      <c r="C8" s="107" t="s">
        <v>343</v>
      </c>
      <c r="D8" s="107" t="s">
        <v>344</v>
      </c>
      <c r="E8" s="107" t="s">
        <v>345</v>
      </c>
      <c r="F8" s="107" t="s">
        <v>346</v>
      </c>
      <c r="G8" s="129" t="s">
        <v>347</v>
      </c>
      <c r="H8" s="130"/>
      <c r="I8" s="130"/>
      <c r="J8" s="130"/>
      <c r="K8" s="173"/>
    </row>
    <row r="9" spans="1:11">
      <c r="A9" s="116" t="s">
        <v>348</v>
      </c>
      <c r="B9" s="118"/>
      <c r="C9" s="131" t="s">
        <v>66</v>
      </c>
      <c r="D9" s="131" t="s">
        <v>67</v>
      </c>
      <c r="E9" s="112" t="s">
        <v>349</v>
      </c>
      <c r="F9" s="132" t="s">
        <v>350</v>
      </c>
      <c r="G9" s="133" t="s">
        <v>351</v>
      </c>
      <c r="H9" s="155"/>
      <c r="I9" s="155"/>
      <c r="J9" s="155"/>
      <c r="K9" s="183"/>
    </row>
    <row r="10" spans="1:11">
      <c r="A10" s="116" t="s">
        <v>352</v>
      </c>
      <c r="B10" s="118"/>
      <c r="C10" s="131" t="s">
        <v>66</v>
      </c>
      <c r="D10" s="131" t="s">
        <v>67</v>
      </c>
      <c r="E10" s="112" t="s">
        <v>353</v>
      </c>
      <c r="F10" s="132" t="s">
        <v>351</v>
      </c>
      <c r="G10" s="133" t="s">
        <v>354</v>
      </c>
      <c r="H10" s="155"/>
      <c r="I10" s="155"/>
      <c r="J10" s="155"/>
      <c r="K10" s="183"/>
    </row>
    <row r="11" spans="1:11">
      <c r="A11" s="135" t="s">
        <v>216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75"/>
    </row>
    <row r="12" spans="1:11">
      <c r="A12" s="110" t="s">
        <v>90</v>
      </c>
      <c r="B12" s="131" t="s">
        <v>86</v>
      </c>
      <c r="C12" s="131" t="s">
        <v>87</v>
      </c>
      <c r="D12" s="132"/>
      <c r="E12" s="112" t="s">
        <v>88</v>
      </c>
      <c r="F12" s="131" t="s">
        <v>86</v>
      </c>
      <c r="G12" s="131" t="s">
        <v>87</v>
      </c>
      <c r="H12" s="131"/>
      <c r="I12" s="112" t="s">
        <v>355</v>
      </c>
      <c r="J12" s="131" t="s">
        <v>86</v>
      </c>
      <c r="K12" s="171" t="s">
        <v>87</v>
      </c>
    </row>
    <row r="13" spans="1:11">
      <c r="A13" s="110" t="s">
        <v>93</v>
      </c>
      <c r="B13" s="131" t="s">
        <v>86</v>
      </c>
      <c r="C13" s="131" t="s">
        <v>87</v>
      </c>
      <c r="D13" s="132"/>
      <c r="E13" s="112" t="s">
        <v>98</v>
      </c>
      <c r="F13" s="131" t="s">
        <v>86</v>
      </c>
      <c r="G13" s="131" t="s">
        <v>87</v>
      </c>
      <c r="H13" s="131"/>
      <c r="I13" s="112" t="s">
        <v>356</v>
      </c>
      <c r="J13" s="131" t="s">
        <v>86</v>
      </c>
      <c r="K13" s="171" t="s">
        <v>87</v>
      </c>
    </row>
    <row r="14" ht="15" spans="1:11">
      <c r="A14" s="119" t="s">
        <v>357</v>
      </c>
      <c r="B14" s="137" t="s">
        <v>86</v>
      </c>
      <c r="C14" s="137" t="s">
        <v>87</v>
      </c>
      <c r="D14" s="122"/>
      <c r="E14" s="121" t="s">
        <v>358</v>
      </c>
      <c r="F14" s="137" t="s">
        <v>86</v>
      </c>
      <c r="G14" s="137" t="s">
        <v>87</v>
      </c>
      <c r="H14" s="137"/>
      <c r="I14" s="121" t="s">
        <v>359</v>
      </c>
      <c r="J14" s="137" t="s">
        <v>86</v>
      </c>
      <c r="K14" s="172" t="s">
        <v>87</v>
      </c>
    </row>
    <row r="15" ht="15" spans="1:11">
      <c r="A15" s="125" t="s">
        <v>198</v>
      </c>
      <c r="B15" s="138" t="s">
        <v>351</v>
      </c>
      <c r="C15" s="139"/>
      <c r="D15" s="126"/>
      <c r="E15" s="125"/>
      <c r="F15" s="139"/>
      <c r="G15" s="139"/>
      <c r="H15" s="139"/>
      <c r="I15" s="125"/>
      <c r="J15" s="139"/>
      <c r="K15" s="139"/>
    </row>
    <row r="16" s="188" customFormat="1" spans="1:11">
      <c r="A16" s="103" t="s">
        <v>360</v>
      </c>
      <c r="B16" s="140"/>
      <c r="C16" s="140"/>
      <c r="D16" s="140"/>
      <c r="E16" s="140"/>
      <c r="F16" s="140"/>
      <c r="G16" s="140"/>
      <c r="H16" s="140"/>
      <c r="I16" s="140"/>
      <c r="J16" s="140"/>
      <c r="K16" s="176"/>
    </row>
    <row r="17" spans="1:11">
      <c r="A17" s="116" t="s">
        <v>361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77"/>
    </row>
    <row r="18" spans="1:11">
      <c r="A18" s="116" t="s">
        <v>362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77"/>
    </row>
    <row r="19" spans="1:11">
      <c r="A19" s="141" t="s">
        <v>363</v>
      </c>
      <c r="B19" s="142"/>
      <c r="C19" s="142"/>
      <c r="D19" s="142"/>
      <c r="E19" s="142"/>
      <c r="F19" s="142"/>
      <c r="G19" s="142"/>
      <c r="H19" s="142"/>
      <c r="I19" s="142"/>
      <c r="J19" s="142"/>
      <c r="K19" s="178"/>
    </row>
    <row r="20" spans="1:11">
      <c r="A20" s="143" t="s">
        <v>364</v>
      </c>
      <c r="B20" s="134"/>
      <c r="C20" s="134"/>
      <c r="D20" s="134"/>
      <c r="E20" s="134"/>
      <c r="F20" s="134"/>
      <c r="G20" s="134"/>
      <c r="H20" s="134"/>
      <c r="I20" s="134"/>
      <c r="J20" s="134"/>
      <c r="K20" s="174"/>
    </row>
    <row r="21" spans="1:11">
      <c r="A21" s="154"/>
      <c r="B21" s="155"/>
      <c r="C21" s="155"/>
      <c r="D21" s="155"/>
      <c r="E21" s="155"/>
      <c r="F21" s="155"/>
      <c r="G21" s="155"/>
      <c r="H21" s="155"/>
      <c r="I21" s="155"/>
      <c r="J21" s="155"/>
      <c r="K21" s="183"/>
    </row>
    <row r="22" spans="1:11">
      <c r="A22" s="154"/>
      <c r="B22" s="155"/>
      <c r="C22" s="155"/>
      <c r="D22" s="155"/>
      <c r="E22" s="155"/>
      <c r="F22" s="155"/>
      <c r="G22" s="155"/>
      <c r="H22" s="155"/>
      <c r="I22" s="155"/>
      <c r="J22" s="155"/>
      <c r="K22" s="183"/>
    </row>
    <row r="23" spans="1:11">
      <c r="A23" s="144"/>
      <c r="B23" s="145"/>
      <c r="C23" s="145"/>
      <c r="D23" s="145"/>
      <c r="E23" s="145"/>
      <c r="F23" s="145"/>
      <c r="G23" s="145"/>
      <c r="H23" s="145"/>
      <c r="I23" s="145"/>
      <c r="J23" s="145"/>
      <c r="K23" s="179"/>
    </row>
    <row r="24" spans="1:11">
      <c r="A24" s="116" t="s">
        <v>124</v>
      </c>
      <c r="B24" s="118"/>
      <c r="C24" s="131" t="s">
        <v>66</v>
      </c>
      <c r="D24" s="131" t="s">
        <v>67</v>
      </c>
      <c r="E24" s="115"/>
      <c r="F24" s="115"/>
      <c r="G24" s="115"/>
      <c r="H24" s="115"/>
      <c r="I24" s="115"/>
      <c r="J24" s="115"/>
      <c r="K24" s="170"/>
    </row>
    <row r="25" ht="15" spans="1:11">
      <c r="A25" s="146" t="s">
        <v>365</v>
      </c>
      <c r="B25" s="147" t="s">
        <v>351</v>
      </c>
      <c r="C25" s="190"/>
      <c r="D25" s="190"/>
      <c r="E25" s="190"/>
      <c r="F25" s="190"/>
      <c r="G25" s="190"/>
      <c r="H25" s="190"/>
      <c r="I25" s="190"/>
      <c r="J25" s="190"/>
      <c r="K25" s="192"/>
    </row>
    <row r="26" ht="15" spans="1:11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</row>
    <row r="27" spans="1:11">
      <c r="A27" s="149" t="s">
        <v>366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73"/>
    </row>
    <row r="28" spans="1:11">
      <c r="A28" s="150" t="s">
        <v>351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81"/>
    </row>
    <row r="29" spans="1:11">
      <c r="A29" s="152"/>
      <c r="B29" s="153"/>
      <c r="C29" s="153"/>
      <c r="D29" s="153"/>
      <c r="E29" s="153"/>
      <c r="F29" s="153"/>
      <c r="G29" s="153"/>
      <c r="H29" s="153"/>
      <c r="I29" s="153"/>
      <c r="J29" s="153"/>
      <c r="K29" s="182"/>
    </row>
    <row r="30" spans="1:11">
      <c r="A30" s="152"/>
      <c r="B30" s="153"/>
      <c r="C30" s="153"/>
      <c r="D30" s="153"/>
      <c r="E30" s="153"/>
      <c r="F30" s="153"/>
      <c r="G30" s="153"/>
      <c r="H30" s="153"/>
      <c r="I30" s="153"/>
      <c r="J30" s="153"/>
      <c r="K30" s="182"/>
    </row>
    <row r="31" spans="1:11">
      <c r="A31" s="152"/>
      <c r="B31" s="153"/>
      <c r="C31" s="153"/>
      <c r="D31" s="153"/>
      <c r="E31" s="153"/>
      <c r="F31" s="153"/>
      <c r="G31" s="153"/>
      <c r="H31" s="153"/>
      <c r="I31" s="153"/>
      <c r="J31" s="153"/>
      <c r="K31" s="182"/>
    </row>
    <row r="32" spans="1:11">
      <c r="A32" s="152"/>
      <c r="B32" s="153"/>
      <c r="C32" s="153"/>
      <c r="D32" s="153"/>
      <c r="E32" s="153"/>
      <c r="F32" s="153"/>
      <c r="G32" s="153"/>
      <c r="H32" s="153"/>
      <c r="I32" s="153"/>
      <c r="J32" s="153"/>
      <c r="K32" s="182"/>
    </row>
    <row r="33" ht="23" customHeight="1" spans="1:11">
      <c r="A33" s="152"/>
      <c r="B33" s="153"/>
      <c r="C33" s="153"/>
      <c r="D33" s="153"/>
      <c r="E33" s="153"/>
      <c r="F33" s="153"/>
      <c r="G33" s="153"/>
      <c r="H33" s="153"/>
      <c r="I33" s="153"/>
      <c r="J33" s="153"/>
      <c r="K33" s="182"/>
    </row>
    <row r="34" ht="23" customHeight="1" spans="1:11">
      <c r="A34" s="154"/>
      <c r="B34" s="155"/>
      <c r="C34" s="155"/>
      <c r="D34" s="155"/>
      <c r="E34" s="155"/>
      <c r="F34" s="155"/>
      <c r="G34" s="155"/>
      <c r="H34" s="155"/>
      <c r="I34" s="155"/>
      <c r="J34" s="155"/>
      <c r="K34" s="183"/>
    </row>
    <row r="35" ht="23" customHeight="1" spans="1:11">
      <c r="A35" s="156"/>
      <c r="B35" s="155"/>
      <c r="C35" s="155"/>
      <c r="D35" s="155"/>
      <c r="E35" s="155"/>
      <c r="F35" s="155"/>
      <c r="G35" s="155"/>
      <c r="H35" s="155"/>
      <c r="I35" s="155"/>
      <c r="J35" s="155"/>
      <c r="K35" s="183"/>
    </row>
    <row r="36" ht="23" customHeight="1" spans="1:11">
      <c r="A36" s="157"/>
      <c r="B36" s="158"/>
      <c r="C36" s="158"/>
      <c r="D36" s="158"/>
      <c r="E36" s="158"/>
      <c r="F36" s="158"/>
      <c r="G36" s="158"/>
      <c r="H36" s="158"/>
      <c r="I36" s="158"/>
      <c r="J36" s="158"/>
      <c r="K36" s="184"/>
    </row>
    <row r="37" ht="18.75" customHeight="1" spans="1:11">
      <c r="A37" s="159" t="s">
        <v>367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85"/>
    </row>
    <row r="38" s="189" customFormat="1" ht="18.75" customHeight="1" spans="1:11">
      <c r="A38" s="116" t="s">
        <v>368</v>
      </c>
      <c r="B38" s="118"/>
      <c r="C38" s="118"/>
      <c r="D38" s="115" t="s">
        <v>369</v>
      </c>
      <c r="E38" s="115"/>
      <c r="F38" s="161" t="s">
        <v>370</v>
      </c>
      <c r="G38" s="162"/>
      <c r="H38" s="118" t="s">
        <v>371</v>
      </c>
      <c r="I38" s="118"/>
      <c r="J38" s="118" t="s">
        <v>372</v>
      </c>
      <c r="K38" s="177"/>
    </row>
    <row r="39" ht="18.75" customHeight="1" spans="1:13">
      <c r="A39" s="116" t="s">
        <v>198</v>
      </c>
      <c r="B39" s="163" t="s">
        <v>373</v>
      </c>
      <c r="C39" s="163"/>
      <c r="D39" s="163"/>
      <c r="E39" s="163"/>
      <c r="F39" s="163"/>
      <c r="G39" s="163"/>
      <c r="H39" s="163"/>
      <c r="I39" s="163"/>
      <c r="J39" s="163"/>
      <c r="K39" s="186"/>
      <c r="M39" s="189"/>
    </row>
    <row r="40" ht="31" customHeight="1" spans="1:11">
      <c r="A40" s="116"/>
      <c r="B40" s="118"/>
      <c r="C40" s="118"/>
      <c r="D40" s="118"/>
      <c r="E40" s="118"/>
      <c r="F40" s="118"/>
      <c r="G40" s="118"/>
      <c r="H40" s="118"/>
      <c r="I40" s="118"/>
      <c r="J40" s="118"/>
      <c r="K40" s="177"/>
    </row>
    <row r="41" ht="18.75" customHeight="1" spans="1:11">
      <c r="A41" s="116"/>
      <c r="B41" s="118"/>
      <c r="C41" s="118"/>
      <c r="D41" s="118"/>
      <c r="E41" s="118"/>
      <c r="F41" s="118"/>
      <c r="G41" s="118"/>
      <c r="H41" s="118"/>
      <c r="I41" s="118"/>
      <c r="J41" s="118"/>
      <c r="K41" s="177"/>
    </row>
    <row r="42" ht="32" customHeight="1" spans="1:11">
      <c r="A42" s="119" t="s">
        <v>146</v>
      </c>
      <c r="B42" s="164" t="s">
        <v>374</v>
      </c>
      <c r="C42" s="164"/>
      <c r="D42" s="121" t="s">
        <v>375</v>
      </c>
      <c r="E42" s="165" t="s">
        <v>231</v>
      </c>
      <c r="F42" s="121" t="s">
        <v>150</v>
      </c>
      <c r="G42" s="166">
        <v>45676</v>
      </c>
      <c r="H42" s="167" t="s">
        <v>151</v>
      </c>
      <c r="I42" s="167"/>
      <c r="J42" s="164" t="s">
        <v>231</v>
      </c>
      <c r="K42" s="18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149225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3</xdr:col>
                    <xdr:colOff>254635</xdr:colOff>
                    <xdr:row>21</xdr:row>
                    <xdr:rowOff>119380</xdr:rowOff>
                  </from>
                  <to>
                    <xdr:col>4</xdr:col>
                    <xdr:colOff>559435</xdr:colOff>
                    <xdr:row>24</xdr:row>
                    <xdr:rowOff>179705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opLeftCell="A4" workbookViewId="0">
      <selection activeCell="G8" sqref="G8:K8"/>
    </sheetView>
  </sheetViews>
  <sheetFormatPr defaultColWidth="9" defaultRowHeight="14.25"/>
  <cols>
    <col min="1" max="1" width="9.66666666666667" style="101" customWidth="1"/>
    <col min="2" max="2" width="11.1666666666667" style="101" customWidth="1"/>
    <col min="3" max="3" width="9.16666666666667" style="101" customWidth="1"/>
    <col min="4" max="4" width="9.5" style="101" customWidth="1"/>
    <col min="5" max="5" width="10.1666666666667" style="101" customWidth="1"/>
    <col min="6" max="6" width="10.3333333333333" style="101" customWidth="1"/>
    <col min="7" max="7" width="9.5" style="101" customWidth="1"/>
    <col min="8" max="8" width="9.16666666666667" style="101" customWidth="1"/>
    <col min="9" max="9" width="8.16666666666667" style="101" customWidth="1"/>
    <col min="10" max="10" width="10.5" style="101" customWidth="1"/>
    <col min="11" max="11" width="12.1666666666667" style="101" customWidth="1"/>
  </cols>
  <sheetData>
    <row r="1" ht="26.25" spans="1:11">
      <c r="A1" s="102" t="s">
        <v>325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ht="15" spans="1:11">
      <c r="A2" s="103" t="s">
        <v>53</v>
      </c>
      <c r="B2" s="104" t="s">
        <v>54</v>
      </c>
      <c r="C2" s="104"/>
      <c r="D2" s="105" t="s">
        <v>61</v>
      </c>
      <c r="E2" s="106" t="s">
        <v>206</v>
      </c>
      <c r="F2" s="107" t="s">
        <v>326</v>
      </c>
      <c r="G2" s="108" t="s">
        <v>208</v>
      </c>
      <c r="H2" s="109"/>
      <c r="I2" s="140" t="s">
        <v>57</v>
      </c>
      <c r="J2" s="168" t="s">
        <v>205</v>
      </c>
      <c r="K2" s="169"/>
    </row>
    <row r="3" spans="1:11">
      <c r="A3" s="110" t="s">
        <v>75</v>
      </c>
      <c r="B3" s="111">
        <v>11684</v>
      </c>
      <c r="C3" s="111"/>
      <c r="D3" s="112" t="s">
        <v>327</v>
      </c>
      <c r="E3" s="113">
        <v>45721</v>
      </c>
      <c r="F3" s="114"/>
      <c r="G3" s="114"/>
      <c r="H3" s="115" t="s">
        <v>328</v>
      </c>
      <c r="I3" s="115"/>
      <c r="J3" s="115"/>
      <c r="K3" s="170"/>
    </row>
    <row r="4" spans="1:11">
      <c r="A4" s="116" t="s">
        <v>72</v>
      </c>
      <c r="B4" s="117">
        <v>4</v>
      </c>
      <c r="C4" s="117">
        <v>6</v>
      </c>
      <c r="D4" s="118" t="s">
        <v>329</v>
      </c>
      <c r="E4" s="114" t="s">
        <v>330</v>
      </c>
      <c r="F4" s="114"/>
      <c r="G4" s="114"/>
      <c r="H4" s="118" t="s">
        <v>331</v>
      </c>
      <c r="I4" s="118"/>
      <c r="J4" s="131" t="s">
        <v>66</v>
      </c>
      <c r="K4" s="171" t="s">
        <v>67</v>
      </c>
    </row>
    <row r="5" spans="1:11">
      <c r="A5" s="116" t="s">
        <v>332</v>
      </c>
      <c r="B5" s="111" t="s">
        <v>376</v>
      </c>
      <c r="C5" s="111"/>
      <c r="D5" s="112" t="s">
        <v>330</v>
      </c>
      <c r="E5" s="112" t="s">
        <v>334</v>
      </c>
      <c r="F5" s="112" t="s">
        <v>335</v>
      </c>
      <c r="G5" s="112" t="s">
        <v>336</v>
      </c>
      <c r="H5" s="118" t="s">
        <v>337</v>
      </c>
      <c r="I5" s="118"/>
      <c r="J5" s="131" t="s">
        <v>66</v>
      </c>
      <c r="K5" s="171" t="s">
        <v>67</v>
      </c>
    </row>
    <row r="6" ht="15" spans="1:11">
      <c r="A6" s="119" t="s">
        <v>338</v>
      </c>
      <c r="B6" s="120">
        <v>315</v>
      </c>
      <c r="C6" s="120"/>
      <c r="D6" s="121" t="s">
        <v>339</v>
      </c>
      <c r="E6" s="122"/>
      <c r="F6" s="123">
        <v>11684</v>
      </c>
      <c r="G6" s="121"/>
      <c r="H6" s="124" t="s">
        <v>340</v>
      </c>
      <c r="I6" s="124"/>
      <c r="J6" s="137" t="s">
        <v>66</v>
      </c>
      <c r="K6" s="172" t="s">
        <v>67</v>
      </c>
    </row>
    <row r="7" ht="15" spans="1:11">
      <c r="A7" s="125"/>
      <c r="B7" s="126"/>
      <c r="C7" s="126"/>
      <c r="D7" s="125"/>
      <c r="E7" s="126"/>
      <c r="F7" s="127"/>
      <c r="G7" s="125"/>
      <c r="H7" s="127"/>
      <c r="I7" s="126"/>
      <c r="J7" s="126"/>
      <c r="K7" s="126"/>
    </row>
    <row r="8" spans="1:11">
      <c r="A8" s="128" t="s">
        <v>341</v>
      </c>
      <c r="B8" s="107" t="s">
        <v>342</v>
      </c>
      <c r="C8" s="107" t="s">
        <v>343</v>
      </c>
      <c r="D8" s="107" t="s">
        <v>344</v>
      </c>
      <c r="E8" s="107" t="s">
        <v>345</v>
      </c>
      <c r="F8" s="107" t="s">
        <v>346</v>
      </c>
      <c r="G8" s="129" t="s">
        <v>377</v>
      </c>
      <c r="H8" s="130"/>
      <c r="I8" s="130"/>
      <c r="J8" s="130"/>
      <c r="K8" s="173"/>
    </row>
    <row r="9" spans="1:11">
      <c r="A9" s="116" t="s">
        <v>348</v>
      </c>
      <c r="B9" s="118"/>
      <c r="C9" s="131" t="s">
        <v>66</v>
      </c>
      <c r="D9" s="131" t="s">
        <v>67</v>
      </c>
      <c r="E9" s="112" t="s">
        <v>349</v>
      </c>
      <c r="F9" s="132" t="s">
        <v>350</v>
      </c>
      <c r="G9" s="133" t="s">
        <v>351</v>
      </c>
      <c r="H9" s="134"/>
      <c r="I9" s="134"/>
      <c r="J9" s="134"/>
      <c r="K9" s="174"/>
    </row>
    <row r="10" spans="1:11">
      <c r="A10" s="116" t="s">
        <v>352</v>
      </c>
      <c r="B10" s="118"/>
      <c r="C10" s="131" t="s">
        <v>66</v>
      </c>
      <c r="D10" s="131" t="s">
        <v>67</v>
      </c>
      <c r="E10" s="112" t="s">
        <v>353</v>
      </c>
      <c r="F10" s="132" t="s">
        <v>351</v>
      </c>
      <c r="G10" s="133" t="s">
        <v>354</v>
      </c>
      <c r="H10" s="134"/>
      <c r="I10" s="134"/>
      <c r="J10" s="134"/>
      <c r="K10" s="174"/>
    </row>
    <row r="11" spans="1:11">
      <c r="A11" s="135" t="s">
        <v>216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75"/>
    </row>
    <row r="12" spans="1:11">
      <c r="A12" s="110" t="s">
        <v>90</v>
      </c>
      <c r="B12" s="131" t="s">
        <v>86</v>
      </c>
      <c r="C12" s="131" t="s">
        <v>87</v>
      </c>
      <c r="D12" s="132"/>
      <c r="E12" s="112" t="s">
        <v>88</v>
      </c>
      <c r="F12" s="131" t="s">
        <v>86</v>
      </c>
      <c r="G12" s="131" t="s">
        <v>87</v>
      </c>
      <c r="H12" s="131"/>
      <c r="I12" s="112" t="s">
        <v>355</v>
      </c>
      <c r="J12" s="131" t="s">
        <v>86</v>
      </c>
      <c r="K12" s="171" t="s">
        <v>87</v>
      </c>
    </row>
    <row r="13" spans="1:11">
      <c r="A13" s="110" t="s">
        <v>93</v>
      </c>
      <c r="B13" s="131" t="s">
        <v>86</v>
      </c>
      <c r="C13" s="131" t="s">
        <v>87</v>
      </c>
      <c r="D13" s="132"/>
      <c r="E13" s="112" t="s">
        <v>98</v>
      </c>
      <c r="F13" s="131" t="s">
        <v>86</v>
      </c>
      <c r="G13" s="131" t="s">
        <v>87</v>
      </c>
      <c r="H13" s="131"/>
      <c r="I13" s="112" t="s">
        <v>356</v>
      </c>
      <c r="J13" s="131" t="s">
        <v>86</v>
      </c>
      <c r="K13" s="171" t="s">
        <v>87</v>
      </c>
    </row>
    <row r="14" ht="15" spans="1:11">
      <c r="A14" s="119" t="s">
        <v>357</v>
      </c>
      <c r="B14" s="137" t="s">
        <v>86</v>
      </c>
      <c r="C14" s="137" t="s">
        <v>87</v>
      </c>
      <c r="D14" s="122"/>
      <c r="E14" s="121" t="s">
        <v>358</v>
      </c>
      <c r="F14" s="137" t="s">
        <v>86</v>
      </c>
      <c r="G14" s="137" t="s">
        <v>87</v>
      </c>
      <c r="H14" s="137"/>
      <c r="I14" s="121" t="s">
        <v>359</v>
      </c>
      <c r="J14" s="137" t="s">
        <v>86</v>
      </c>
      <c r="K14" s="172" t="s">
        <v>87</v>
      </c>
    </row>
    <row r="15" ht="15" spans="1:11">
      <c r="A15" s="125" t="s">
        <v>198</v>
      </c>
      <c r="B15" s="138" t="s">
        <v>351</v>
      </c>
      <c r="C15" s="139"/>
      <c r="D15" s="126"/>
      <c r="E15" s="125"/>
      <c r="F15" s="139"/>
      <c r="G15" s="139"/>
      <c r="H15" s="139"/>
      <c r="I15" s="125"/>
      <c r="J15" s="139"/>
      <c r="K15" s="139"/>
    </row>
    <row r="16" spans="1:11">
      <c r="A16" s="103" t="s">
        <v>360</v>
      </c>
      <c r="B16" s="140"/>
      <c r="C16" s="140"/>
      <c r="D16" s="140"/>
      <c r="E16" s="140"/>
      <c r="F16" s="140"/>
      <c r="G16" s="140"/>
      <c r="H16" s="140"/>
      <c r="I16" s="140"/>
      <c r="J16" s="140"/>
      <c r="K16" s="176"/>
    </row>
    <row r="17" spans="1:11">
      <c r="A17" s="116" t="s">
        <v>361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77"/>
    </row>
    <row r="18" spans="1:11">
      <c r="A18" s="116" t="s">
        <v>362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77"/>
    </row>
    <row r="19" spans="1:11">
      <c r="A19" s="141" t="s">
        <v>378</v>
      </c>
      <c r="B19" s="142"/>
      <c r="C19" s="142"/>
      <c r="D19" s="142"/>
      <c r="E19" s="142"/>
      <c r="F19" s="142"/>
      <c r="G19" s="142"/>
      <c r="H19" s="142"/>
      <c r="I19" s="142"/>
      <c r="J19" s="142"/>
      <c r="K19" s="178"/>
    </row>
    <row r="20" spans="1:11">
      <c r="A20" s="143" t="s">
        <v>379</v>
      </c>
      <c r="B20" s="134"/>
      <c r="C20" s="134"/>
      <c r="D20" s="134"/>
      <c r="E20" s="134"/>
      <c r="F20" s="134"/>
      <c r="G20" s="134"/>
      <c r="H20" s="134"/>
      <c r="I20" s="134"/>
      <c r="J20" s="134"/>
      <c r="K20" s="174"/>
    </row>
    <row r="21" spans="1:11">
      <c r="A21" s="143" t="s">
        <v>380</v>
      </c>
      <c r="B21" s="134"/>
      <c r="C21" s="134"/>
      <c r="D21" s="134"/>
      <c r="E21" s="134"/>
      <c r="F21" s="134"/>
      <c r="G21" s="134"/>
      <c r="H21" s="134"/>
      <c r="I21" s="134"/>
      <c r="J21" s="134"/>
      <c r="K21" s="174"/>
    </row>
    <row r="22" spans="1:11">
      <c r="A22" s="143" t="s">
        <v>381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74"/>
    </row>
    <row r="23" spans="1:11">
      <c r="A23" s="144"/>
      <c r="B23" s="145"/>
      <c r="C23" s="145"/>
      <c r="D23" s="145"/>
      <c r="E23" s="145"/>
      <c r="F23" s="145"/>
      <c r="G23" s="145"/>
      <c r="H23" s="145"/>
      <c r="I23" s="145"/>
      <c r="J23" s="145"/>
      <c r="K23" s="179"/>
    </row>
    <row r="24" spans="1:11">
      <c r="A24" s="116" t="s">
        <v>124</v>
      </c>
      <c r="B24" s="118"/>
      <c r="C24" s="131" t="s">
        <v>66</v>
      </c>
      <c r="D24" s="131" t="s">
        <v>67</v>
      </c>
      <c r="E24" s="115"/>
      <c r="F24" s="115"/>
      <c r="G24" s="115"/>
      <c r="H24" s="115"/>
      <c r="I24" s="115"/>
      <c r="J24" s="115"/>
      <c r="K24" s="170"/>
    </row>
    <row r="25" ht="15" spans="1:11">
      <c r="A25" s="146" t="s">
        <v>365</v>
      </c>
      <c r="B25" s="147" t="s">
        <v>351</v>
      </c>
      <c r="C25" s="147"/>
      <c r="D25" s="147"/>
      <c r="E25" s="147"/>
      <c r="F25" s="147"/>
      <c r="G25" s="147"/>
      <c r="H25" s="147"/>
      <c r="I25" s="147"/>
      <c r="J25" s="147"/>
      <c r="K25" s="180"/>
    </row>
    <row r="26" ht="15" spans="1:11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</row>
    <row r="27" spans="1:11">
      <c r="A27" s="149" t="s">
        <v>366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73"/>
    </row>
    <row r="28" spans="1:11">
      <c r="A28" s="150" t="s">
        <v>382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81"/>
    </row>
    <row r="29" spans="1:11">
      <c r="A29" s="150" t="s">
        <v>383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81"/>
    </row>
    <row r="30" spans="1:11">
      <c r="A30" s="150" t="s">
        <v>384</v>
      </c>
      <c r="B30" s="151"/>
      <c r="C30" s="151"/>
      <c r="D30" s="151"/>
      <c r="E30" s="151"/>
      <c r="F30" s="151"/>
      <c r="G30" s="151"/>
      <c r="H30" s="151"/>
      <c r="I30" s="151"/>
      <c r="J30" s="151"/>
      <c r="K30" s="181"/>
    </row>
    <row r="31" spans="1:11">
      <c r="A31" s="152"/>
      <c r="B31" s="153"/>
      <c r="C31" s="153"/>
      <c r="D31" s="153"/>
      <c r="E31" s="153"/>
      <c r="F31" s="153"/>
      <c r="G31" s="153"/>
      <c r="H31" s="153"/>
      <c r="I31" s="153"/>
      <c r="J31" s="153"/>
      <c r="K31" s="182"/>
    </row>
    <row r="32" spans="1:11">
      <c r="A32" s="152"/>
      <c r="B32" s="153"/>
      <c r="C32" s="153"/>
      <c r="D32" s="153"/>
      <c r="E32" s="153"/>
      <c r="F32" s="153"/>
      <c r="G32" s="153"/>
      <c r="H32" s="153"/>
      <c r="I32" s="153"/>
      <c r="J32" s="153"/>
      <c r="K32" s="182"/>
    </row>
    <row r="33" spans="1:11">
      <c r="A33" s="152"/>
      <c r="B33" s="153"/>
      <c r="C33" s="153"/>
      <c r="D33" s="153"/>
      <c r="E33" s="153"/>
      <c r="F33" s="153"/>
      <c r="G33" s="153"/>
      <c r="H33" s="153"/>
      <c r="I33" s="153"/>
      <c r="J33" s="153"/>
      <c r="K33" s="182"/>
    </row>
    <row r="34" spans="1:11">
      <c r="A34" s="154"/>
      <c r="B34" s="155"/>
      <c r="C34" s="155"/>
      <c r="D34" s="155"/>
      <c r="E34" s="155"/>
      <c r="F34" s="155"/>
      <c r="G34" s="155"/>
      <c r="H34" s="155"/>
      <c r="I34" s="155"/>
      <c r="J34" s="155"/>
      <c r="K34" s="183"/>
    </row>
    <row r="35" spans="1:11">
      <c r="A35" s="156"/>
      <c r="B35" s="155"/>
      <c r="C35" s="155"/>
      <c r="D35" s="155"/>
      <c r="E35" s="155"/>
      <c r="F35" s="155"/>
      <c r="G35" s="155"/>
      <c r="H35" s="155"/>
      <c r="I35" s="155"/>
      <c r="J35" s="155"/>
      <c r="K35" s="183"/>
    </row>
    <row r="36" ht="15" spans="1:11">
      <c r="A36" s="157"/>
      <c r="B36" s="158"/>
      <c r="C36" s="158"/>
      <c r="D36" s="158"/>
      <c r="E36" s="158"/>
      <c r="F36" s="158"/>
      <c r="G36" s="158"/>
      <c r="H36" s="158"/>
      <c r="I36" s="158"/>
      <c r="J36" s="158"/>
      <c r="K36" s="184"/>
    </row>
    <row r="37" spans="1:11">
      <c r="A37" s="159" t="s">
        <v>367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85"/>
    </row>
    <row r="38" spans="1:11">
      <c r="A38" s="116" t="s">
        <v>368</v>
      </c>
      <c r="B38" s="118"/>
      <c r="C38" s="118"/>
      <c r="D38" s="115" t="s">
        <v>369</v>
      </c>
      <c r="E38" s="115"/>
      <c r="F38" s="161" t="s">
        <v>370</v>
      </c>
      <c r="G38" s="162"/>
      <c r="H38" s="118" t="s">
        <v>371</v>
      </c>
      <c r="I38" s="118"/>
      <c r="J38" s="118" t="s">
        <v>372</v>
      </c>
      <c r="K38" s="177"/>
    </row>
    <row r="39" spans="1:11">
      <c r="A39" s="116" t="s">
        <v>198</v>
      </c>
      <c r="B39" s="163" t="s">
        <v>385</v>
      </c>
      <c r="C39" s="163"/>
      <c r="D39" s="163"/>
      <c r="E39" s="163"/>
      <c r="F39" s="163"/>
      <c r="G39" s="163"/>
      <c r="H39" s="163"/>
      <c r="I39" s="163"/>
      <c r="J39" s="163"/>
      <c r="K39" s="186"/>
    </row>
    <row r="40" spans="1:11">
      <c r="A40" s="116"/>
      <c r="B40" s="118"/>
      <c r="C40" s="118"/>
      <c r="D40" s="118"/>
      <c r="E40" s="118"/>
      <c r="F40" s="118"/>
      <c r="G40" s="118"/>
      <c r="H40" s="118"/>
      <c r="I40" s="118"/>
      <c r="J40" s="118"/>
      <c r="K40" s="177"/>
    </row>
    <row r="41" spans="1:11">
      <c r="A41" s="116"/>
      <c r="B41" s="118"/>
      <c r="C41" s="118"/>
      <c r="D41" s="118"/>
      <c r="E41" s="118"/>
      <c r="F41" s="118"/>
      <c r="G41" s="118"/>
      <c r="H41" s="118"/>
      <c r="I41" s="118"/>
      <c r="J41" s="118"/>
      <c r="K41" s="177"/>
    </row>
    <row r="42" ht="15" spans="1:11">
      <c r="A42" s="119" t="s">
        <v>146</v>
      </c>
      <c r="B42" s="164" t="s">
        <v>374</v>
      </c>
      <c r="C42" s="164"/>
      <c r="D42" s="121" t="s">
        <v>375</v>
      </c>
      <c r="E42" s="165" t="s">
        <v>231</v>
      </c>
      <c r="F42" s="121" t="s">
        <v>150</v>
      </c>
      <c r="G42" s="166">
        <v>45724</v>
      </c>
      <c r="H42" s="167" t="s">
        <v>151</v>
      </c>
      <c r="I42" s="167"/>
      <c r="J42" s="164" t="s">
        <v>231</v>
      </c>
      <c r="K42" s="187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name="Check Box 40" r:id="rId42">
              <controlPr defaultSize="0">
                <anchor moveWithCells="1">
                  <from>
                    <xdr:col>3</xdr:col>
                    <xdr:colOff>234315</xdr:colOff>
                    <xdr:row>21</xdr:row>
                    <xdr:rowOff>95885</xdr:rowOff>
                  </from>
                  <to>
                    <xdr:col>3</xdr:col>
                    <xdr:colOff>697865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zoomScale="80" zoomScaleNormal="80" workbookViewId="0">
      <selection activeCell="H2" sqref="H2:H17"/>
    </sheetView>
  </sheetViews>
  <sheetFormatPr defaultColWidth="9" defaultRowHeight="26" customHeight="1"/>
  <cols>
    <col min="1" max="1" width="17.1666666666667" style="65" customWidth="1"/>
    <col min="2" max="7" width="9.33333333333333" style="65" customWidth="1"/>
    <col min="8" max="8" width="1.33333333333333" style="65" customWidth="1"/>
    <col min="9" max="14" width="15.1666666666667" style="66" customWidth="1"/>
    <col min="15" max="16384" width="9" style="65"/>
  </cols>
  <sheetData>
    <row r="1" ht="22" customHeight="1" spans="1:14">
      <c r="A1" s="67" t="s">
        <v>154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ht="22" customHeight="1" spans="1:14">
      <c r="A2" s="69" t="s">
        <v>61</v>
      </c>
      <c r="B2" s="70" t="s">
        <v>206</v>
      </c>
      <c r="C2" s="70"/>
      <c r="D2" s="71" t="s">
        <v>68</v>
      </c>
      <c r="E2" s="70" t="s">
        <v>208</v>
      </c>
      <c r="F2" s="70"/>
      <c r="G2" s="70"/>
      <c r="H2" s="72"/>
      <c r="I2" s="87" t="s">
        <v>57</v>
      </c>
      <c r="J2" s="88" t="s">
        <v>205</v>
      </c>
      <c r="K2" s="88"/>
      <c r="L2" s="88"/>
      <c r="M2" s="88"/>
      <c r="N2" s="89"/>
    </row>
    <row r="3" ht="22" customHeight="1" spans="1:14">
      <c r="A3" s="73" t="s">
        <v>155</v>
      </c>
      <c r="B3" s="74" t="s">
        <v>156</v>
      </c>
      <c r="C3" s="74"/>
      <c r="D3" s="74"/>
      <c r="E3" s="74"/>
      <c r="F3" s="74"/>
      <c r="G3" s="74"/>
      <c r="H3" s="75"/>
      <c r="I3" s="90" t="s">
        <v>157</v>
      </c>
      <c r="J3" s="90"/>
      <c r="K3" s="90"/>
      <c r="L3" s="90"/>
      <c r="M3" s="90"/>
      <c r="N3" s="91"/>
    </row>
    <row r="4" ht="22" customHeight="1" spans="1:14">
      <c r="A4" s="73"/>
      <c r="B4" s="76" t="s">
        <v>233</v>
      </c>
      <c r="C4" s="76" t="s">
        <v>234</v>
      </c>
      <c r="D4" s="76" t="s">
        <v>235</v>
      </c>
      <c r="E4" s="76" t="s">
        <v>236</v>
      </c>
      <c r="F4" s="76" t="s">
        <v>237</v>
      </c>
      <c r="G4" s="76" t="s">
        <v>238</v>
      </c>
      <c r="H4" s="75"/>
      <c r="I4" s="92" t="s">
        <v>233</v>
      </c>
      <c r="J4" s="92" t="s">
        <v>234</v>
      </c>
      <c r="K4" s="92" t="s">
        <v>235</v>
      </c>
      <c r="L4" s="92" t="s">
        <v>236</v>
      </c>
      <c r="M4" s="92" t="s">
        <v>237</v>
      </c>
      <c r="N4" s="92" t="s">
        <v>238</v>
      </c>
    </row>
    <row r="5" ht="22" customHeight="1" spans="1:14">
      <c r="A5" s="73"/>
      <c r="B5" s="77"/>
      <c r="C5" s="77"/>
      <c r="D5" s="78"/>
      <c r="E5" s="77"/>
      <c r="F5" s="77"/>
      <c r="G5" s="77"/>
      <c r="H5" s="75"/>
      <c r="I5" s="93"/>
      <c r="J5" s="93"/>
      <c r="K5" s="93"/>
      <c r="L5" s="93"/>
      <c r="M5" s="93"/>
      <c r="N5" s="94"/>
    </row>
    <row r="6" ht="22" customHeight="1" spans="1:14">
      <c r="A6" s="76" t="s">
        <v>175</v>
      </c>
      <c r="B6" s="76" t="s">
        <v>246</v>
      </c>
      <c r="C6" s="76" t="s">
        <v>247</v>
      </c>
      <c r="D6" s="76" t="s">
        <v>248</v>
      </c>
      <c r="E6" s="76" t="s">
        <v>249</v>
      </c>
      <c r="F6" s="76" t="s">
        <v>250</v>
      </c>
      <c r="G6" s="76" t="s">
        <v>251</v>
      </c>
      <c r="H6" s="75"/>
      <c r="I6" s="93" t="s">
        <v>252</v>
      </c>
      <c r="J6" s="93" t="s">
        <v>253</v>
      </c>
      <c r="K6" s="93" t="s">
        <v>254</v>
      </c>
      <c r="L6" s="93" t="s">
        <v>254</v>
      </c>
      <c r="M6" s="93" t="s">
        <v>255</v>
      </c>
      <c r="N6" s="95" t="s">
        <v>256</v>
      </c>
    </row>
    <row r="7" ht="22" customHeight="1" spans="1:14">
      <c r="A7" s="76" t="s">
        <v>177</v>
      </c>
      <c r="B7" s="76" t="s">
        <v>257</v>
      </c>
      <c r="C7" s="76" t="s">
        <v>258</v>
      </c>
      <c r="D7" s="76" t="s">
        <v>259</v>
      </c>
      <c r="E7" s="76" t="s">
        <v>260</v>
      </c>
      <c r="F7" s="76" t="s">
        <v>261</v>
      </c>
      <c r="G7" s="76" t="s">
        <v>262</v>
      </c>
      <c r="H7" s="75"/>
      <c r="I7" s="93" t="s">
        <v>263</v>
      </c>
      <c r="J7" s="93" t="s">
        <v>264</v>
      </c>
      <c r="K7" s="93" t="s">
        <v>264</v>
      </c>
      <c r="L7" s="93" t="s">
        <v>263</v>
      </c>
      <c r="M7" s="93" t="s">
        <v>263</v>
      </c>
      <c r="N7" s="95" t="s">
        <v>263</v>
      </c>
    </row>
    <row r="8" ht="22" customHeight="1" spans="1:14">
      <c r="A8" s="76" t="s">
        <v>265</v>
      </c>
      <c r="B8" s="76" t="s">
        <v>266</v>
      </c>
      <c r="C8" s="76" t="s">
        <v>267</v>
      </c>
      <c r="D8" s="76" t="s">
        <v>268</v>
      </c>
      <c r="E8" s="76" t="s">
        <v>269</v>
      </c>
      <c r="F8" s="76" t="s">
        <v>261</v>
      </c>
      <c r="G8" s="76" t="s">
        <v>262</v>
      </c>
      <c r="H8" s="75"/>
      <c r="I8" s="93" t="s">
        <v>256</v>
      </c>
      <c r="J8" s="93" t="s">
        <v>256</v>
      </c>
      <c r="K8" s="93" t="s">
        <v>256</v>
      </c>
      <c r="L8" s="96" t="s">
        <v>256</v>
      </c>
      <c r="M8" s="96" t="s">
        <v>256</v>
      </c>
      <c r="N8" s="95" t="s">
        <v>256</v>
      </c>
    </row>
    <row r="9" ht="22" customHeight="1" spans="1:14">
      <c r="A9" s="76" t="s">
        <v>270</v>
      </c>
      <c r="B9" s="76" t="s">
        <v>271</v>
      </c>
      <c r="C9" s="76" t="s">
        <v>272</v>
      </c>
      <c r="D9" s="76" t="s">
        <v>273</v>
      </c>
      <c r="E9" s="76" t="s">
        <v>274</v>
      </c>
      <c r="F9" s="76" t="s">
        <v>275</v>
      </c>
      <c r="G9" s="76" t="s">
        <v>276</v>
      </c>
      <c r="H9" s="75"/>
      <c r="I9" s="93" t="s">
        <v>256</v>
      </c>
      <c r="J9" s="93" t="s">
        <v>277</v>
      </c>
      <c r="K9" s="93" t="s">
        <v>256</v>
      </c>
      <c r="L9" s="96" t="s">
        <v>256</v>
      </c>
      <c r="M9" s="96" t="s">
        <v>256</v>
      </c>
      <c r="N9" s="95" t="s">
        <v>278</v>
      </c>
    </row>
    <row r="10" ht="22" customHeight="1" spans="1:14">
      <c r="A10" s="76" t="s">
        <v>182</v>
      </c>
      <c r="B10" s="76" t="s">
        <v>279</v>
      </c>
      <c r="C10" s="76" t="s">
        <v>280</v>
      </c>
      <c r="D10" s="76" t="s">
        <v>281</v>
      </c>
      <c r="E10" s="76" t="s">
        <v>282</v>
      </c>
      <c r="F10" s="76" t="s">
        <v>283</v>
      </c>
      <c r="G10" s="76" t="s">
        <v>284</v>
      </c>
      <c r="H10" s="75"/>
      <c r="I10" s="93" t="s">
        <v>285</v>
      </c>
      <c r="J10" s="93" t="s">
        <v>286</v>
      </c>
      <c r="K10" s="93" t="s">
        <v>287</v>
      </c>
      <c r="L10" s="96" t="s">
        <v>256</v>
      </c>
      <c r="M10" s="93" t="s">
        <v>287</v>
      </c>
      <c r="N10" s="95" t="s">
        <v>256</v>
      </c>
    </row>
    <row r="11" ht="22" customHeight="1" spans="1:14">
      <c r="A11" s="76" t="s">
        <v>288</v>
      </c>
      <c r="B11" s="76" t="s">
        <v>289</v>
      </c>
      <c r="C11" s="76" t="s">
        <v>290</v>
      </c>
      <c r="D11" s="76" t="s">
        <v>291</v>
      </c>
      <c r="E11" s="76" t="s">
        <v>292</v>
      </c>
      <c r="F11" s="76" t="s">
        <v>293</v>
      </c>
      <c r="G11" s="76" t="s">
        <v>294</v>
      </c>
      <c r="H11" s="75"/>
      <c r="I11" s="96" t="s">
        <v>256</v>
      </c>
      <c r="J11" s="96" t="s">
        <v>256</v>
      </c>
      <c r="K11" s="96" t="s">
        <v>256</v>
      </c>
      <c r="L11" s="96" t="s">
        <v>256</v>
      </c>
      <c r="M11" s="96" t="s">
        <v>256</v>
      </c>
      <c r="N11" s="95" t="s">
        <v>256</v>
      </c>
    </row>
    <row r="12" ht="22" customHeight="1" spans="1:14">
      <c r="A12" s="76" t="s">
        <v>295</v>
      </c>
      <c r="B12" s="76" t="s">
        <v>296</v>
      </c>
      <c r="C12" s="76" t="s">
        <v>297</v>
      </c>
      <c r="D12" s="76" t="s">
        <v>298</v>
      </c>
      <c r="E12" s="76" t="s">
        <v>299</v>
      </c>
      <c r="F12" s="76" t="s">
        <v>290</v>
      </c>
      <c r="G12" s="76" t="s">
        <v>300</v>
      </c>
      <c r="H12" s="75"/>
      <c r="I12" s="96" t="s">
        <v>256</v>
      </c>
      <c r="J12" s="96" t="s">
        <v>256</v>
      </c>
      <c r="K12" s="96" t="s">
        <v>256</v>
      </c>
      <c r="L12" s="96" t="s">
        <v>256</v>
      </c>
      <c r="M12" s="96" t="s">
        <v>256</v>
      </c>
      <c r="N12" s="95" t="s">
        <v>256</v>
      </c>
    </row>
    <row r="13" ht="22" customHeight="1" spans="1:14">
      <c r="A13" s="76" t="s">
        <v>301</v>
      </c>
      <c r="B13" s="76" t="s">
        <v>302</v>
      </c>
      <c r="C13" s="76" t="s">
        <v>303</v>
      </c>
      <c r="D13" s="76" t="s">
        <v>304</v>
      </c>
      <c r="E13" s="76" t="s">
        <v>305</v>
      </c>
      <c r="F13" s="76" t="s">
        <v>306</v>
      </c>
      <c r="G13" s="76" t="s">
        <v>307</v>
      </c>
      <c r="H13" s="75"/>
      <c r="I13" s="93" t="s">
        <v>278</v>
      </c>
      <c r="J13" s="93" t="s">
        <v>308</v>
      </c>
      <c r="K13" s="96" t="s">
        <v>256</v>
      </c>
      <c r="L13" s="93" t="s">
        <v>309</v>
      </c>
      <c r="M13" s="93" t="s">
        <v>310</v>
      </c>
      <c r="N13" s="95" t="s">
        <v>256</v>
      </c>
    </row>
    <row r="14" ht="22" customHeight="1" spans="1:14">
      <c r="A14" s="76" t="s">
        <v>311</v>
      </c>
      <c r="B14" s="76" t="s">
        <v>312</v>
      </c>
      <c r="C14" s="76" t="s">
        <v>313</v>
      </c>
      <c r="D14" s="76" t="s">
        <v>314</v>
      </c>
      <c r="E14" s="76" t="s">
        <v>315</v>
      </c>
      <c r="F14" s="76" t="s">
        <v>316</v>
      </c>
      <c r="G14" s="76" t="s">
        <v>317</v>
      </c>
      <c r="H14" s="75"/>
      <c r="I14" s="96" t="s">
        <v>256</v>
      </c>
      <c r="J14" s="96" t="s">
        <v>256</v>
      </c>
      <c r="K14" s="96" t="s">
        <v>256</v>
      </c>
      <c r="L14" s="96" t="s">
        <v>256</v>
      </c>
      <c r="M14" s="96" t="s">
        <v>256</v>
      </c>
      <c r="N14" s="95" t="s">
        <v>256</v>
      </c>
    </row>
    <row r="15" ht="22" customHeight="1" spans="1:14">
      <c r="A15" s="76" t="s">
        <v>318</v>
      </c>
      <c r="B15" s="76" t="s">
        <v>319</v>
      </c>
      <c r="C15" s="76" t="s">
        <v>319</v>
      </c>
      <c r="D15" s="76" t="s">
        <v>320</v>
      </c>
      <c r="E15" s="76" t="s">
        <v>319</v>
      </c>
      <c r="F15" s="76" t="s">
        <v>319</v>
      </c>
      <c r="G15" s="76" t="s">
        <v>319</v>
      </c>
      <c r="H15" s="75"/>
      <c r="I15" s="96" t="s">
        <v>256</v>
      </c>
      <c r="J15" s="96" t="s">
        <v>256</v>
      </c>
      <c r="K15" s="96" t="s">
        <v>256</v>
      </c>
      <c r="L15" s="96" t="s">
        <v>256</v>
      </c>
      <c r="M15" s="96" t="s">
        <v>256</v>
      </c>
      <c r="N15" s="95" t="s">
        <v>256</v>
      </c>
    </row>
    <row r="16" ht="22" customHeight="1" spans="1:14">
      <c r="A16" s="79"/>
      <c r="B16" s="77"/>
      <c r="C16" s="77"/>
      <c r="D16" s="80"/>
      <c r="E16" s="77"/>
      <c r="F16" s="77"/>
      <c r="G16" s="77"/>
      <c r="H16" s="75"/>
      <c r="I16" s="97"/>
      <c r="J16" s="97"/>
      <c r="K16" s="97"/>
      <c r="L16" s="97"/>
      <c r="M16" s="97"/>
      <c r="N16" s="98"/>
    </row>
    <row r="17" ht="22" customHeight="1" spans="1:14">
      <c r="A17" s="81"/>
      <c r="B17" s="82"/>
      <c r="C17" s="83"/>
      <c r="D17" s="84"/>
      <c r="E17" s="83"/>
      <c r="F17" s="83"/>
      <c r="G17" s="83"/>
      <c r="H17" s="75"/>
      <c r="I17" s="97"/>
      <c r="J17" s="97"/>
      <c r="K17" s="97"/>
      <c r="L17" s="97"/>
      <c r="M17" s="97"/>
      <c r="N17" s="98"/>
    </row>
    <row r="18" ht="22" customHeight="1" spans="1:14">
      <c r="A18" s="85" t="s">
        <v>198</v>
      </c>
      <c r="D18" s="86"/>
      <c r="E18" s="86"/>
      <c r="F18" s="86"/>
      <c r="G18" s="86"/>
      <c r="H18" s="86"/>
      <c r="I18" s="99"/>
      <c r="J18" s="99"/>
      <c r="K18" s="99"/>
      <c r="L18" s="99"/>
      <c r="M18" s="99"/>
      <c r="N18" s="99"/>
    </row>
    <row r="19" ht="22" customHeight="1" spans="1:14">
      <c r="A19" s="65" t="s">
        <v>386</v>
      </c>
      <c r="D19" s="86"/>
      <c r="E19" s="86"/>
      <c r="F19" s="86"/>
      <c r="G19" s="86"/>
      <c r="H19" s="86"/>
      <c r="I19" s="99"/>
      <c r="J19" s="99"/>
      <c r="K19" s="99"/>
      <c r="L19" s="99"/>
      <c r="M19" s="99"/>
      <c r="N19" s="99"/>
    </row>
    <row r="20" ht="14.25" spans="1:13">
      <c r="A20" s="86"/>
      <c r="B20" s="86"/>
      <c r="C20" s="86"/>
      <c r="D20" s="86"/>
      <c r="E20" s="86"/>
      <c r="F20" s="86"/>
      <c r="G20" s="86"/>
      <c r="H20" s="86"/>
      <c r="I20" s="100" t="s">
        <v>387</v>
      </c>
      <c r="J20" s="100"/>
      <c r="K20" s="100" t="s">
        <v>323</v>
      </c>
      <c r="L20" s="100"/>
      <c r="M20" s="100" t="s">
        <v>324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2025-06-24T07:13:37Z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9A76448B09AA4BF58667FC667EC195F4</vt:lpwstr>
  </property>
</Properties>
</file>