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 tabRatio="793" firstSheet="1" activeTab="6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<sst xmlns="http://schemas.openxmlformats.org/spreadsheetml/2006/main" count="880" uniqueCount="377">
  <si>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</si>
  <si>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</si>
  <si>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</si>
  <si>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</si>
  <si>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</si>
  <si>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</si>
  <si>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</si>
  <si>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</si>
  <si>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</si>
  <si>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</si>
  <si>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</si>
  <si>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</si>
  <si>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</si>
  <si>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</si>
  <si>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</si>
  <si>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</si>
  <si>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</si>
  <si>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</si>
  <si>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</si>
  <si>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</si>
  <si>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</si>
  <si>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</si>
  <si>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</si>
  <si>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</si>
  <si>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</si>
  <si>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</si>
  <si>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</si>
  <si>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</si>
  <si>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</si>
  <si>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</si>
  <si>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</si>
  <si>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</si>
  <si>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</si>
  <si>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</si>
  <si>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</si>
  <si>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</si>
  <si>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</si>
  <si>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</si>
  <si>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</si>
  <si>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</si>
  <si>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</si>
  <si>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</si>
  <si>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</si>
  <si>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</si>
  <si>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</si>
  <si>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</si>
  <si>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</si>
  <si>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</si>
  <si>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</si>
  <si>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</si>
  <si>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</si>
  <si>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</si>
  <si>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</si>
  <si>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</si>
  <si>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</si>
  <si>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</si>
  <si>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</si>
  <si>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</si>
  <si>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</si>
  <si>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</si>
  <si>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</si>
  <si>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</si>
  <si>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QAMMAN94316</t>
  </si>
  <si>
    <t>合同交期</t>
  </si>
  <si>
    <t>产前确认样</t>
  </si>
  <si>
    <t>有</t>
  </si>
  <si>
    <t>无</t>
  </si>
  <si>
    <t>品名</t>
  </si>
  <si>
    <t>儿童卫裤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</si>
  <si>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</si>
  <si>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</si>
  <si>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</si>
  <si>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</si>
  <si>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</si>
  <si>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</si>
  <si>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</si>
  <si>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</si>
  <si>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</si>
  <si>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</si>
  <si>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CGDD25042900015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</si>
  <si>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</si>
  <si>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</si>
  <si>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</si>
  <si>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</si>
  <si>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</si>
  <si>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</si>
  <si>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</si>
  <si>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</si>
  <si>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</si>
  <si>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</si>
  <si>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</si>
  <si>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</si>
  <si>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</si>
  <si>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</si>
  <si>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</si>
  <si>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</si>
  <si>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</si>
  <si>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</si>
  <si>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</si>
  <si>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</si>
  <si>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</si>
  <si>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</si>
  <si>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</si>
  <si>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</si>
  <si>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</si>
  <si>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</si>
  <si>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</si>
  <si>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</si>
  <si>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</si>
  <si>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</si>
  <si>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</si>
  <si>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深花灰</t>
  </si>
  <si>
    <t>暗夜黑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</si>
  <si>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</si>
  <si>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</si>
  <si>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</si>
  <si>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</si>
  <si>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</si>
  <si>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</si>
  <si>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1.腰围偏小，后浪偏大</t>
  </si>
  <si>
    <t>2.脚口不平，容位不均匀，脚口有大小</t>
  </si>
  <si>
    <t>3.线头没清理干净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</si>
  <si>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</si>
  <si>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</si>
  <si>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</si>
  <si>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</si>
  <si>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</si>
  <si>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</si>
  <si>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</si>
  <si>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</si>
  <si>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</si>
  <si>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刘玉明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</si>
  <si>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</si>
  <si>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</si>
  <si>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</si>
  <si>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</si>
  <si>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</si>
  <si>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</si>
  <si>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</si>
  <si>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</si>
  <si>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t>120/56</t>
  </si>
  <si>
    <t>130/59</t>
  </si>
  <si>
    <t>140/55</t>
  </si>
  <si>
    <t>150/61</t>
  </si>
  <si>
    <t>160/67</t>
  </si>
  <si>
    <t>165/70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</si>
  <si>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</si>
  <si>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洗前</t>
  </si>
  <si>
    <t>洗后</t>
  </si>
  <si>
    <t>裤外侧长</t>
  </si>
  <si>
    <t>±1</t>
  </si>
  <si>
    <t>+1</t>
  </si>
  <si>
    <t>+0.5</t>
  </si>
  <si>
    <t>全松紧腰围 平量</t>
  </si>
  <si>
    <t>+0</t>
  </si>
  <si>
    <t>-1</t>
  </si>
  <si>
    <t>全松紧腰围 拉量</t>
  </si>
  <si>
    <t>臀围</t>
  </si>
  <si>
    <t>±0.5</t>
  </si>
  <si>
    <t>+0.6</t>
  </si>
  <si>
    <t>腿围/2</t>
  </si>
  <si>
    <t>-0.4</t>
  </si>
  <si>
    <t>膝围/2</t>
  </si>
  <si>
    <t>±0.3</t>
  </si>
  <si>
    <t>脚口/2（拉量）</t>
  </si>
  <si>
    <t>脚口/2（平量）</t>
  </si>
  <si>
    <t>-0.5</t>
  </si>
  <si>
    <t>-0.3</t>
  </si>
  <si>
    <t>前裆长</t>
  </si>
  <si>
    <t>+0.2</t>
  </si>
  <si>
    <t>后裆长</t>
  </si>
  <si>
    <t>+1.5</t>
  </si>
  <si>
    <t>前插袋（开口）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</si>
  <si>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</si>
  <si>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</si>
  <si>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</si>
  <si>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</si>
  <si>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</si>
  <si>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4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</si>
  <si>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</si>
  <si>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</si>
  <si>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</si>
  <si>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</si>
  <si>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</si>
  <si>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</si>
  <si>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</si>
  <si>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</si>
  <si>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</si>
  <si>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</si>
  <si>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QAMMBM83242</t>
  </si>
  <si>
    <t>儿童短裤</t>
  </si>
  <si>
    <t>水手藍</t>
  </si>
  <si>
    <t>黑色</t>
  </si>
  <si>
    <t>明灰</t>
  </si>
  <si>
    <t>青灰绿</t>
  </si>
  <si>
    <t>120/53</t>
  </si>
  <si>
    <t>130/56</t>
  </si>
  <si>
    <t>140/57</t>
  </si>
  <si>
    <t>150/63</t>
  </si>
  <si>
    <t>160/69</t>
  </si>
  <si>
    <t>170/74</t>
  </si>
  <si>
    <t>洗前+洗后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</si>
  <si>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</si>
  <si>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</si>
  <si>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</si>
  <si>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</si>
  <si>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</si>
  <si>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</si>
  <si>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</si>
  <si>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</si>
  <si>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</si>
  <si>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</si>
  <si>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</si>
  <si>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</si>
  <si>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</si>
  <si>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</si>
  <si>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</si>
  <si>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</si>
  <si>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</si>
  <si>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</si>
  <si>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</si>
  <si>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</si>
  <si>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</si>
  <si>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</si>
  <si>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</si>
  <si>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</si>
  <si>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</si>
  <si>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</si>
  <si>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</si>
  <si>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</si>
  <si>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</si>
  <si>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</si>
  <si>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</si>
  <si>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</si>
  <si>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</si>
  <si>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</si>
  <si>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</si>
  <si>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</si>
  <si>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</si>
  <si>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1、侧拼骨位没倒好</t>
  </si>
  <si>
    <t>2、浪底骨位错位，脚口容皱不均匀</t>
  </si>
  <si>
    <t>3、两腿有长短脚，线头未清理干净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</si>
  <si>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</si>
  <si>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</si>
  <si>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</si>
  <si>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</si>
  <si>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</si>
  <si>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</si>
  <si>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</si>
  <si>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走货1638件，抽查125件，发现4件不良品，已按照以上提出的问题点改正，可以出货</t>
  </si>
  <si>
    <t>服装QC部门</t>
  </si>
  <si>
    <t>检验人</t>
  </si>
  <si>
    <t>-0.3 -0.3 -0.7</t>
  </si>
  <si>
    <t>-1.3  -1 -1.3</t>
  </si>
  <si>
    <t>-0.5 -0.5 -1</t>
  </si>
  <si>
    <t>-1 -1.3 -1</t>
  </si>
  <si>
    <t>-1 -1.2 -0.5</t>
  </si>
  <si>
    <t>-1.2 -2 -1</t>
  </si>
  <si>
    <t>-0.5 -0.5 +0</t>
  </si>
  <si>
    <t>+0 +0 +0</t>
  </si>
  <si>
    <t>+0 +0 +0.5</t>
  </si>
  <si>
    <t>+0.5 +0 +0</t>
  </si>
  <si>
    <t>+0.6 +0 +1</t>
  </si>
  <si>
    <t>+0  +0.5 +0</t>
  </si>
  <si>
    <t>+1 +1 +0</t>
  </si>
  <si>
    <t>+0.6 +0 +0.3</t>
  </si>
  <si>
    <t>+1 +1 +0.5</t>
  </si>
  <si>
    <t>+1 +1 +1</t>
  </si>
  <si>
    <t>+0 -0.5 +0</t>
  </si>
  <si>
    <t>+0.5 +0 -0.5</t>
  </si>
  <si>
    <t>+0.2 +0 +0.2</t>
  </si>
  <si>
    <t>+0 -0.2 +0</t>
  </si>
  <si>
    <t>+0.3 -0.5 -0.3</t>
  </si>
  <si>
    <t>-0.2 -0.2 +0</t>
  </si>
  <si>
    <t>-0.5 -0.3 -0.3</t>
  </si>
  <si>
    <t>+0 -0.2 -0.2</t>
  </si>
  <si>
    <t>-0.3 -0.2 -0.2</t>
  </si>
  <si>
    <t>-0.2 -0.2 -0.3</t>
  </si>
  <si>
    <t>+0 -0.3 -0</t>
  </si>
  <si>
    <t>+0 +0 -0.2</t>
  </si>
  <si>
    <t>-0.3 +0 -0.2</t>
  </si>
  <si>
    <t>-0.3 -0.5 -0.5</t>
  </si>
  <si>
    <t>+0 +0-0.2</t>
  </si>
  <si>
    <t>+0.2 +0 +0</t>
  </si>
  <si>
    <t>+0.2 +0.2 -0.5</t>
  </si>
  <si>
    <t>+0.5 +0.3 +0.5</t>
  </si>
  <si>
    <t>+0 +0.2 -0.2</t>
  </si>
  <si>
    <t>-0.2 -0.5 -0.5</t>
  </si>
  <si>
    <t>+0 +0 -0.3</t>
  </si>
  <si>
    <t>+0 -0.3 +0</t>
  </si>
  <si>
    <t>+0.3 +0 +0</t>
  </si>
  <si>
    <t>+0 -0.2 -0.3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</si>
  <si>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</si>
  <si>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</si>
  <si>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</si>
  <si>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</si>
  <si>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</si>
  <si>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</si>
  <si>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</si>
  <si>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</si>
  <si>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</si>
  <si>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</si>
  <si>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</si>
  <si>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</si>
  <si>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</si>
  <si>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</si>
  <si>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</si>
  <si>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</si>
  <si>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2502Y0689</t>
  </si>
  <si>
    <t>暖绒弹力双面</t>
  </si>
  <si>
    <t>三迈</t>
  </si>
  <si>
    <t>2503Y0269</t>
  </si>
  <si>
    <t>QAEEAN94315/316</t>
  </si>
  <si>
    <t>制表时间：2025/4/25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</si>
  <si>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</si>
  <si>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</si>
  <si>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</si>
  <si>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</si>
  <si>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</si>
  <si>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</si>
  <si>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</si>
  <si>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</si>
  <si>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</si>
  <si>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</si>
  <si>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</si>
  <si>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制表时间：2025/4/28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</si>
  <si>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</si>
  <si>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</si>
  <si>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</si>
  <si>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</si>
  <si>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</si>
  <si>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</si>
  <si>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</si>
  <si>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</si>
  <si>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</si>
  <si>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</si>
  <si>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</si>
  <si>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TOREAD双色厚板硅胶烫标（4.2CM）</t>
  </si>
  <si>
    <t>泰丰</t>
  </si>
  <si>
    <t>无互染</t>
  </si>
  <si>
    <t>物料6</t>
  </si>
  <si>
    <t>物料7</t>
  </si>
  <si>
    <t>物料8</t>
  </si>
  <si>
    <t>物料9</t>
  </si>
  <si>
    <t>物料10</t>
  </si>
  <si>
    <t>制表时间：2025/4/10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</si>
  <si>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</si>
  <si>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</si>
  <si>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</si>
  <si>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</si>
  <si>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</si>
  <si>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</si>
  <si>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</si>
  <si>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</si>
  <si>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</si>
  <si>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</si>
  <si>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</si>
  <si>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</si>
  <si>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</si>
  <si>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</si>
  <si>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</si>
  <si>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</si>
  <si>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左前腿+左后</t>
  </si>
  <si>
    <t>烫标+印花</t>
  </si>
  <si>
    <t>无脱落开裂</t>
  </si>
  <si>
    <t>制表时间：2024/5/6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</si>
  <si>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</si>
  <si>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</si>
  <si>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</si>
  <si>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</si>
  <si>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</si>
  <si>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弹力织带（0.8CM）</t>
  </si>
  <si>
    <t>-1%</t>
  </si>
  <si>
    <t>-2%</t>
  </si>
  <si>
    <t>制表时间：4-20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</si>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</sst>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7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Microsoft YaHei"/>
      <charset val="134"/>
    </font>
    <font>
      <b/>
      <sz val="10"/>
      <name val="Microsoft YaHei"/>
      <charset val="134"/>
    </font>
    <font>
      <b/>
      <sz val="11"/>
      <name val="Microsoft YaHei"/>
      <charset val="136"/>
    </font>
    <font>
      <b/>
      <sz val="10"/>
      <name val="Microsoft YaHei"/>
      <charset val="136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b/>
      <sz val="12"/>
      <name val="宋体"/>
      <charset val="0"/>
    </font>
    <font>
      <sz val="10"/>
      <name val="宋体"/>
      <charset val="134"/>
      <scheme val="major"/>
    </font>
    <font>
      <sz val="10"/>
      <name val="微软雅黑"/>
      <charset val="134"/>
    </font>
    <font>
      <b/>
      <sz val="12"/>
      <name val="仿宋_GB2312"/>
      <charset val="0"/>
    </font>
    <font>
      <sz val="11"/>
      <name val="Arial"/>
      <charset val="134"/>
    </font>
    <font>
      <b/>
      <sz val="12"/>
      <name val="仿宋_GB2312"/>
      <charset val="134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2"/>
      <color theme="1"/>
      <name val="仿宋_GB2312"/>
      <charset val="0"/>
    </font>
    <font>
      <b/>
      <sz val="12"/>
      <name val="黑体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6" fillId="8" borderId="83" applyNumberFormat="0" applyFon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84" applyNumberFormat="0" applyFill="0" applyAlignment="0" applyProtection="0">
      <alignment vertical="center"/>
    </xf>
    <xf numFmtId="0" fontId="62" fillId="0" borderId="84" applyNumberFormat="0" applyFill="0" applyAlignment="0" applyProtection="0">
      <alignment vertical="center"/>
    </xf>
    <xf numFmtId="0" fontId="63" fillId="0" borderId="85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9" borderId="86" applyNumberFormat="0" applyAlignment="0" applyProtection="0">
      <alignment vertical="center"/>
    </xf>
    <xf numFmtId="0" fontId="65" fillId="10" borderId="87" applyNumberFormat="0" applyAlignment="0" applyProtection="0">
      <alignment vertical="center"/>
    </xf>
    <xf numFmtId="0" fontId="66" fillId="10" borderId="86" applyNumberFormat="0" applyAlignment="0" applyProtection="0">
      <alignment vertical="center"/>
    </xf>
    <xf numFmtId="0" fontId="67" fillId="11" borderId="88" applyNumberFormat="0" applyAlignment="0" applyProtection="0">
      <alignment vertical="center"/>
    </xf>
    <xf numFmtId="0" fontId="68" fillId="0" borderId="89" applyNumberFormat="0" applyFill="0" applyAlignment="0" applyProtection="0">
      <alignment vertical="center"/>
    </xf>
    <xf numFmtId="0" fontId="69" fillId="0" borderId="90" applyNumberFormat="0" applyFill="0" applyAlignment="0" applyProtection="0">
      <alignment vertical="center"/>
    </xf>
    <xf numFmtId="0" fontId="70" fillId="12" borderId="0" applyNumberFormat="0" applyBorder="0" applyAlignment="0" applyProtection="0">
      <alignment vertical="center"/>
    </xf>
    <xf numFmtId="0" fontId="71" fillId="13" borderId="0" applyNumberFormat="0" applyBorder="0" applyAlignment="0" applyProtection="0">
      <alignment vertical="center"/>
    </xf>
    <xf numFmtId="0" fontId="72" fillId="14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6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4" fillId="26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73" fillId="28" borderId="0" applyNumberFormat="0" applyBorder="0" applyAlignment="0" applyProtection="0">
      <alignment vertical="center"/>
    </xf>
    <xf numFmtId="0" fontId="73" fillId="29" borderId="0" applyNumberFormat="0" applyBorder="0" applyAlignment="0" applyProtection="0">
      <alignment vertical="center"/>
    </xf>
    <xf numFmtId="0" fontId="74" fillId="30" borderId="0" applyNumberFormat="0" applyBorder="0" applyAlignment="0" applyProtection="0">
      <alignment vertical="center"/>
    </xf>
    <xf numFmtId="0" fontId="74" fillId="31" borderId="0" applyNumberFormat="0" applyBorder="0" applyAlignment="0" applyProtection="0">
      <alignment vertical="center"/>
    </xf>
    <xf numFmtId="0" fontId="73" fillId="32" borderId="0" applyNumberFormat="0" applyBorder="0" applyAlignment="0" applyProtection="0">
      <alignment vertical="center"/>
    </xf>
    <xf numFmtId="0" fontId="73" fillId="33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5" borderId="0" applyNumberFormat="0" applyBorder="0" applyAlignment="0" applyProtection="0">
      <alignment vertical="center"/>
    </xf>
    <xf numFmtId="0" fontId="73" fillId="36" borderId="0" applyNumberFormat="0" applyBorder="0" applyAlignment="0" applyProtection="0">
      <alignment vertical="center"/>
    </xf>
    <xf numFmtId="0" fontId="19" fillId="0" borderId="0"/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6" fillId="0" borderId="0">
      <alignment vertical="center"/>
    </xf>
    <xf numFmtId="0" fontId="19" fillId="0" borderId="0"/>
    <xf numFmtId="0" fontId="16" fillId="0" borderId="0">
      <alignment vertical="center"/>
    </xf>
    <xf numFmtId="0" fontId="75" fillId="0" borderId="0"/>
    <xf numFmtId="0" fontId="19" fillId="0" borderId="0">
      <alignment vertical="center"/>
    </xf>
    <xf numFmtId="0" fontId="16" fillId="0" borderId="0">
      <alignment vertical="center"/>
    </xf>
    <xf numFmtId="0" fontId="19" fillId="0" borderId="0"/>
  </cellStyleXfs>
  <cellXfs count="46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10" fillId="3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1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6" fillId="3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top" wrapText="1"/>
    </xf>
    <xf numFmtId="0" fontId="9" fillId="0" borderId="0" xfId="0" applyFont="1"/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/>
    </xf>
    <xf numFmtId="0" fontId="7" fillId="3" borderId="2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9" fillId="0" borderId="2" xfId="0" applyNumberFormat="1" applyFont="1" applyFill="1" applyBorder="1" applyAlignment="1" applyProtection="1">
      <alignment horizontal="center"/>
    </xf>
    <xf numFmtId="177" fontId="9" fillId="0" borderId="2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 applyProtection="1">
      <alignment horizontal="center"/>
    </xf>
    <xf numFmtId="0" fontId="16" fillId="0" borderId="2" xfId="0" applyNumberFormat="1" applyFont="1" applyFill="1" applyBorder="1" applyAlignment="1" applyProtection="1">
      <alignment horizontal="center"/>
    </xf>
    <xf numFmtId="177" fontId="16" fillId="0" borderId="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18" fillId="0" borderId="0" xfId="53" applyFont="1" applyFill="1" applyAlignment="1"/>
    <xf numFmtId="0" fontId="19" fillId="0" borderId="0" xfId="53" applyFont="1" applyFill="1" applyAlignment="1"/>
    <xf numFmtId="49" fontId="18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20" fillId="0" borderId="0" xfId="53" applyFont="1" applyFill="1" applyBorder="1" applyAlignment="1">
      <alignment horizontal="center" vertical="center"/>
    </xf>
    <xf numFmtId="0" fontId="19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0" fontId="21" fillId="0" borderId="9" xfId="52" applyFont="1" applyFill="1" applyBorder="1" applyAlignment="1">
      <alignment horizontal="left" vertical="center"/>
    </xf>
    <xf numFmtId="0" fontId="21" fillId="0" borderId="10" xfId="52" applyFont="1" applyFill="1" applyBorder="1" applyAlignment="1">
      <alignment horizontal="center" vertical="center"/>
    </xf>
    <xf numFmtId="0" fontId="22" fillId="0" borderId="10" xfId="52" applyFont="1" applyFill="1" applyBorder="1" applyAlignment="1">
      <alignment horizontal="center" vertical="center"/>
    </xf>
    <xf numFmtId="0" fontId="21" fillId="0" borderId="11" xfId="52" applyFont="1" applyFill="1" applyBorder="1" applyAlignment="1">
      <alignment horizontal="center" vertical="center"/>
    </xf>
    <xf numFmtId="0" fontId="21" fillId="0" borderId="12" xfId="52" applyFont="1" applyFill="1" applyBorder="1" applyAlignment="1">
      <alignment vertical="center"/>
    </xf>
    <xf numFmtId="0" fontId="23" fillId="0" borderId="12" xfId="52" applyFont="1" applyFill="1" applyBorder="1" applyAlignment="1">
      <alignment horizontal="center" vertical="center"/>
    </xf>
    <xf numFmtId="0" fontId="24" fillId="0" borderId="13" xfId="53" applyFont="1" applyFill="1" applyBorder="1" applyAlignment="1" applyProtection="1">
      <alignment horizontal="center" vertical="center"/>
    </xf>
    <xf numFmtId="0" fontId="25" fillId="0" borderId="2" xfId="53" applyFont="1" applyFill="1" applyBorder="1" applyAlignment="1">
      <alignment horizontal="center" vertical="center"/>
    </xf>
    <xf numFmtId="0" fontId="26" fillId="0" borderId="2" xfId="53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49" fontId="28" fillId="0" borderId="2" xfId="51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/>
    </xf>
    <xf numFmtId="0" fontId="30" fillId="0" borderId="2" xfId="0" applyFont="1" applyFill="1" applyBorder="1" applyAlignment="1">
      <alignment horizontal="left" vertical="center"/>
    </xf>
    <xf numFmtId="0" fontId="30" fillId="0" borderId="2" xfId="0" applyFont="1" applyFill="1" applyBorder="1" applyAlignment="1">
      <alignment horizontal="center" vertical="center"/>
    </xf>
    <xf numFmtId="0" fontId="31" fillId="0" borderId="2" xfId="49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left" vertical="center"/>
    </xf>
    <xf numFmtId="0" fontId="33" fillId="0" borderId="2" xfId="0" applyNumberFormat="1" applyFont="1" applyFill="1" applyBorder="1" applyAlignment="1">
      <alignment horizontal="center" vertical="center"/>
    </xf>
    <xf numFmtId="178" fontId="34" fillId="0" borderId="2" xfId="0" applyNumberFormat="1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left"/>
    </xf>
    <xf numFmtId="0" fontId="35" fillId="0" borderId="2" xfId="0" applyFont="1" applyFill="1" applyBorder="1" applyAlignment="1">
      <alignment horizontal="center"/>
    </xf>
    <xf numFmtId="0" fontId="35" fillId="0" borderId="2" xfId="0" applyFont="1" applyFill="1" applyBorder="1" applyAlignment="1">
      <alignment horizontal="left" vertical="center"/>
    </xf>
    <xf numFmtId="0" fontId="35" fillId="0" borderId="2" xfId="0" applyFont="1" applyFill="1" applyBorder="1" applyAlignment="1">
      <alignment horizontal="center" vertical="center"/>
    </xf>
    <xf numFmtId="0" fontId="34" fillId="0" borderId="2" xfId="0" applyNumberFormat="1" applyFont="1" applyFill="1" applyBorder="1" applyAlignment="1">
      <alignment horizontal="center" vertical="center"/>
    </xf>
    <xf numFmtId="0" fontId="36" fillId="0" borderId="14" xfId="0" applyNumberFormat="1" applyFont="1" applyFill="1" applyBorder="1" applyAlignment="1">
      <alignment shrinkToFit="1"/>
    </xf>
    <xf numFmtId="0" fontId="32" fillId="0" borderId="15" xfId="0" applyNumberFormat="1" applyFont="1" applyFill="1" applyBorder="1" applyAlignment="1">
      <alignment horizontal="center" vertical="center"/>
    </xf>
    <xf numFmtId="0" fontId="37" fillId="0" borderId="15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>
      <alignment horizontal="center" vertical="center"/>
    </xf>
    <xf numFmtId="0" fontId="37" fillId="0" borderId="0" xfId="51" applyNumberFormat="1" applyFont="1" applyFill="1" applyBorder="1" applyAlignment="1">
      <alignment horizontal="center" vertical="center"/>
    </xf>
    <xf numFmtId="0" fontId="38" fillId="0" borderId="0" xfId="53" applyFont="1" applyFill="1" applyAlignment="1"/>
    <xf numFmtId="0" fontId="26" fillId="0" borderId="0" xfId="53" applyFont="1" applyFill="1" applyAlignment="1"/>
    <xf numFmtId="0" fontId="18" fillId="0" borderId="2" xfId="53" applyFont="1" applyFill="1" applyBorder="1" applyAlignment="1">
      <alignment horizontal="center"/>
    </xf>
    <xf numFmtId="0" fontId="21" fillId="0" borderId="2" xfId="52" applyFont="1" applyFill="1" applyBorder="1" applyAlignment="1">
      <alignment horizontal="left" vertical="center"/>
    </xf>
    <xf numFmtId="0" fontId="18" fillId="0" borderId="2" xfId="52" applyFont="1" applyFill="1" applyBorder="1" applyAlignment="1">
      <alignment horizontal="center" vertical="center"/>
    </xf>
    <xf numFmtId="0" fontId="25" fillId="0" borderId="2" xfId="53" applyFont="1" applyFill="1" applyBorder="1" applyAlignment="1" applyProtection="1">
      <alignment horizontal="center" vertical="center"/>
    </xf>
    <xf numFmtId="49" fontId="38" fillId="0" borderId="2" xfId="54" applyNumberFormat="1" applyFont="1" applyFill="1" applyBorder="1" applyAlignment="1">
      <alignment horizontal="center" vertical="center"/>
    </xf>
    <xf numFmtId="49" fontId="18" fillId="0" borderId="2" xfId="53" applyNumberFormat="1" applyFont="1" applyFill="1" applyBorder="1" applyAlignment="1">
      <alignment horizontal="center"/>
    </xf>
    <xf numFmtId="0" fontId="25" fillId="0" borderId="0" xfId="53" applyFont="1" applyFill="1" applyAlignment="1"/>
    <xf numFmtId="14" fontId="25" fillId="0" borderId="0" xfId="53" applyNumberFormat="1" applyFont="1" applyFill="1" applyAlignment="1">
      <alignment horizontal="left"/>
    </xf>
    <xf numFmtId="0" fontId="19" fillId="0" borderId="0" xfId="52" applyFill="1" applyBorder="1" applyAlignment="1">
      <alignment horizontal="left" vertical="center"/>
    </xf>
    <xf numFmtId="0" fontId="19" fillId="0" borderId="0" xfId="52" applyFont="1" applyFill="1" applyAlignment="1">
      <alignment horizontal="left" vertical="center"/>
    </xf>
    <xf numFmtId="0" fontId="19" fillId="0" borderId="0" xfId="52" applyFill="1" applyAlignment="1">
      <alignment horizontal="left" vertical="center"/>
    </xf>
    <xf numFmtId="0" fontId="39" fillId="0" borderId="16" xfId="52" applyFont="1" applyBorder="1" applyAlignment="1">
      <alignment horizontal="center" vertical="top"/>
    </xf>
    <xf numFmtId="0" fontId="40" fillId="0" borderId="17" xfId="52" applyFont="1" applyFill="1" applyBorder="1" applyAlignment="1">
      <alignment horizontal="left" vertical="center"/>
    </xf>
    <xf numFmtId="0" fontId="22" fillId="0" borderId="18" xfId="52" applyFont="1" applyFill="1" applyBorder="1" applyAlignment="1">
      <alignment horizontal="left" vertical="center"/>
    </xf>
    <xf numFmtId="0" fontId="40" fillId="0" borderId="18" xfId="52" applyFont="1" applyFill="1" applyBorder="1" applyAlignment="1">
      <alignment horizontal="center" vertical="center"/>
    </xf>
    <xf numFmtId="0" fontId="26" fillId="0" borderId="18" xfId="52" applyFont="1" applyFill="1" applyBorder="1" applyAlignment="1">
      <alignment vertical="center"/>
    </xf>
    <xf numFmtId="0" fontId="40" fillId="0" borderId="18" xfId="52" applyFont="1" applyFill="1" applyBorder="1" applyAlignment="1">
      <alignment vertical="center"/>
    </xf>
    <xf numFmtId="0" fontId="22" fillId="0" borderId="19" xfId="52" applyFont="1" applyBorder="1" applyAlignment="1">
      <alignment horizontal="left" vertical="center"/>
    </xf>
    <xf numFmtId="0" fontId="22" fillId="0" borderId="20" xfId="52" applyFont="1" applyBorder="1" applyAlignment="1">
      <alignment horizontal="left" vertical="center"/>
    </xf>
    <xf numFmtId="0" fontId="40" fillId="0" borderId="21" xfId="52" applyFont="1" applyFill="1" applyBorder="1" applyAlignment="1">
      <alignment vertical="center"/>
    </xf>
    <xf numFmtId="0" fontId="22" fillId="0" borderId="19" xfId="52" applyFont="1" applyFill="1" applyBorder="1" applyAlignment="1">
      <alignment horizontal="left" vertical="center"/>
    </xf>
    <xf numFmtId="0" fontId="40" fillId="0" borderId="19" xfId="52" applyFont="1" applyFill="1" applyBorder="1" applyAlignment="1">
      <alignment vertical="center"/>
    </xf>
    <xf numFmtId="58" fontId="26" fillId="0" borderId="19" xfId="52" applyNumberFormat="1" applyFont="1" applyFill="1" applyBorder="1" applyAlignment="1">
      <alignment horizontal="center" vertical="center"/>
    </xf>
    <xf numFmtId="0" fontId="26" fillId="0" borderId="19" xfId="52" applyFont="1" applyFill="1" applyBorder="1" applyAlignment="1">
      <alignment horizontal="center" vertical="center"/>
    </xf>
    <xf numFmtId="0" fontId="40" fillId="0" borderId="19" xfId="52" applyFont="1" applyFill="1" applyBorder="1" applyAlignment="1">
      <alignment horizontal="center" vertical="center"/>
    </xf>
    <xf numFmtId="0" fontId="40" fillId="0" borderId="21" xfId="52" applyFont="1" applyFill="1" applyBorder="1" applyAlignment="1">
      <alignment horizontal="left" vertical="center"/>
    </xf>
    <xf numFmtId="0" fontId="40" fillId="0" borderId="19" xfId="52" applyFont="1" applyFill="1" applyBorder="1" applyAlignment="1">
      <alignment horizontal="left" vertical="center"/>
    </xf>
    <xf numFmtId="0" fontId="40" fillId="0" borderId="22" xfId="52" applyFont="1" applyFill="1" applyBorder="1" applyAlignment="1">
      <alignment vertical="center"/>
    </xf>
    <xf numFmtId="0" fontId="22" fillId="0" borderId="23" xfId="52" applyFont="1" applyFill="1" applyBorder="1" applyAlignment="1">
      <alignment horizontal="left" vertical="center"/>
    </xf>
    <xf numFmtId="0" fontId="40" fillId="0" borderId="23" xfId="52" applyFont="1" applyFill="1" applyBorder="1" applyAlignment="1">
      <alignment vertical="center"/>
    </xf>
    <xf numFmtId="0" fontId="26" fillId="0" borderId="23" xfId="52" applyFont="1" applyFill="1" applyBorder="1" applyAlignment="1">
      <alignment horizontal="left" vertical="center"/>
    </xf>
    <xf numFmtId="0" fontId="40" fillId="0" borderId="23" xfId="52" applyFont="1" applyFill="1" applyBorder="1" applyAlignment="1">
      <alignment horizontal="left" vertical="center"/>
    </xf>
    <xf numFmtId="0" fontId="40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40" fillId="0" borderId="17" xfId="52" applyFont="1" applyFill="1" applyBorder="1" applyAlignment="1">
      <alignment vertical="center"/>
    </xf>
    <xf numFmtId="0" fontId="40" fillId="0" borderId="24" xfId="52" applyFont="1" applyFill="1" applyBorder="1" applyAlignment="1">
      <alignment vertical="center"/>
    </xf>
    <xf numFmtId="0" fontId="40" fillId="0" borderId="25" xfId="52" applyFont="1" applyFill="1" applyBorder="1" applyAlignment="1">
      <alignment vertical="center"/>
    </xf>
    <xf numFmtId="0" fontId="26" fillId="0" borderId="19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vertical="center"/>
    </xf>
    <xf numFmtId="0" fontId="26" fillId="0" borderId="26" xfId="52" applyFont="1" applyFill="1" applyBorder="1" applyAlignment="1">
      <alignment horizontal="center" vertical="center"/>
    </xf>
    <xf numFmtId="0" fontId="26" fillId="0" borderId="27" xfId="52" applyFont="1" applyFill="1" applyBorder="1" applyAlignment="1">
      <alignment horizontal="center" vertical="center"/>
    </xf>
    <xf numFmtId="0" fontId="27" fillId="0" borderId="28" xfId="52" applyFont="1" applyFill="1" applyBorder="1" applyAlignment="1">
      <alignment horizontal="left" vertical="center"/>
    </xf>
    <xf numFmtId="0" fontId="27" fillId="0" borderId="27" xfId="52" applyFont="1" applyFill="1" applyBorder="1" applyAlignment="1">
      <alignment horizontal="left" vertical="center"/>
    </xf>
    <xf numFmtId="0" fontId="26" fillId="0" borderId="23" xfId="52" applyFont="1" applyFill="1" applyBorder="1" applyAlignment="1">
      <alignment vertical="center"/>
    </xf>
    <xf numFmtId="0" fontId="26" fillId="0" borderId="0" xfId="52" applyFont="1" applyFill="1" applyBorder="1" applyAlignment="1">
      <alignment horizontal="left" vertical="center"/>
    </xf>
    <xf numFmtId="0" fontId="40" fillId="0" borderId="18" xfId="52" applyFont="1" applyFill="1" applyBorder="1" applyAlignment="1">
      <alignment horizontal="left" vertical="center"/>
    </xf>
    <xf numFmtId="0" fontId="26" fillId="0" borderId="21" xfId="52" applyFont="1" applyFill="1" applyBorder="1" applyAlignment="1">
      <alignment horizontal="left" vertical="center"/>
    </xf>
    <xf numFmtId="0" fontId="26" fillId="0" borderId="28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6" fillId="0" borderId="21" xfId="52" applyFont="1" applyFill="1" applyBorder="1" applyAlignment="1">
      <alignment horizontal="left" vertical="center" wrapText="1"/>
    </xf>
    <xf numFmtId="0" fontId="26" fillId="0" borderId="19" xfId="52" applyFont="1" applyFill="1" applyBorder="1" applyAlignment="1">
      <alignment horizontal="left" vertical="center" wrapText="1"/>
    </xf>
    <xf numFmtId="0" fontId="40" fillId="0" borderId="22" xfId="52" applyFont="1" applyFill="1" applyBorder="1" applyAlignment="1">
      <alignment horizontal="left" vertical="center"/>
    </xf>
    <xf numFmtId="0" fontId="19" fillId="0" borderId="23" xfId="52" applyFill="1" applyBorder="1" applyAlignment="1">
      <alignment horizontal="center" vertical="center"/>
    </xf>
    <xf numFmtId="0" fontId="40" fillId="0" borderId="29" xfId="52" applyFont="1" applyFill="1" applyBorder="1" applyAlignment="1">
      <alignment horizontal="center" vertical="center"/>
    </xf>
    <xf numFmtId="0" fontId="40" fillId="0" borderId="30" xfId="52" applyFont="1" applyFill="1" applyBorder="1" applyAlignment="1">
      <alignment horizontal="left" vertical="center"/>
    </xf>
    <xf numFmtId="0" fontId="40" fillId="0" borderId="25" xfId="52" applyFont="1" applyFill="1" applyBorder="1" applyAlignment="1">
      <alignment horizontal="left" vertical="center"/>
    </xf>
    <xf numFmtId="0" fontId="26" fillId="0" borderId="28" xfId="52" applyFont="1" applyFill="1" applyBorder="1" applyAlignment="1">
      <alignment horizontal="right" vertical="center"/>
    </xf>
    <xf numFmtId="0" fontId="26" fillId="0" borderId="27" xfId="52" applyFont="1" applyFill="1" applyBorder="1" applyAlignment="1">
      <alignment horizontal="right" vertical="center"/>
    </xf>
    <xf numFmtId="0" fontId="27" fillId="0" borderId="17" xfId="52" applyFont="1" applyFill="1" applyBorder="1" applyAlignment="1">
      <alignment horizontal="left" vertical="center"/>
    </xf>
    <xf numFmtId="0" fontId="27" fillId="0" borderId="18" xfId="52" applyFont="1" applyFill="1" applyBorder="1" applyAlignment="1">
      <alignment horizontal="left" vertical="center"/>
    </xf>
    <xf numFmtId="0" fontId="40" fillId="0" borderId="26" xfId="52" applyFont="1" applyFill="1" applyBorder="1" applyAlignment="1">
      <alignment horizontal="left" vertical="center"/>
    </xf>
    <xf numFmtId="0" fontId="40" fillId="0" borderId="31" xfId="52" applyFont="1" applyFill="1" applyBorder="1" applyAlignment="1">
      <alignment horizontal="left" vertical="center"/>
    </xf>
    <xf numFmtId="0" fontId="26" fillId="0" borderId="23" xfId="52" applyFont="1" applyFill="1" applyBorder="1" applyAlignment="1">
      <alignment horizontal="center" vertical="center"/>
    </xf>
    <xf numFmtId="58" fontId="26" fillId="0" borderId="23" xfId="52" applyNumberFormat="1" applyFont="1" applyFill="1" applyBorder="1" applyAlignment="1">
      <alignment horizontal="center" vertical="center"/>
    </xf>
    <xf numFmtId="0" fontId="40" fillId="0" borderId="23" xfId="52" applyFont="1" applyFill="1" applyBorder="1" applyAlignment="1">
      <alignment horizontal="center" vertical="center"/>
    </xf>
    <xf numFmtId="0" fontId="26" fillId="0" borderId="18" xfId="52" applyFont="1" applyFill="1" applyBorder="1" applyAlignment="1">
      <alignment horizontal="center" vertical="center"/>
    </xf>
    <xf numFmtId="0" fontId="26" fillId="0" borderId="32" xfId="52" applyFont="1" applyFill="1" applyBorder="1" applyAlignment="1">
      <alignment horizontal="center" vertical="center"/>
    </xf>
    <xf numFmtId="0" fontId="40" fillId="0" borderId="20" xfId="52" applyFont="1" applyFill="1" applyBorder="1" applyAlignment="1">
      <alignment horizontal="center" vertical="center"/>
    </xf>
    <xf numFmtId="0" fontId="26" fillId="0" borderId="20" xfId="52" applyFont="1" applyFill="1" applyBorder="1" applyAlignment="1">
      <alignment horizontal="left" vertical="center"/>
    </xf>
    <xf numFmtId="0" fontId="26" fillId="0" borderId="33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40" fillId="0" borderId="34" xfId="52" applyFont="1" applyFill="1" applyBorder="1" applyAlignment="1">
      <alignment vertical="center"/>
    </xf>
    <xf numFmtId="0" fontId="26" fillId="0" borderId="35" xfId="52" applyFont="1" applyFill="1" applyBorder="1" applyAlignment="1">
      <alignment horizontal="center" vertical="center"/>
    </xf>
    <xf numFmtId="0" fontId="27" fillId="0" borderId="35" xfId="52" applyFont="1" applyFill="1" applyBorder="1" applyAlignment="1">
      <alignment horizontal="left" vertical="center"/>
    </xf>
    <xf numFmtId="0" fontId="40" fillId="0" borderId="32" xfId="52" applyFont="1" applyFill="1" applyBorder="1" applyAlignment="1">
      <alignment horizontal="left" vertical="center"/>
    </xf>
    <xf numFmtId="0" fontId="40" fillId="0" borderId="20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left" vertical="center" wrapText="1"/>
    </xf>
    <xf numFmtId="0" fontId="19" fillId="0" borderId="33" xfId="52" applyFill="1" applyBorder="1" applyAlignment="1">
      <alignment horizontal="center" vertical="center"/>
    </xf>
    <xf numFmtId="0" fontId="40" fillId="0" borderId="34" xfId="52" applyFont="1" applyFill="1" applyBorder="1" applyAlignment="1">
      <alignment horizontal="center" vertical="center"/>
    </xf>
    <xf numFmtId="0" fontId="26" fillId="0" borderId="31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center" vertical="center"/>
    </xf>
    <xf numFmtId="0" fontId="26" fillId="0" borderId="20" xfId="52" applyFont="1" applyFill="1" applyBorder="1" applyAlignment="1">
      <alignment horizontal="center" vertical="center" wrapText="1"/>
    </xf>
    <xf numFmtId="0" fontId="19" fillId="0" borderId="35" xfId="52" applyFont="1" applyFill="1" applyBorder="1" applyAlignment="1">
      <alignment horizontal="center" vertical="center"/>
    </xf>
    <xf numFmtId="0" fontId="15" fillId="0" borderId="35" xfId="52" applyFont="1" applyFill="1" applyBorder="1" applyAlignment="1">
      <alignment horizontal="center" vertical="center"/>
    </xf>
    <xf numFmtId="0" fontId="26" fillId="0" borderId="31" xfId="52" applyFont="1" applyFill="1" applyBorder="1" applyAlignment="1">
      <alignment horizontal="right" vertical="center"/>
    </xf>
    <xf numFmtId="0" fontId="26" fillId="0" borderId="36" xfId="52" applyFont="1" applyFill="1" applyBorder="1" applyAlignment="1">
      <alignment horizontal="center" vertical="center"/>
    </xf>
    <xf numFmtId="0" fontId="27" fillId="0" borderId="32" xfId="52" applyFont="1" applyFill="1" applyBorder="1" applyAlignment="1">
      <alignment horizontal="left" vertical="center"/>
    </xf>
    <xf numFmtId="0" fontId="26" fillId="0" borderId="33" xfId="52" applyFont="1" applyFill="1" applyBorder="1" applyAlignment="1">
      <alignment horizontal="center" vertical="center"/>
    </xf>
    <xf numFmtId="0" fontId="38" fillId="0" borderId="0" xfId="53" applyFont="1" applyFill="1" applyAlignment="1">
      <alignment horizontal="center"/>
    </xf>
    <xf numFmtId="0" fontId="21" fillId="0" borderId="2" xfId="52" applyFont="1" applyFill="1" applyBorder="1" applyAlignment="1">
      <alignment horizontal="center" vertical="center"/>
    </xf>
    <xf numFmtId="0" fontId="22" fillId="0" borderId="2" xfId="52" applyFont="1" applyFill="1" applyBorder="1" applyAlignment="1">
      <alignment horizontal="center" vertical="center"/>
    </xf>
    <xf numFmtId="0" fontId="21" fillId="0" borderId="2" xfId="52" applyFont="1" applyFill="1" applyBorder="1" applyAlignment="1">
      <alignment vertical="center"/>
    </xf>
    <xf numFmtId="0" fontId="23" fillId="0" borderId="2" xfId="52" applyFont="1" applyFill="1" applyBorder="1" applyAlignment="1">
      <alignment horizontal="center" vertical="center"/>
    </xf>
    <xf numFmtId="0" fontId="24" fillId="0" borderId="2" xfId="53" applyFon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>
      <alignment horizontal="left" vertical="center"/>
    </xf>
    <xf numFmtId="0" fontId="33" fillId="0" borderId="2" xfId="0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left" vertical="center"/>
    </xf>
    <xf numFmtId="0" fontId="33" fillId="0" borderId="2" xfId="52" applyNumberFormat="1" applyFont="1" applyFill="1" applyBorder="1" applyAlignment="1">
      <alignment horizontal="left" vertical="center"/>
    </xf>
    <xf numFmtId="0" fontId="33" fillId="0" borderId="2" xfId="52" applyNumberFormat="1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left" vertical="center" wrapText="1"/>
    </xf>
    <xf numFmtId="0" fontId="36" fillId="0" borderId="2" xfId="0" applyNumberFormat="1" applyFont="1" applyFill="1" applyBorder="1" applyAlignment="1">
      <alignment shrinkToFit="1"/>
    </xf>
    <xf numFmtId="0" fontId="32" fillId="0" borderId="2" xfId="0" applyNumberFormat="1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44" fillId="0" borderId="2" xfId="54" applyNumberFormat="1" applyFont="1" applyFill="1" applyBorder="1" applyAlignment="1">
      <alignment horizontal="center" vertical="center"/>
    </xf>
    <xf numFmtId="0" fontId="18" fillId="0" borderId="2" xfId="53" applyFont="1" applyFill="1" applyBorder="1" applyAlignment="1"/>
    <xf numFmtId="14" fontId="25" fillId="0" borderId="0" xfId="53" applyNumberFormat="1" applyFont="1" applyFill="1" applyAlignment="1"/>
    <xf numFmtId="58" fontId="38" fillId="0" borderId="0" xfId="53" applyNumberFormat="1" applyFont="1" applyFill="1" applyAlignment="1">
      <alignment horizontal="left"/>
    </xf>
    <xf numFmtId="0" fontId="19" fillId="0" borderId="0" xfId="52" applyFont="1" applyAlignment="1">
      <alignment horizontal="left" vertical="center"/>
    </xf>
    <xf numFmtId="0" fontId="15" fillId="0" borderId="37" xfId="52" applyFont="1" applyBorder="1" applyAlignment="1">
      <alignment horizontal="left" vertical="center"/>
    </xf>
    <xf numFmtId="0" fontId="22" fillId="0" borderId="38" xfId="52" applyFont="1" applyBorder="1" applyAlignment="1">
      <alignment horizontal="center" vertical="center"/>
    </xf>
    <xf numFmtId="0" fontId="15" fillId="0" borderId="38" xfId="52" applyFont="1" applyBorder="1" applyAlignment="1">
      <alignment horizontal="center" vertical="center"/>
    </xf>
    <xf numFmtId="0" fontId="27" fillId="0" borderId="38" xfId="52" applyFont="1" applyBorder="1" applyAlignment="1">
      <alignment horizontal="left" vertical="center"/>
    </xf>
    <xf numFmtId="0" fontId="27" fillId="0" borderId="17" xfId="52" applyFont="1" applyBorder="1" applyAlignment="1">
      <alignment horizontal="center" vertical="center"/>
    </xf>
    <xf numFmtId="0" fontId="27" fillId="0" borderId="18" xfId="52" applyFont="1" applyBorder="1" applyAlignment="1">
      <alignment horizontal="center" vertical="center"/>
    </xf>
    <xf numFmtId="0" fontId="27" fillId="0" borderId="32" xfId="52" applyFont="1" applyBorder="1" applyAlignment="1">
      <alignment horizontal="center" vertical="center"/>
    </xf>
    <xf numFmtId="0" fontId="15" fillId="0" borderId="17" xfId="52" applyFont="1" applyBorder="1" applyAlignment="1">
      <alignment horizontal="center" vertical="center"/>
    </xf>
    <xf numFmtId="0" fontId="15" fillId="0" borderId="18" xfId="52" applyFont="1" applyBorder="1" applyAlignment="1">
      <alignment horizontal="center" vertical="center"/>
    </xf>
    <xf numFmtId="0" fontId="15" fillId="0" borderId="32" xfId="52" applyFont="1" applyBorder="1" applyAlignment="1">
      <alignment horizontal="center" vertical="center"/>
    </xf>
    <xf numFmtId="0" fontId="27" fillId="0" borderId="21" xfId="52" applyFont="1" applyBorder="1" applyAlignment="1">
      <alignment horizontal="left" vertical="center"/>
    </xf>
    <xf numFmtId="0" fontId="27" fillId="0" borderId="19" xfId="52" applyFont="1" applyBorder="1" applyAlignment="1">
      <alignment horizontal="left" vertical="center"/>
    </xf>
    <xf numFmtId="14" fontId="22" fillId="0" borderId="19" xfId="52" applyNumberFormat="1" applyFont="1" applyBorder="1" applyAlignment="1">
      <alignment horizontal="center" vertical="center"/>
    </xf>
    <xf numFmtId="14" fontId="22" fillId="0" borderId="20" xfId="52" applyNumberFormat="1" applyFont="1" applyBorder="1" applyAlignment="1">
      <alignment horizontal="center" vertical="center"/>
    </xf>
    <xf numFmtId="0" fontId="27" fillId="0" borderId="21" xfId="52" applyFont="1" applyBorder="1" applyAlignment="1">
      <alignment vertical="center"/>
    </xf>
    <xf numFmtId="49" fontId="22" fillId="0" borderId="19" xfId="52" applyNumberFormat="1" applyFont="1" applyBorder="1" applyAlignment="1">
      <alignment horizontal="center" vertical="center"/>
    </xf>
    <xf numFmtId="0" fontId="22" fillId="0" borderId="20" xfId="52" applyFont="1" applyBorder="1" applyAlignment="1">
      <alignment horizontal="center" vertical="center"/>
    </xf>
    <xf numFmtId="0" fontId="27" fillId="0" borderId="19" xfId="52" applyFont="1" applyBorder="1" applyAlignment="1">
      <alignment vertical="center"/>
    </xf>
    <xf numFmtId="0" fontId="22" fillId="0" borderId="39" xfId="52" applyFont="1" applyBorder="1" applyAlignment="1">
      <alignment horizontal="center" vertical="center"/>
    </xf>
    <xf numFmtId="0" fontId="22" fillId="0" borderId="40" xfId="52" applyFont="1" applyBorder="1" applyAlignment="1">
      <alignment horizontal="center" vertical="center"/>
    </xf>
    <xf numFmtId="0" fontId="19" fillId="0" borderId="19" xfId="52" applyFont="1" applyBorder="1" applyAlignment="1">
      <alignment vertical="center"/>
    </xf>
    <xf numFmtId="0" fontId="45" fillId="0" borderId="22" xfId="52" applyFont="1" applyBorder="1" applyAlignment="1">
      <alignment vertical="center"/>
    </xf>
    <xf numFmtId="0" fontId="22" fillId="0" borderId="41" xfId="52" applyFont="1" applyBorder="1" applyAlignment="1">
      <alignment horizontal="center" vertical="center"/>
    </xf>
    <xf numFmtId="0" fontId="22" fillId="0" borderId="36" xfId="52" applyFont="1" applyBorder="1" applyAlignment="1">
      <alignment horizontal="center" vertical="center"/>
    </xf>
    <xf numFmtId="0" fontId="27" fillId="0" borderId="22" xfId="52" applyFont="1" applyBorder="1" applyAlignment="1">
      <alignment horizontal="left" vertical="center"/>
    </xf>
    <xf numFmtId="0" fontId="27" fillId="0" borderId="23" xfId="52" applyFont="1" applyBorder="1" applyAlignment="1">
      <alignment horizontal="left" vertical="center"/>
    </xf>
    <xf numFmtId="14" fontId="22" fillId="0" borderId="23" xfId="52" applyNumberFormat="1" applyFont="1" applyBorder="1" applyAlignment="1">
      <alignment horizontal="center" vertical="center"/>
    </xf>
    <xf numFmtId="14" fontId="22" fillId="0" borderId="33" xfId="52" applyNumberFormat="1" applyFont="1" applyBorder="1" applyAlignment="1">
      <alignment horizontal="center" vertical="center"/>
    </xf>
    <xf numFmtId="0" fontId="15" fillId="0" borderId="0" xfId="52" applyFont="1" applyBorder="1" applyAlignment="1">
      <alignment horizontal="left" vertical="center"/>
    </xf>
    <xf numFmtId="0" fontId="27" fillId="0" borderId="17" xfId="52" applyFont="1" applyBorder="1" applyAlignment="1">
      <alignment vertical="center"/>
    </xf>
    <xf numFmtId="0" fontId="19" fillId="0" borderId="18" xfId="52" applyFont="1" applyBorder="1" applyAlignment="1">
      <alignment horizontal="left" vertical="center"/>
    </xf>
    <xf numFmtId="0" fontId="22" fillId="0" borderId="18" xfId="52" applyFont="1" applyBorder="1" applyAlignment="1">
      <alignment horizontal="left" vertical="center"/>
    </xf>
    <xf numFmtId="0" fontId="19" fillId="0" borderId="18" xfId="52" applyFont="1" applyBorder="1" applyAlignment="1">
      <alignment vertical="center"/>
    </xf>
    <xf numFmtId="0" fontId="27" fillId="0" borderId="18" xfId="52" applyFont="1" applyBorder="1" applyAlignment="1">
      <alignment vertical="center"/>
    </xf>
    <xf numFmtId="0" fontId="19" fillId="0" borderId="19" xfId="52" applyFont="1" applyBorder="1" applyAlignment="1">
      <alignment horizontal="left" vertical="center"/>
    </xf>
    <xf numFmtId="0" fontId="27" fillId="0" borderId="0" xfId="52" applyFont="1" applyBorder="1" applyAlignment="1">
      <alignment horizontal="left" vertical="center"/>
    </xf>
    <xf numFmtId="0" fontId="26" fillId="0" borderId="30" xfId="52" applyFont="1" applyBorder="1" applyAlignment="1">
      <alignment horizontal="left" vertical="center" wrapText="1"/>
    </xf>
    <xf numFmtId="0" fontId="26" fillId="0" borderId="25" xfId="52" applyFont="1" applyBorder="1" applyAlignment="1">
      <alignment horizontal="left" vertical="center" wrapText="1"/>
    </xf>
    <xf numFmtId="0" fontId="26" fillId="0" borderId="42" xfId="52" applyFont="1" applyBorder="1" applyAlignment="1">
      <alignment horizontal="left" vertical="center" wrapText="1"/>
    </xf>
    <xf numFmtId="0" fontId="26" fillId="0" borderId="28" xfId="52" applyFont="1" applyBorder="1" applyAlignment="1">
      <alignment horizontal="left" vertical="center"/>
    </xf>
    <xf numFmtId="0" fontId="26" fillId="0" borderId="27" xfId="52" applyFont="1" applyBorder="1" applyAlignment="1">
      <alignment horizontal="left" vertical="center"/>
    </xf>
    <xf numFmtId="0" fontId="26" fillId="0" borderId="31" xfId="52" applyFont="1" applyBorder="1" applyAlignment="1">
      <alignment horizontal="left" vertical="center"/>
    </xf>
    <xf numFmtId="0" fontId="26" fillId="0" borderId="26" xfId="52" applyFont="1" applyBorder="1" applyAlignment="1">
      <alignment horizontal="left" vertical="center"/>
    </xf>
    <xf numFmtId="0" fontId="22" fillId="0" borderId="22" xfId="52" applyFont="1" applyBorder="1" applyAlignment="1">
      <alignment horizontal="left" vertical="center"/>
    </xf>
    <xf numFmtId="0" fontId="22" fillId="0" borderId="23" xfId="52" applyFont="1" applyBorder="1" applyAlignment="1">
      <alignment horizontal="left" vertical="center"/>
    </xf>
    <xf numFmtId="0" fontId="26" fillId="0" borderId="17" xfId="52" applyFont="1" applyBorder="1" applyAlignment="1">
      <alignment horizontal="left" vertical="center" wrapText="1"/>
    </xf>
    <xf numFmtId="0" fontId="26" fillId="0" borderId="18" xfId="52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27" fillId="0" borderId="21" xfId="52" applyFont="1" applyFill="1" applyBorder="1" applyAlignment="1">
      <alignment horizontal="left" vertical="center"/>
    </xf>
    <xf numFmtId="0" fontId="27" fillId="0" borderId="22" xfId="52" applyFont="1" applyBorder="1" applyAlignment="1">
      <alignment horizontal="center" vertical="center"/>
    </xf>
    <xf numFmtId="0" fontId="27" fillId="0" borderId="23" xfId="52" applyFont="1" applyBorder="1" applyAlignment="1">
      <alignment horizontal="center" vertical="center"/>
    </xf>
    <xf numFmtId="0" fontId="27" fillId="0" borderId="21" xfId="52" applyFont="1" applyBorder="1" applyAlignment="1">
      <alignment horizontal="center" vertical="center"/>
    </xf>
    <xf numFmtId="0" fontId="27" fillId="0" borderId="19" xfId="52" applyFont="1" applyBorder="1" applyAlignment="1">
      <alignment horizontal="center" vertical="center"/>
    </xf>
    <xf numFmtId="0" fontId="40" fillId="0" borderId="19" xfId="52" applyFont="1" applyBorder="1" applyAlignment="1">
      <alignment horizontal="left" vertical="center"/>
    </xf>
    <xf numFmtId="0" fontId="27" fillId="0" borderId="43" xfId="52" applyFont="1" applyFill="1" applyBorder="1" applyAlignment="1">
      <alignment horizontal="left" vertical="center"/>
    </xf>
    <xf numFmtId="0" fontId="27" fillId="0" borderId="44" xfId="52" applyFont="1" applyFill="1" applyBorder="1" applyAlignment="1">
      <alignment horizontal="left" vertical="center"/>
    </xf>
    <xf numFmtId="0" fontId="15" fillId="0" borderId="0" xfId="52" applyFont="1" applyFill="1" applyBorder="1" applyAlignment="1">
      <alignment horizontal="left" vertical="center"/>
    </xf>
    <xf numFmtId="0" fontId="22" fillId="0" borderId="45" xfId="52" applyFont="1" applyFill="1" applyBorder="1" applyAlignment="1">
      <alignment horizontal="left" vertical="center"/>
    </xf>
    <xf numFmtId="0" fontId="22" fillId="0" borderId="46" xfId="52" applyFont="1" applyFill="1" applyBorder="1" applyAlignment="1">
      <alignment horizontal="left" vertical="center"/>
    </xf>
    <xf numFmtId="0" fontId="22" fillId="0" borderId="28" xfId="52" applyFont="1" applyFill="1" applyBorder="1" applyAlignment="1">
      <alignment horizontal="left" vertical="center"/>
    </xf>
    <xf numFmtId="0" fontId="22" fillId="0" borderId="27" xfId="52" applyFont="1" applyFill="1" applyBorder="1" applyAlignment="1">
      <alignment horizontal="left" vertical="center"/>
    </xf>
    <xf numFmtId="0" fontId="27" fillId="0" borderId="28" xfId="52" applyFont="1" applyBorder="1" applyAlignment="1">
      <alignment horizontal="left" vertical="center"/>
    </xf>
    <xf numFmtId="0" fontId="27" fillId="0" borderId="27" xfId="52" applyFont="1" applyBorder="1" applyAlignment="1">
      <alignment horizontal="left" vertical="center"/>
    </xf>
    <xf numFmtId="0" fontId="15" fillId="0" borderId="47" xfId="52" applyFont="1" applyBorder="1" applyAlignment="1">
      <alignment vertical="center"/>
    </xf>
    <xf numFmtId="0" fontId="22" fillId="0" borderId="48" xfId="52" applyFont="1" applyBorder="1" applyAlignment="1">
      <alignment horizontal="center" vertical="center"/>
    </xf>
    <xf numFmtId="0" fontId="15" fillId="0" borderId="48" xfId="52" applyFont="1" applyBorder="1" applyAlignment="1">
      <alignment vertical="center"/>
    </xf>
    <xf numFmtId="58" fontId="19" fillId="0" borderId="48" xfId="52" applyNumberFormat="1" applyFont="1" applyBorder="1" applyAlignment="1">
      <alignment vertical="center"/>
    </xf>
    <xf numFmtId="0" fontId="15" fillId="0" borderId="48" xfId="52" applyFont="1" applyBorder="1" applyAlignment="1">
      <alignment horizontal="center" vertical="center"/>
    </xf>
    <xf numFmtId="0" fontId="15" fillId="0" borderId="49" xfId="52" applyFont="1" applyFill="1" applyBorder="1" applyAlignment="1">
      <alignment horizontal="left" vertical="center"/>
    </xf>
    <xf numFmtId="0" fontId="15" fillId="0" borderId="48" xfId="52" applyFont="1" applyFill="1" applyBorder="1" applyAlignment="1">
      <alignment horizontal="left" vertical="center"/>
    </xf>
    <xf numFmtId="0" fontId="15" fillId="0" borderId="50" xfId="52" applyFont="1" applyFill="1" applyBorder="1" applyAlignment="1">
      <alignment horizontal="center" vertical="center"/>
    </xf>
    <xf numFmtId="0" fontId="15" fillId="0" borderId="51" xfId="52" applyFont="1" applyFill="1" applyBorder="1" applyAlignment="1">
      <alignment horizontal="center" vertical="center"/>
    </xf>
    <xf numFmtId="0" fontId="15" fillId="0" borderId="22" xfId="52" applyFont="1" applyFill="1" applyBorder="1" applyAlignment="1">
      <alignment horizontal="center" vertical="center"/>
    </xf>
    <xf numFmtId="0" fontId="15" fillId="0" borderId="23" xfId="52" applyFont="1" applyFill="1" applyBorder="1" applyAlignment="1">
      <alignment horizontal="center" vertical="center"/>
    </xf>
    <xf numFmtId="0" fontId="19" fillId="0" borderId="38" xfId="52" applyFont="1" applyBorder="1" applyAlignment="1">
      <alignment horizontal="center" vertical="center"/>
    </xf>
    <xf numFmtId="0" fontId="19" fillId="0" borderId="52" xfId="52" applyFont="1" applyBorder="1" applyAlignment="1">
      <alignment horizontal="center" vertical="center"/>
    </xf>
    <xf numFmtId="0" fontId="22" fillId="0" borderId="33" xfId="52" applyFont="1" applyBorder="1" applyAlignment="1">
      <alignment horizontal="left" vertical="center"/>
    </xf>
    <xf numFmtId="0" fontId="22" fillId="0" borderId="32" xfId="52" applyFont="1" applyBorder="1" applyAlignment="1">
      <alignment horizontal="left" vertical="center"/>
    </xf>
    <xf numFmtId="0" fontId="27" fillId="0" borderId="33" xfId="52" applyFont="1" applyBorder="1" applyAlignment="1">
      <alignment horizontal="left" vertical="center"/>
    </xf>
    <xf numFmtId="0" fontId="40" fillId="0" borderId="18" xfId="52" applyFont="1" applyBorder="1" applyAlignment="1">
      <alignment horizontal="left" vertical="center"/>
    </xf>
    <xf numFmtId="0" fontId="40" fillId="0" borderId="32" xfId="52" applyFont="1" applyBorder="1" applyAlignment="1">
      <alignment horizontal="left" vertical="center"/>
    </xf>
    <xf numFmtId="0" fontId="40" fillId="0" borderId="26" xfId="52" applyFont="1" applyBorder="1" applyAlignment="1">
      <alignment horizontal="left" vertical="center"/>
    </xf>
    <xf numFmtId="0" fontId="40" fillId="0" borderId="27" xfId="52" applyFont="1" applyBorder="1" applyAlignment="1">
      <alignment horizontal="left" vertical="center"/>
    </xf>
    <xf numFmtId="0" fontId="40" fillId="0" borderId="35" xfId="52" applyFont="1" applyBorder="1" applyAlignment="1">
      <alignment horizontal="left" vertical="center"/>
    </xf>
    <xf numFmtId="0" fontId="22" fillId="0" borderId="20" xfId="52" applyFont="1" applyFill="1" applyBorder="1" applyAlignment="1">
      <alignment horizontal="left" vertical="center"/>
    </xf>
    <xf numFmtId="0" fontId="27" fillId="0" borderId="33" xfId="52" applyFont="1" applyBorder="1" applyAlignment="1">
      <alignment horizontal="center" vertical="center"/>
    </xf>
    <xf numFmtId="0" fontId="40" fillId="0" borderId="20" xfId="52" applyFont="1" applyBorder="1" applyAlignment="1">
      <alignment horizontal="left" vertical="center"/>
    </xf>
    <xf numFmtId="0" fontId="27" fillId="0" borderId="36" xfId="52" applyFont="1" applyFill="1" applyBorder="1" applyAlignment="1">
      <alignment horizontal="left" vertical="center"/>
    </xf>
    <xf numFmtId="0" fontId="22" fillId="0" borderId="53" xfId="52" applyFont="1" applyFill="1" applyBorder="1" applyAlignment="1">
      <alignment horizontal="left" vertical="center"/>
    </xf>
    <xf numFmtId="0" fontId="22" fillId="0" borderId="35" xfId="52" applyFont="1" applyFill="1" applyBorder="1" applyAlignment="1">
      <alignment horizontal="left" vertical="center"/>
    </xf>
    <xf numFmtId="0" fontId="27" fillId="0" borderId="35" xfId="52" applyFont="1" applyBorder="1" applyAlignment="1">
      <alignment horizontal="left" vertical="center"/>
    </xf>
    <xf numFmtId="0" fontId="22" fillId="0" borderId="54" xfId="52" applyFont="1" applyBorder="1" applyAlignment="1">
      <alignment horizontal="center" vertical="center"/>
    </xf>
    <xf numFmtId="0" fontId="15" fillId="0" borderId="55" xfId="52" applyFont="1" applyFill="1" applyBorder="1" applyAlignment="1">
      <alignment horizontal="left" vertical="center"/>
    </xf>
    <xf numFmtId="0" fontId="15" fillId="0" borderId="56" xfId="52" applyFont="1" applyFill="1" applyBorder="1" applyAlignment="1">
      <alignment horizontal="center" vertical="center"/>
    </xf>
    <xf numFmtId="0" fontId="15" fillId="0" borderId="33" xfId="52" applyFont="1" applyFill="1" applyBorder="1" applyAlignment="1">
      <alignment horizontal="center" vertical="center"/>
    </xf>
    <xf numFmtId="0" fontId="18" fillId="0" borderId="0" xfId="53" applyFont="1" applyFill="1" applyAlignment="1">
      <alignment horizontal="left"/>
    </xf>
    <xf numFmtId="0" fontId="0" fillId="0" borderId="0" xfId="0" applyFont="1" applyFill="1" applyBorder="1" applyAlignment="1">
      <alignment horizontal="left" vertical="center"/>
    </xf>
    <xf numFmtId="0" fontId="18" fillId="0" borderId="12" xfId="53" applyFont="1" applyFill="1" applyBorder="1" applyAlignment="1">
      <alignment horizontal="center"/>
    </xf>
    <xf numFmtId="0" fontId="21" fillId="0" borderId="12" xfId="52" applyFont="1" applyFill="1" applyBorder="1" applyAlignment="1">
      <alignment horizontal="left" vertical="center"/>
    </xf>
    <xf numFmtId="0" fontId="18" fillId="0" borderId="12" xfId="52" applyFont="1" applyFill="1" applyBorder="1" applyAlignment="1">
      <alignment horizontal="center" vertical="center"/>
    </xf>
    <xf numFmtId="0" fontId="18" fillId="0" borderId="57" xfId="52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horizontal="left" vertical="center"/>
    </xf>
    <xf numFmtId="0" fontId="25" fillId="0" borderId="59" xfId="53" applyFont="1" applyFill="1" applyBorder="1" applyAlignment="1" applyProtection="1">
      <alignment horizontal="center" vertical="center"/>
    </xf>
    <xf numFmtId="0" fontId="0" fillId="0" borderId="60" xfId="0" applyFont="1" applyFill="1" applyBorder="1" applyAlignment="1">
      <alignment horizontal="left" vertical="center"/>
    </xf>
    <xf numFmtId="179" fontId="29" fillId="0" borderId="8" xfId="0" applyNumberFormat="1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28" fillId="0" borderId="61" xfId="0" applyFont="1" applyFill="1" applyBorder="1" applyAlignment="1">
      <alignment horizontal="center" vertical="center"/>
    </xf>
    <xf numFmtId="0" fontId="18" fillId="0" borderId="5" xfId="53" applyFont="1" applyFill="1" applyBorder="1" applyAlignment="1">
      <alignment horizontal="center"/>
    </xf>
    <xf numFmtId="49" fontId="38" fillId="0" borderId="19" xfId="54" applyNumberFormat="1" applyFont="1" applyFill="1" applyBorder="1" applyAlignment="1">
      <alignment horizontal="center" vertical="center"/>
    </xf>
    <xf numFmtId="0" fontId="29" fillId="0" borderId="19" xfId="0" applyNumberFormat="1" applyFont="1" applyFill="1" applyBorder="1" applyAlignment="1">
      <alignment horizontal="center" vertical="center"/>
    </xf>
    <xf numFmtId="0" fontId="18" fillId="0" borderId="19" xfId="53" applyFont="1" applyFill="1" applyBorder="1" applyAlignment="1"/>
    <xf numFmtId="0" fontId="29" fillId="0" borderId="62" xfId="0" applyNumberFormat="1" applyFont="1" applyFill="1" applyBorder="1" applyAlignment="1">
      <alignment horizontal="center" vertical="center"/>
    </xf>
    <xf numFmtId="49" fontId="38" fillId="0" borderId="62" xfId="54" applyNumberFormat="1" applyFont="1" applyFill="1" applyBorder="1" applyAlignment="1">
      <alignment horizontal="center" vertical="center"/>
    </xf>
    <xf numFmtId="0" fontId="18" fillId="0" borderId="63" xfId="53" applyFont="1" applyFill="1" applyBorder="1" applyAlignment="1">
      <alignment horizontal="center"/>
    </xf>
    <xf numFmtId="49" fontId="18" fillId="0" borderId="64" xfId="53" applyNumberFormat="1" applyFont="1" applyFill="1" applyBorder="1" applyAlignment="1">
      <alignment horizontal="center"/>
    </xf>
    <xf numFmtId="49" fontId="38" fillId="0" borderId="64" xfId="54" applyNumberFormat="1" applyFont="1" applyFill="1" applyBorder="1" applyAlignment="1">
      <alignment horizontal="center" vertical="center"/>
    </xf>
    <xf numFmtId="49" fontId="38" fillId="0" borderId="65" xfId="54" applyNumberFormat="1" applyFont="1" applyFill="1" applyBorder="1" applyAlignment="1">
      <alignment horizontal="center" vertical="center"/>
    </xf>
    <xf numFmtId="0" fontId="19" fillId="0" borderId="0" xfId="52" applyFont="1" applyBorder="1" applyAlignment="1">
      <alignment horizontal="left" vertical="center"/>
    </xf>
    <xf numFmtId="0" fontId="46" fillId="0" borderId="16" xfId="52" applyFont="1" applyBorder="1" applyAlignment="1">
      <alignment horizontal="center" vertical="top"/>
    </xf>
    <xf numFmtId="0" fontId="27" fillId="0" borderId="66" xfId="52" applyFont="1" applyBorder="1" applyAlignment="1">
      <alignment horizontal="left" vertical="center"/>
    </xf>
    <xf numFmtId="0" fontId="27" fillId="0" borderId="16" xfId="52" applyFont="1" applyBorder="1" applyAlignment="1">
      <alignment horizontal="left" vertical="center"/>
    </xf>
    <xf numFmtId="0" fontId="27" fillId="0" borderId="29" xfId="52" applyFont="1" applyBorder="1" applyAlignment="1">
      <alignment horizontal="left" vertical="center"/>
    </xf>
    <xf numFmtId="0" fontId="15" fillId="0" borderId="49" xfId="52" applyFont="1" applyBorder="1" applyAlignment="1">
      <alignment horizontal="left" vertical="center"/>
    </xf>
    <xf numFmtId="0" fontId="15" fillId="0" borderId="48" xfId="52" applyFont="1" applyBorder="1" applyAlignment="1">
      <alignment horizontal="left" vertical="center"/>
    </xf>
    <xf numFmtId="0" fontId="27" fillId="0" borderId="50" xfId="52" applyFont="1" applyBorder="1" applyAlignment="1">
      <alignment vertical="center"/>
    </xf>
    <xf numFmtId="0" fontId="19" fillId="0" borderId="51" xfId="52" applyFont="1" applyBorder="1" applyAlignment="1">
      <alignment horizontal="left" vertical="center"/>
    </xf>
    <xf numFmtId="0" fontId="22" fillId="0" borderId="51" xfId="52" applyFont="1" applyBorder="1" applyAlignment="1">
      <alignment horizontal="left" vertical="center"/>
    </xf>
    <xf numFmtId="0" fontId="19" fillId="0" borderId="51" xfId="52" applyFont="1" applyBorder="1" applyAlignment="1">
      <alignment vertical="center"/>
    </xf>
    <xf numFmtId="0" fontId="27" fillId="0" borderId="51" xfId="52" applyFont="1" applyBorder="1" applyAlignment="1">
      <alignment vertical="center"/>
    </xf>
    <xf numFmtId="0" fontId="27" fillId="0" borderId="50" xfId="52" applyFont="1" applyBorder="1" applyAlignment="1">
      <alignment horizontal="center" vertical="center"/>
    </xf>
    <xf numFmtId="0" fontId="22" fillId="0" borderId="51" xfId="52" applyFont="1" applyBorder="1" applyAlignment="1">
      <alignment horizontal="center" vertical="center"/>
    </xf>
    <xf numFmtId="0" fontId="27" fillId="0" borderId="51" xfId="52" applyFont="1" applyBorder="1" applyAlignment="1">
      <alignment horizontal="center" vertical="center"/>
    </xf>
    <xf numFmtId="0" fontId="19" fillId="0" borderId="51" xfId="52" applyFont="1" applyBorder="1" applyAlignment="1">
      <alignment horizontal="center" vertical="center"/>
    </xf>
    <xf numFmtId="0" fontId="22" fillId="0" borderId="19" xfId="52" applyFont="1" applyBorder="1" applyAlignment="1">
      <alignment horizontal="center" vertical="center"/>
    </xf>
    <xf numFmtId="0" fontId="19" fillId="0" borderId="19" xfId="52" applyFont="1" applyBorder="1" applyAlignment="1">
      <alignment horizontal="center" vertical="center"/>
    </xf>
    <xf numFmtId="0" fontId="27" fillId="0" borderId="43" xfId="52" applyFont="1" applyBorder="1" applyAlignment="1">
      <alignment horizontal="left" vertical="center" wrapText="1"/>
    </xf>
    <xf numFmtId="0" fontId="27" fillId="0" borderId="44" xfId="52" applyFont="1" applyBorder="1" applyAlignment="1">
      <alignment horizontal="left" vertical="center" wrapText="1"/>
    </xf>
    <xf numFmtId="0" fontId="27" fillId="0" borderId="67" xfId="52" applyFont="1" applyBorder="1" applyAlignment="1">
      <alignment horizontal="left" vertical="center"/>
    </xf>
    <xf numFmtId="0" fontId="27" fillId="0" borderId="68" xfId="52" applyFont="1" applyBorder="1" applyAlignment="1">
      <alignment horizontal="left" vertical="center"/>
    </xf>
    <xf numFmtId="0" fontId="47" fillId="0" borderId="69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8" fillId="3" borderId="2" xfId="0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>
      <alignment vertical="center"/>
    </xf>
    <xf numFmtId="9" fontId="22" fillId="0" borderId="2" xfId="52" applyNumberFormat="1" applyFont="1" applyBorder="1" applyAlignment="1">
      <alignment horizontal="center" vertical="center"/>
    </xf>
    <xf numFmtId="0" fontId="22" fillId="0" borderId="21" xfId="52" applyFont="1" applyBorder="1" applyAlignment="1">
      <alignment horizontal="left" vertical="center"/>
    </xf>
    <xf numFmtId="9" fontId="22" fillId="0" borderId="19" xfId="52" applyNumberFormat="1" applyFont="1" applyBorder="1" applyAlignment="1">
      <alignment horizontal="center" vertical="center"/>
    </xf>
    <xf numFmtId="0" fontId="15" fillId="0" borderId="49" xfId="0" applyFont="1" applyBorder="1" applyAlignment="1">
      <alignment horizontal="left" vertical="center"/>
    </xf>
    <xf numFmtId="0" fontId="15" fillId="0" borderId="48" xfId="0" applyFont="1" applyBorder="1" applyAlignment="1">
      <alignment horizontal="left" vertical="center"/>
    </xf>
    <xf numFmtId="9" fontId="22" fillId="0" borderId="30" xfId="52" applyNumberFormat="1" applyFont="1" applyBorder="1" applyAlignment="1">
      <alignment horizontal="left" vertical="center"/>
    </xf>
    <xf numFmtId="9" fontId="22" fillId="0" borderId="25" xfId="52" applyNumberFormat="1" applyFont="1" applyBorder="1" applyAlignment="1">
      <alignment horizontal="left" vertical="center"/>
    </xf>
    <xf numFmtId="9" fontId="22" fillId="0" borderId="43" xfId="52" applyNumberFormat="1" applyFont="1" applyBorder="1" applyAlignment="1">
      <alignment horizontal="left" vertical="center"/>
    </xf>
    <xf numFmtId="9" fontId="22" fillId="0" borderId="44" xfId="52" applyNumberFormat="1" applyFont="1" applyBorder="1" applyAlignment="1">
      <alignment horizontal="left" vertical="center"/>
    </xf>
    <xf numFmtId="0" fontId="40" fillId="0" borderId="50" xfId="52" applyFont="1" applyFill="1" applyBorder="1" applyAlignment="1">
      <alignment horizontal="left" vertical="center"/>
    </xf>
    <xf numFmtId="0" fontId="40" fillId="0" borderId="51" xfId="52" applyFont="1" applyFill="1" applyBorder="1" applyAlignment="1">
      <alignment horizontal="left" vertical="center"/>
    </xf>
    <xf numFmtId="0" fontId="40" fillId="0" borderId="41" xfId="52" applyFont="1" applyFill="1" applyBorder="1" applyAlignment="1">
      <alignment horizontal="left" vertical="center"/>
    </xf>
    <xf numFmtId="0" fontId="40" fillId="0" borderId="44" xfId="52" applyFont="1" applyFill="1" applyBorder="1" applyAlignment="1">
      <alignment horizontal="left" vertical="center"/>
    </xf>
    <xf numFmtId="0" fontId="15" fillId="0" borderId="29" xfId="52" applyFont="1" applyFill="1" applyBorder="1" applyAlignment="1">
      <alignment horizontal="left" vertical="center"/>
    </xf>
    <xf numFmtId="0" fontId="15" fillId="0" borderId="37" xfId="52" applyFont="1" applyBorder="1" applyAlignment="1">
      <alignment vertical="center"/>
    </xf>
    <xf numFmtId="0" fontId="49" fillId="0" borderId="48" xfId="52" applyFont="1" applyBorder="1" applyAlignment="1">
      <alignment horizontal="center" vertical="center"/>
    </xf>
    <xf numFmtId="0" fontId="15" fillId="0" borderId="38" xfId="52" applyFont="1" applyBorder="1" applyAlignment="1">
      <alignment vertical="center"/>
    </xf>
    <xf numFmtId="0" fontId="22" fillId="0" borderId="70" xfId="52" applyFont="1" applyBorder="1" applyAlignment="1">
      <alignment vertical="center"/>
    </xf>
    <xf numFmtId="0" fontId="15" fillId="0" borderId="70" xfId="52" applyFont="1" applyBorder="1" applyAlignment="1">
      <alignment vertical="center"/>
    </xf>
    <xf numFmtId="58" fontId="19" fillId="0" borderId="38" xfId="52" applyNumberFormat="1" applyFont="1" applyBorder="1" applyAlignment="1">
      <alignment vertical="center"/>
    </xf>
    <xf numFmtId="0" fontId="15" fillId="0" borderId="29" xfId="52" applyFont="1" applyBorder="1" applyAlignment="1">
      <alignment horizontal="center" vertical="center"/>
    </xf>
    <xf numFmtId="0" fontId="22" fillId="0" borderId="71" xfId="52" applyFont="1" applyFill="1" applyBorder="1" applyAlignment="1">
      <alignment horizontal="left" vertical="center"/>
    </xf>
    <xf numFmtId="0" fontId="22" fillId="0" borderId="29" xfId="52" applyFont="1" applyFill="1" applyBorder="1" applyAlignment="1">
      <alignment horizontal="left" vertical="center"/>
    </xf>
    <xf numFmtId="0" fontId="27" fillId="0" borderId="72" xfId="52" applyFont="1" applyBorder="1" applyAlignment="1">
      <alignment horizontal="left" vertical="center"/>
    </xf>
    <xf numFmtId="0" fontId="15" fillId="0" borderId="55" xfId="52" applyFont="1" applyBorder="1" applyAlignment="1">
      <alignment horizontal="left" vertical="center"/>
    </xf>
    <xf numFmtId="0" fontId="22" fillId="0" borderId="56" xfId="52" applyFont="1" applyBorder="1" applyAlignment="1">
      <alignment horizontal="left" vertical="center"/>
    </xf>
    <xf numFmtId="0" fontId="27" fillId="0" borderId="0" xfId="52" applyFont="1" applyBorder="1" applyAlignment="1">
      <alignment vertical="center"/>
    </xf>
    <xf numFmtId="0" fontId="27" fillId="0" borderId="36" xfId="52" applyFont="1" applyBorder="1" applyAlignment="1">
      <alignment horizontal="left" vertical="center" wrapText="1"/>
    </xf>
    <xf numFmtId="0" fontId="27" fillId="0" borderId="56" xfId="52" applyFont="1" applyBorder="1" applyAlignment="1">
      <alignment horizontal="left" vertical="center"/>
    </xf>
    <xf numFmtId="0" fontId="27" fillId="0" borderId="2" xfId="52" applyFont="1" applyBorder="1" applyAlignment="1">
      <alignment horizontal="center" vertical="center"/>
    </xf>
    <xf numFmtId="0" fontId="50" fillId="0" borderId="35" xfId="52" applyFont="1" applyBorder="1" applyAlignment="1">
      <alignment horizontal="left" vertical="center"/>
    </xf>
    <xf numFmtId="0" fontId="26" fillId="0" borderId="20" xfId="52" applyFont="1" applyBorder="1" applyAlignment="1">
      <alignment horizontal="left" vertical="center"/>
    </xf>
    <xf numFmtId="0" fontId="15" fillId="0" borderId="55" xfId="0" applyFont="1" applyBorder="1" applyAlignment="1">
      <alignment horizontal="left" vertical="center"/>
    </xf>
    <xf numFmtId="9" fontId="22" fillId="0" borderId="34" xfId="52" applyNumberFormat="1" applyFont="1" applyBorder="1" applyAlignment="1">
      <alignment horizontal="left" vertical="center"/>
    </xf>
    <xf numFmtId="9" fontId="22" fillId="0" borderId="36" xfId="52" applyNumberFormat="1" applyFont="1" applyBorder="1" applyAlignment="1">
      <alignment horizontal="left" vertical="center"/>
    </xf>
    <xf numFmtId="0" fontId="40" fillId="0" borderId="56" xfId="52" applyFont="1" applyFill="1" applyBorder="1" applyAlignment="1">
      <alignment horizontal="left" vertical="center"/>
    </xf>
    <xf numFmtId="0" fontId="40" fillId="0" borderId="36" xfId="52" applyFont="1" applyFill="1" applyBorder="1" applyAlignment="1">
      <alignment horizontal="left" vertical="center"/>
    </xf>
    <xf numFmtId="0" fontId="15" fillId="0" borderId="73" xfId="52" applyFont="1" applyBorder="1" applyAlignment="1">
      <alignment horizontal="center" vertical="center"/>
    </xf>
    <xf numFmtId="0" fontId="22" fillId="0" borderId="70" xfId="52" applyFont="1" applyBorder="1" applyAlignment="1">
      <alignment horizontal="center" vertical="center"/>
    </xf>
    <xf numFmtId="0" fontId="22" fillId="0" borderId="72" xfId="52" applyFont="1" applyBorder="1" applyAlignment="1">
      <alignment horizontal="center" vertical="center"/>
    </xf>
    <xf numFmtId="0" fontId="22" fillId="0" borderId="72" xfId="52" applyFont="1" applyFill="1" applyBorder="1" applyAlignment="1">
      <alignment horizontal="left" vertical="center"/>
    </xf>
    <xf numFmtId="0" fontId="51" fillId="0" borderId="74" xfId="0" applyFont="1" applyBorder="1" applyAlignment="1">
      <alignment horizontal="center" vertical="center" wrapText="1"/>
    </xf>
    <xf numFmtId="0" fontId="51" fillId="0" borderId="75" xfId="0" applyFont="1" applyBorder="1" applyAlignment="1">
      <alignment horizontal="center" vertical="center" wrapText="1"/>
    </xf>
    <xf numFmtId="0" fontId="52" fillId="0" borderId="76" xfId="0" applyFont="1" applyBorder="1"/>
    <xf numFmtId="0" fontId="52" fillId="0" borderId="2" xfId="0" applyFont="1" applyBorder="1"/>
    <xf numFmtId="0" fontId="52" fillId="0" borderId="5" xfId="0" applyFont="1" applyBorder="1" applyAlignment="1">
      <alignment horizontal="center" vertical="center"/>
    </xf>
    <xf numFmtId="0" fontId="52" fillId="0" borderId="7" xfId="0" applyFont="1" applyBorder="1" applyAlignment="1">
      <alignment horizontal="center" vertical="center"/>
    </xf>
    <xf numFmtId="0" fontId="52" fillId="4" borderId="5" xfId="0" applyFont="1" applyFill="1" applyBorder="1" applyAlignment="1">
      <alignment horizontal="center" vertical="center"/>
    </xf>
    <xf numFmtId="0" fontId="52" fillId="4" borderId="7" xfId="0" applyFont="1" applyFill="1" applyBorder="1" applyAlignment="1">
      <alignment horizontal="center" vertical="center"/>
    </xf>
    <xf numFmtId="0" fontId="52" fillId="4" borderId="2" xfId="0" applyFont="1" applyFill="1" applyBorder="1"/>
    <xf numFmtId="0" fontId="0" fillId="0" borderId="76" xfId="0" applyBorder="1"/>
    <xf numFmtId="0" fontId="0" fillId="4" borderId="2" xfId="0" applyFill="1" applyBorder="1"/>
    <xf numFmtId="0" fontId="0" fillId="0" borderId="77" xfId="0" applyBorder="1"/>
    <xf numFmtId="0" fontId="0" fillId="0" borderId="78" xfId="0" applyBorder="1"/>
    <xf numFmtId="0" fontId="0" fillId="4" borderId="78" xfId="0" applyFill="1" applyBorder="1"/>
    <xf numFmtId="0" fontId="0" fillId="5" borderId="0" xfId="0" applyFill="1"/>
    <xf numFmtId="0" fontId="51" fillId="0" borderId="79" xfId="0" applyFont="1" applyBorder="1" applyAlignment="1">
      <alignment horizontal="center" vertical="center" wrapText="1"/>
    </xf>
    <xf numFmtId="0" fontId="52" fillId="0" borderId="80" xfId="0" applyFont="1" applyBorder="1" applyAlignment="1">
      <alignment horizontal="center" vertical="center"/>
    </xf>
    <xf numFmtId="0" fontId="52" fillId="0" borderId="81" xfId="0" applyFont="1" applyBorder="1"/>
    <xf numFmtId="0" fontId="0" fillId="0" borderId="81" xfId="0" applyBorder="1"/>
    <xf numFmtId="0" fontId="0" fillId="0" borderId="8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3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52" fillId="6" borderId="2" xfId="0" applyFont="1" applyFill="1" applyBorder="1" applyAlignment="1">
      <alignment vertical="top" wrapText="1"/>
    </xf>
    <xf numFmtId="0" fontId="5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5" fillId="0" borderId="0" xfId="0" applyFont="1"/>
    <xf numFmtId="0" fontId="55" fillId="0" borderId="0" xfId="0" applyFont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46</xdr:row>
          <xdr:rowOff>0</xdr:rowOff>
        </xdr:from>
        <xdr:to>
          <xdr:col>252</xdr:col>
          <xdr:colOff>304800</xdr:colOff>
          <xdr:row>46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0838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46</xdr:row>
          <xdr:rowOff>0</xdr:rowOff>
        </xdr:from>
        <xdr:to>
          <xdr:col>252</xdr:col>
          <xdr:colOff>390525</xdr:colOff>
          <xdr:row>47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0838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716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9050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914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956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905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86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905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09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90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28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9048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667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28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096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906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431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4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41</xdr:row>
          <xdr:rowOff>9525</xdr:rowOff>
        </xdr:from>
        <xdr:to>
          <xdr:col>1</xdr:col>
          <xdr:colOff>600075</xdr:colOff>
          <xdr:row>42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1598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0</xdr:rowOff>
        </xdr:from>
        <xdr:to>
          <xdr:col>1</xdr:col>
          <xdr:colOff>600075</xdr:colOff>
          <xdr:row>43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3313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331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41</xdr:row>
          <xdr:rowOff>0</xdr:rowOff>
        </xdr:from>
        <xdr:to>
          <xdr:col>2</xdr:col>
          <xdr:colOff>600075</xdr:colOff>
          <xdr:row>42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1503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</xdr:row>
          <xdr:rowOff>0</xdr:rowOff>
        </xdr:from>
        <xdr:to>
          <xdr:col>5</xdr:col>
          <xdr:colOff>638175</xdr:colOff>
          <xdr:row>43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3313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41</xdr:row>
          <xdr:rowOff>0</xdr:rowOff>
        </xdr:from>
        <xdr:to>
          <xdr:col>5</xdr:col>
          <xdr:colOff>619125</xdr:colOff>
          <xdr:row>42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1503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3313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41</xdr:row>
          <xdr:rowOff>0</xdr:rowOff>
        </xdr:from>
        <xdr:to>
          <xdr:col>6</xdr:col>
          <xdr:colOff>571500</xdr:colOff>
          <xdr:row>42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1503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42</xdr:row>
          <xdr:rowOff>0</xdr:rowOff>
        </xdr:from>
        <xdr:to>
          <xdr:col>9</xdr:col>
          <xdr:colOff>600075</xdr:colOff>
          <xdr:row>43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3313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3313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41</xdr:row>
          <xdr:rowOff>0</xdr:rowOff>
        </xdr:from>
        <xdr:to>
          <xdr:col>9</xdr:col>
          <xdr:colOff>581025</xdr:colOff>
          <xdr:row>42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1503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41</xdr:row>
          <xdr:rowOff>0</xdr:rowOff>
        </xdr:from>
        <xdr:to>
          <xdr:col>10</xdr:col>
          <xdr:colOff>609600</xdr:colOff>
          <xdr:row>42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1503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3313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41</xdr:row>
          <xdr:rowOff>0</xdr:rowOff>
        </xdr:from>
        <xdr:to>
          <xdr:col>8</xdr:col>
          <xdr:colOff>190500</xdr:colOff>
          <xdr:row>42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1503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3313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41</xdr:row>
          <xdr:rowOff>0</xdr:rowOff>
        </xdr:from>
        <xdr:to>
          <xdr:col>4</xdr:col>
          <xdr:colOff>190500</xdr:colOff>
          <xdr:row>42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1503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3050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4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62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81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3313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30</xdr:row>
          <xdr:rowOff>0</xdr:rowOff>
        </xdr:from>
        <xdr:to>
          <xdr:col>2</xdr:col>
          <xdr:colOff>600075</xdr:colOff>
          <xdr:row>31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521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30</xdr:row>
          <xdr:rowOff>0</xdr:rowOff>
        </xdr:from>
        <xdr:to>
          <xdr:col>3</xdr:col>
          <xdr:colOff>600075</xdr:colOff>
          <xdr:row>31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521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76200</xdr:colOff>
      <xdr:row>2</xdr:row>
      <xdr:rowOff>34290</xdr:rowOff>
    </xdr:from>
    <xdr:to>
      <xdr:col>9</xdr:col>
      <xdr:colOff>171450</xdr:colOff>
      <xdr:row>3</xdr:row>
      <xdr:rowOff>24130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6225" y="615315"/>
          <a:ext cx="1162050" cy="370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68580</xdr:colOff>
      <xdr:row>3</xdr:row>
      <xdr:rowOff>0</xdr:rowOff>
    </xdr:from>
    <xdr:to>
      <xdr:col>9</xdr:col>
      <xdr:colOff>202565</xdr:colOff>
      <xdr:row>4</xdr:row>
      <xdr:rowOff>154940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88605" y="962025"/>
          <a:ext cx="1200785" cy="5359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54" customWidth="1"/>
    <col min="3" max="3" width="10.125" customWidth="1"/>
  </cols>
  <sheetData>
    <row r="1" ht="21" customHeight="1" spans="1:2">
      <c r="A1" s="455"/>
      <c r="B1" s="456" t="s">
        <v>0</v>
      </c>
    </row>
    <row r="2" spans="1:2">
      <c r="A2" s="10">
        <v>1</v>
      </c>
      <c r="B2" s="457" t="s">
        <v>1</v>
      </c>
    </row>
    <row r="3" spans="1:2">
      <c r="A3" s="10">
        <v>2</v>
      </c>
      <c r="B3" s="457" t="s">
        <v>2</v>
      </c>
    </row>
    <row r="4" spans="1:2">
      <c r="A4" s="10">
        <v>3</v>
      </c>
      <c r="B4" s="457" t="s">
        <v>3</v>
      </c>
    </row>
    <row r="5" spans="1:2">
      <c r="A5" s="10">
        <v>4</v>
      </c>
      <c r="B5" s="457" t="s">
        <v>4</v>
      </c>
    </row>
    <row r="6" spans="1:2">
      <c r="A6" s="10">
        <v>5</v>
      </c>
      <c r="B6" s="457" t="s">
        <v>5</v>
      </c>
    </row>
    <row r="7" spans="1:2">
      <c r="A7" s="10">
        <v>6</v>
      </c>
      <c r="B7" s="457" t="s">
        <v>6</v>
      </c>
    </row>
    <row r="8" s="453" customFormat="1" ht="15" customHeight="1" spans="1:2">
      <c r="A8" s="458">
        <v>7</v>
      </c>
      <c r="B8" s="459" t="s">
        <v>7</v>
      </c>
    </row>
    <row r="9" ht="18.95" customHeight="1" spans="1:2">
      <c r="A9" s="455"/>
      <c r="B9" s="460" t="s">
        <v>8</v>
      </c>
    </row>
    <row r="10" ht="15.95" customHeight="1" spans="1:2">
      <c r="A10" s="10">
        <v>1</v>
      </c>
      <c r="B10" s="461" t="s">
        <v>9</v>
      </c>
    </row>
    <row r="11" spans="1:2">
      <c r="A11" s="10">
        <v>2</v>
      </c>
      <c r="B11" s="457" t="s">
        <v>10</v>
      </c>
    </row>
    <row r="12" spans="1:2">
      <c r="A12" s="10">
        <v>3</v>
      </c>
      <c r="B12" s="459" t="s">
        <v>11</v>
      </c>
    </row>
    <row r="13" spans="1:2">
      <c r="A13" s="10">
        <v>4</v>
      </c>
      <c r="B13" s="457" t="s">
        <v>12</v>
      </c>
    </row>
    <row r="14" spans="1:2">
      <c r="A14" s="10">
        <v>5</v>
      </c>
      <c r="B14" s="457" t="s">
        <v>13</v>
      </c>
    </row>
    <row r="15" spans="1:2">
      <c r="A15" s="10">
        <v>6</v>
      </c>
      <c r="B15" s="457" t="s">
        <v>14</v>
      </c>
    </row>
    <row r="16" spans="1:2">
      <c r="A16" s="10">
        <v>7</v>
      </c>
      <c r="B16" s="457" t="s">
        <v>15</v>
      </c>
    </row>
    <row r="17" spans="1:2">
      <c r="A17" s="10">
        <v>8</v>
      </c>
      <c r="B17" s="457" t="s">
        <v>16</v>
      </c>
    </row>
    <row r="18" spans="1:2">
      <c r="A18" s="10">
        <v>9</v>
      </c>
      <c r="B18" s="457" t="s">
        <v>17</v>
      </c>
    </row>
    <row r="19" spans="1:2">
      <c r="A19" s="10"/>
      <c r="B19" s="457"/>
    </row>
    <row r="20" ht="20.25" spans="1:2">
      <c r="A20" s="455"/>
      <c r="B20" s="456" t="s">
        <v>18</v>
      </c>
    </row>
    <row r="21" spans="1:2">
      <c r="A21" s="10">
        <v>1</v>
      </c>
      <c r="B21" s="462" t="s">
        <v>19</v>
      </c>
    </row>
    <row r="22" spans="1:2">
      <c r="A22" s="10">
        <v>2</v>
      </c>
      <c r="B22" s="457" t="s">
        <v>20</v>
      </c>
    </row>
    <row r="23" spans="1:2">
      <c r="A23" s="10">
        <v>3</v>
      </c>
      <c r="B23" s="457" t="s">
        <v>21</v>
      </c>
    </row>
    <row r="24" spans="1:2">
      <c r="A24" s="10">
        <v>4</v>
      </c>
      <c r="B24" s="457" t="s">
        <v>22</v>
      </c>
    </row>
    <row r="25" spans="1:2">
      <c r="A25" s="10">
        <v>5</v>
      </c>
      <c r="B25" s="457" t="s">
        <v>23</v>
      </c>
    </row>
    <row r="26" spans="1:2">
      <c r="A26" s="10">
        <v>6</v>
      </c>
      <c r="B26" s="457" t="s">
        <v>24</v>
      </c>
    </row>
    <row r="27" spans="1:2">
      <c r="A27" s="10">
        <v>7</v>
      </c>
      <c r="B27" s="457" t="s">
        <v>25</v>
      </c>
    </row>
    <row r="28" spans="1:2">
      <c r="A28" s="10"/>
      <c r="B28" s="457"/>
    </row>
    <row r="29" ht="20.25" spans="1:2">
      <c r="A29" s="455"/>
      <c r="B29" s="456" t="s">
        <v>26</v>
      </c>
    </row>
    <row r="30" spans="1:2">
      <c r="A30" s="10">
        <v>1</v>
      </c>
      <c r="B30" s="462" t="s">
        <v>27</v>
      </c>
    </row>
    <row r="31" spans="1:2">
      <c r="A31" s="10">
        <v>2</v>
      </c>
      <c r="B31" s="457" t="s">
        <v>28</v>
      </c>
    </row>
    <row r="32" spans="1:2">
      <c r="A32" s="10">
        <v>3</v>
      </c>
      <c r="B32" s="457" t="s">
        <v>29</v>
      </c>
    </row>
    <row r="33" ht="28.5" spans="1:2">
      <c r="A33" s="10">
        <v>4</v>
      </c>
      <c r="B33" s="457" t="s">
        <v>30</v>
      </c>
    </row>
    <row r="34" spans="1:2">
      <c r="A34" s="10">
        <v>5</v>
      </c>
      <c r="B34" s="457" t="s">
        <v>31</v>
      </c>
    </row>
    <row r="35" spans="1:2">
      <c r="A35" s="10">
        <v>6</v>
      </c>
      <c r="B35" s="457" t="s">
        <v>32</v>
      </c>
    </row>
    <row r="36" spans="1:2">
      <c r="A36" s="10">
        <v>7</v>
      </c>
      <c r="B36" s="457" t="s">
        <v>33</v>
      </c>
    </row>
    <row r="37" spans="1:2">
      <c r="A37" s="10"/>
      <c r="B37" s="457"/>
    </row>
    <row r="39" spans="1:2">
      <c r="A39" s="463" t="s">
        <v>34</v>
      </c>
      <c r="B39" s="46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zoomScale="125" zoomScaleNormal="125" workbookViewId="0">
      <selection activeCell="B4" sqref="B4:F5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5.7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293</v>
      </c>
      <c r="B2" s="5" t="s">
        <v>298</v>
      </c>
      <c r="C2" s="5" t="s">
        <v>294</v>
      </c>
      <c r="D2" s="5" t="s">
        <v>295</v>
      </c>
      <c r="E2" s="5" t="s">
        <v>296</v>
      </c>
      <c r="F2" s="5" t="s">
        <v>297</v>
      </c>
      <c r="G2" s="4" t="s">
        <v>317</v>
      </c>
      <c r="H2" s="4"/>
      <c r="I2" s="4" t="s">
        <v>318</v>
      </c>
      <c r="J2" s="4"/>
      <c r="K2" s="6" t="s">
        <v>319</v>
      </c>
      <c r="L2" s="75" t="s">
        <v>320</v>
      </c>
      <c r="M2" s="19" t="s">
        <v>321</v>
      </c>
    </row>
    <row r="3" s="1" customFormat="1" ht="16.5" spans="1:13">
      <c r="A3" s="4"/>
      <c r="B3" s="7"/>
      <c r="C3" s="7"/>
      <c r="D3" s="7"/>
      <c r="E3" s="7"/>
      <c r="F3" s="7"/>
      <c r="G3" s="4" t="s">
        <v>322</v>
      </c>
      <c r="H3" s="4" t="s">
        <v>323</v>
      </c>
      <c r="I3" s="4" t="s">
        <v>322</v>
      </c>
      <c r="J3" s="4" t="s">
        <v>323</v>
      </c>
      <c r="K3" s="8"/>
      <c r="L3" s="76"/>
      <c r="M3" s="20"/>
    </row>
    <row r="4" ht="22" customHeight="1" spans="1:13">
      <c r="A4" s="65">
        <v>1</v>
      </c>
      <c r="B4" s="23" t="s">
        <v>310</v>
      </c>
      <c r="C4" s="24" t="s">
        <v>308</v>
      </c>
      <c r="D4" s="24" t="s">
        <v>309</v>
      </c>
      <c r="E4" s="24" t="s">
        <v>112</v>
      </c>
      <c r="F4" s="23" t="s">
        <v>62</v>
      </c>
      <c r="G4" s="66">
        <v>-0.04</v>
      </c>
      <c r="H4" s="67">
        <v>-0.02</v>
      </c>
      <c r="I4" s="66">
        <v>-0.04</v>
      </c>
      <c r="J4" s="67">
        <v>-0.02</v>
      </c>
      <c r="K4" s="71"/>
      <c r="L4" s="9" t="s">
        <v>95</v>
      </c>
      <c r="M4" s="9" t="s">
        <v>324</v>
      </c>
    </row>
    <row r="5" ht="22" customHeight="1" spans="1:13">
      <c r="A5" s="65">
        <v>2</v>
      </c>
      <c r="B5" s="23" t="s">
        <v>310</v>
      </c>
      <c r="C5" s="24" t="s">
        <v>311</v>
      </c>
      <c r="D5" s="24" t="s">
        <v>309</v>
      </c>
      <c r="E5" s="24" t="s">
        <v>111</v>
      </c>
      <c r="F5" s="23" t="s">
        <v>312</v>
      </c>
      <c r="G5" s="66">
        <v>-0.03</v>
      </c>
      <c r="H5" s="67">
        <v>-0.01</v>
      </c>
      <c r="I5" s="67">
        <v>-0.04</v>
      </c>
      <c r="J5" s="67">
        <v>-0.01</v>
      </c>
      <c r="K5" s="71"/>
      <c r="L5" s="9" t="s">
        <v>95</v>
      </c>
      <c r="M5" s="9" t="s">
        <v>324</v>
      </c>
    </row>
    <row r="6" ht="22" customHeight="1" spans="1:13">
      <c r="A6" s="65"/>
      <c r="B6" s="68"/>
      <c r="C6" s="69"/>
      <c r="D6" s="69"/>
      <c r="E6" s="69"/>
      <c r="F6" s="70"/>
      <c r="G6" s="71"/>
      <c r="H6" s="72"/>
      <c r="I6" s="72"/>
      <c r="J6" s="72"/>
      <c r="K6" s="71"/>
      <c r="L6" s="10"/>
      <c r="M6" s="10"/>
    </row>
    <row r="7" ht="22" customHeight="1" spans="1:13">
      <c r="A7" s="65"/>
      <c r="B7" s="68"/>
      <c r="C7" s="69"/>
      <c r="D7" s="69"/>
      <c r="E7" s="69"/>
      <c r="F7" s="70"/>
      <c r="G7" s="71"/>
      <c r="H7" s="72"/>
      <c r="I7" s="72"/>
      <c r="J7" s="72"/>
      <c r="K7" s="71"/>
      <c r="L7" s="10"/>
      <c r="M7" s="10"/>
    </row>
    <row r="8" s="2" customFormat="1" ht="18.75" spans="1:13">
      <c r="A8" s="13" t="s">
        <v>325</v>
      </c>
      <c r="B8" s="14"/>
      <c r="C8" s="14"/>
      <c r="D8" s="69"/>
      <c r="E8" s="15"/>
      <c r="F8" s="70"/>
      <c r="G8" s="31"/>
      <c r="H8" s="13" t="s">
        <v>314</v>
      </c>
      <c r="I8" s="14"/>
      <c r="J8" s="14"/>
      <c r="K8" s="15"/>
      <c r="L8" s="77"/>
      <c r="M8" s="21"/>
    </row>
    <row r="9" ht="84" customHeight="1" spans="1:13">
      <c r="A9" s="73" t="s">
        <v>326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8"/>
    </row>
  </sheetData>
  <mergeCells count="15">
    <mergeCell ref="A1:M1"/>
    <mergeCell ref="G2:H2"/>
    <mergeCell ref="I2:J2"/>
    <mergeCell ref="H8:K8"/>
    <mergeCell ref="L8:M8"/>
    <mergeCell ref="A9:M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B4" sqref="B4:F5"/>
    </sheetView>
  </sheetViews>
  <sheetFormatPr defaultColWidth="9" defaultRowHeight="14.25"/>
  <cols>
    <col min="1" max="2" width="8.625" customWidth="1"/>
    <col min="3" max="3" width="13" customWidth="1"/>
    <col min="4" max="4" width="18.375" customWidth="1"/>
    <col min="5" max="5" width="13.625" customWidth="1"/>
    <col min="6" max="6" width="19.75" customWidth="1"/>
    <col min="7" max="7" width="12.625" customWidth="1"/>
    <col min="8" max="8" width="6.375" customWidth="1"/>
    <col min="9" max="9" width="7.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328</v>
      </c>
      <c r="B2" s="5" t="s">
        <v>298</v>
      </c>
      <c r="C2" s="5" t="s">
        <v>294</v>
      </c>
      <c r="D2" s="5" t="s">
        <v>295</v>
      </c>
      <c r="E2" s="5" t="s">
        <v>296</v>
      </c>
      <c r="F2" s="5" t="s">
        <v>297</v>
      </c>
      <c r="G2" s="38" t="s">
        <v>329</v>
      </c>
      <c r="H2" s="39"/>
      <c r="I2" s="62"/>
      <c r="J2" s="38" t="s">
        <v>330</v>
      </c>
      <c r="K2" s="39"/>
      <c r="L2" s="62"/>
      <c r="M2" s="38" t="s">
        <v>331</v>
      </c>
      <c r="N2" s="39"/>
      <c r="O2" s="62"/>
      <c r="P2" s="38" t="s">
        <v>332</v>
      </c>
      <c r="Q2" s="39"/>
      <c r="R2" s="62"/>
      <c r="S2" s="39" t="s">
        <v>333</v>
      </c>
      <c r="T2" s="39"/>
      <c r="U2" s="62"/>
      <c r="V2" s="34" t="s">
        <v>334</v>
      </c>
      <c r="W2" s="34" t="s">
        <v>307</v>
      </c>
    </row>
    <row r="3" s="1" customFormat="1" ht="16.5" spans="1:23">
      <c r="A3" s="7"/>
      <c r="B3" s="40"/>
      <c r="C3" s="40"/>
      <c r="D3" s="40"/>
      <c r="E3" s="40"/>
      <c r="F3" s="40"/>
      <c r="G3" s="4" t="s">
        <v>335</v>
      </c>
      <c r="H3" s="4" t="s">
        <v>67</v>
      </c>
      <c r="I3" s="4" t="s">
        <v>298</v>
      </c>
      <c r="J3" s="4" t="s">
        <v>335</v>
      </c>
      <c r="K3" s="4" t="s">
        <v>67</v>
      </c>
      <c r="L3" s="4" t="s">
        <v>298</v>
      </c>
      <c r="M3" s="4" t="s">
        <v>335</v>
      </c>
      <c r="N3" s="4" t="s">
        <v>67</v>
      </c>
      <c r="O3" s="4" t="s">
        <v>298</v>
      </c>
      <c r="P3" s="4" t="s">
        <v>335</v>
      </c>
      <c r="Q3" s="4" t="s">
        <v>67</v>
      </c>
      <c r="R3" s="4" t="s">
        <v>298</v>
      </c>
      <c r="S3" s="4" t="s">
        <v>335</v>
      </c>
      <c r="T3" s="4" t="s">
        <v>67</v>
      </c>
      <c r="U3" s="4" t="s">
        <v>298</v>
      </c>
      <c r="V3" s="64"/>
      <c r="W3" s="64"/>
    </row>
    <row r="4" spans="1:23">
      <c r="A4" s="41" t="s">
        <v>336</v>
      </c>
      <c r="B4" s="23" t="s">
        <v>310</v>
      </c>
      <c r="C4" s="24" t="s">
        <v>308</v>
      </c>
      <c r="D4" s="24" t="s">
        <v>309</v>
      </c>
      <c r="E4" s="24" t="s">
        <v>112</v>
      </c>
      <c r="F4" s="23" t="s">
        <v>62</v>
      </c>
      <c r="G4" s="42" t="s">
        <v>337</v>
      </c>
      <c r="H4" s="43"/>
      <c r="I4" s="43" t="s">
        <v>338</v>
      </c>
      <c r="J4" s="43"/>
      <c r="K4" s="25"/>
      <c r="L4" s="25"/>
      <c r="M4" s="9"/>
      <c r="N4" s="9"/>
      <c r="O4" s="9"/>
      <c r="P4" s="9"/>
      <c r="Q4" s="9"/>
      <c r="R4" s="9"/>
      <c r="S4" s="9"/>
      <c r="T4" s="9"/>
      <c r="U4" s="9"/>
      <c r="V4" s="9" t="s">
        <v>339</v>
      </c>
      <c r="W4" s="9"/>
    </row>
    <row r="5" ht="16.5" spans="1:23">
      <c r="A5" s="44"/>
      <c r="B5" s="23" t="s">
        <v>310</v>
      </c>
      <c r="C5" s="24" t="s">
        <v>311</v>
      </c>
      <c r="D5" s="24" t="s">
        <v>309</v>
      </c>
      <c r="E5" s="24" t="s">
        <v>111</v>
      </c>
      <c r="F5" s="23" t="s">
        <v>312</v>
      </c>
      <c r="G5" s="45" t="s">
        <v>340</v>
      </c>
      <c r="H5" s="46"/>
      <c r="I5" s="63"/>
      <c r="J5" s="45" t="s">
        <v>341</v>
      </c>
      <c r="K5" s="46"/>
      <c r="L5" s="63"/>
      <c r="M5" s="38" t="s">
        <v>342</v>
      </c>
      <c r="N5" s="39"/>
      <c r="O5" s="62"/>
      <c r="P5" s="38" t="s">
        <v>343</v>
      </c>
      <c r="Q5" s="39"/>
      <c r="R5" s="62"/>
      <c r="S5" s="39" t="s">
        <v>344</v>
      </c>
      <c r="T5" s="39"/>
      <c r="U5" s="62"/>
      <c r="V5" s="9"/>
      <c r="W5" s="9"/>
    </row>
    <row r="6" ht="18.75" spans="1:23">
      <c r="A6" s="44"/>
      <c r="B6" s="47"/>
      <c r="C6" s="48"/>
      <c r="D6" s="24"/>
      <c r="E6" s="47"/>
      <c r="F6" s="49"/>
      <c r="G6" s="50" t="s">
        <v>335</v>
      </c>
      <c r="H6" s="50" t="s">
        <v>67</v>
      </c>
      <c r="I6" s="50" t="s">
        <v>298</v>
      </c>
      <c r="J6" s="50" t="s">
        <v>335</v>
      </c>
      <c r="K6" s="50" t="s">
        <v>67</v>
      </c>
      <c r="L6" s="50" t="s">
        <v>298</v>
      </c>
      <c r="M6" s="4" t="s">
        <v>335</v>
      </c>
      <c r="N6" s="4" t="s">
        <v>67</v>
      </c>
      <c r="O6" s="4" t="s">
        <v>298</v>
      </c>
      <c r="P6" s="4" t="s">
        <v>335</v>
      </c>
      <c r="Q6" s="4" t="s">
        <v>67</v>
      </c>
      <c r="R6" s="4" t="s">
        <v>298</v>
      </c>
      <c r="S6" s="4" t="s">
        <v>335</v>
      </c>
      <c r="T6" s="4" t="s">
        <v>67</v>
      </c>
      <c r="U6" s="4" t="s">
        <v>298</v>
      </c>
      <c r="V6" s="9"/>
      <c r="W6" s="9"/>
    </row>
    <row r="7" ht="18.75" spans="1:23">
      <c r="A7" s="51"/>
      <c r="B7" s="47"/>
      <c r="C7" s="48"/>
      <c r="D7" s="24"/>
      <c r="E7" s="47"/>
      <c r="F7" s="49"/>
      <c r="G7" s="25"/>
      <c r="H7" s="43"/>
      <c r="I7" s="43"/>
      <c r="J7" s="43"/>
      <c r="K7" s="43"/>
      <c r="L7" s="25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18.75" spans="1:23">
      <c r="A8" s="41"/>
      <c r="B8" s="47"/>
      <c r="C8" s="48"/>
      <c r="D8" s="24"/>
      <c r="E8" s="52"/>
      <c r="F8" s="49"/>
      <c r="G8" s="9"/>
      <c r="H8" s="43"/>
      <c r="I8" s="43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ht="22" customHeight="1" spans="1:23">
      <c r="A9" s="44"/>
      <c r="B9" s="47"/>
      <c r="C9" s="48"/>
      <c r="D9" s="24"/>
      <c r="E9" s="47"/>
      <c r="F9" s="49"/>
      <c r="G9" s="9"/>
      <c r="H9" s="43"/>
      <c r="I9" s="43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41"/>
      <c r="B10" s="53"/>
      <c r="C10" s="54"/>
      <c r="D10" s="55"/>
      <c r="E10" s="54"/>
      <c r="F10" s="41"/>
      <c r="G10" s="9"/>
      <c r="H10" s="43"/>
      <c r="I10" s="43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4"/>
      <c r="B11" s="56"/>
      <c r="C11" s="57"/>
      <c r="D11" s="58"/>
      <c r="E11" s="57"/>
      <c r="F11" s="51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59"/>
      <c r="B12" s="59"/>
      <c r="C12" s="59"/>
      <c r="D12" s="59"/>
      <c r="E12" s="59"/>
      <c r="F12" s="5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57"/>
      <c r="B13" s="57"/>
      <c r="C13" s="57"/>
      <c r="D13" s="57"/>
      <c r="E13" s="57"/>
      <c r="F13" s="57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59"/>
      <c r="B14" s="59"/>
      <c r="C14" s="59"/>
      <c r="D14" s="59"/>
      <c r="E14" s="59"/>
      <c r="F14" s="59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57"/>
      <c r="B15" s="57"/>
      <c r="C15" s="57"/>
      <c r="D15" s="57"/>
      <c r="E15" s="57"/>
      <c r="F15" s="57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33" customHeight="1" spans="1:23">
      <c r="A17" s="13" t="s">
        <v>345</v>
      </c>
      <c r="B17" s="14"/>
      <c r="C17" s="14"/>
      <c r="D17" s="14"/>
      <c r="E17" s="15"/>
      <c r="F17" s="16"/>
      <c r="G17" s="31"/>
      <c r="H17" s="37"/>
      <c r="I17" s="37"/>
      <c r="J17" s="13" t="s">
        <v>314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80" customHeight="1" spans="1:23">
      <c r="A18" s="60" t="s">
        <v>346</v>
      </c>
      <c r="B18" s="60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</row>
  </sheetData>
  <mergeCells count="4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10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347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3" t="s">
        <v>348</v>
      </c>
      <c r="B2" s="34" t="s">
        <v>294</v>
      </c>
      <c r="C2" s="34" t="s">
        <v>295</v>
      </c>
      <c r="D2" s="34" t="s">
        <v>296</v>
      </c>
      <c r="E2" s="34" t="s">
        <v>297</v>
      </c>
      <c r="F2" s="34" t="s">
        <v>298</v>
      </c>
      <c r="G2" s="33" t="s">
        <v>349</v>
      </c>
      <c r="H2" s="33" t="s">
        <v>350</v>
      </c>
      <c r="I2" s="33" t="s">
        <v>351</v>
      </c>
      <c r="J2" s="33" t="s">
        <v>350</v>
      </c>
      <c r="K2" s="33" t="s">
        <v>352</v>
      </c>
      <c r="L2" s="33" t="s">
        <v>350</v>
      </c>
      <c r="M2" s="34" t="s">
        <v>334</v>
      </c>
      <c r="N2" s="34" t="s">
        <v>307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5" t="s">
        <v>348</v>
      </c>
      <c r="B4" s="36" t="s">
        <v>353</v>
      </c>
      <c r="C4" s="36" t="s">
        <v>335</v>
      </c>
      <c r="D4" s="36" t="s">
        <v>296</v>
      </c>
      <c r="E4" s="34" t="s">
        <v>297</v>
      </c>
      <c r="F4" s="34" t="s">
        <v>298</v>
      </c>
      <c r="G4" s="33" t="s">
        <v>349</v>
      </c>
      <c r="H4" s="33" t="s">
        <v>350</v>
      </c>
      <c r="I4" s="33" t="s">
        <v>351</v>
      </c>
      <c r="J4" s="33" t="s">
        <v>350</v>
      </c>
      <c r="K4" s="33" t="s">
        <v>352</v>
      </c>
      <c r="L4" s="33" t="s">
        <v>350</v>
      </c>
      <c r="M4" s="34" t="s">
        <v>334</v>
      </c>
      <c r="N4" s="34" t="s">
        <v>307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3" t="s">
        <v>354</v>
      </c>
      <c r="B11" s="14"/>
      <c r="C11" s="14"/>
      <c r="D11" s="15"/>
      <c r="E11" s="16"/>
      <c r="F11" s="37"/>
      <c r="G11" s="31"/>
      <c r="H11" s="37"/>
      <c r="I11" s="13" t="s">
        <v>355</v>
      </c>
      <c r="J11" s="14"/>
      <c r="K11" s="14"/>
      <c r="L11" s="14"/>
      <c r="M11" s="14"/>
      <c r="N11" s="21"/>
    </row>
    <row r="12" ht="16.5" spans="1:14">
      <c r="A12" s="17" t="s">
        <v>356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zoomScale="125" zoomScaleNormal="125" workbookViewId="0">
      <selection activeCell="H17" sqref="H17"/>
    </sheetView>
  </sheetViews>
  <sheetFormatPr defaultColWidth="9" defaultRowHeight="14.25" outlineLevelRow="7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22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357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328</v>
      </c>
      <c r="B2" s="5" t="s">
        <v>298</v>
      </c>
      <c r="C2" s="5" t="s">
        <v>294</v>
      </c>
      <c r="D2" s="5" t="s">
        <v>295</v>
      </c>
      <c r="E2" s="5" t="s">
        <v>296</v>
      </c>
      <c r="F2" s="5" t="s">
        <v>297</v>
      </c>
      <c r="G2" s="4" t="s">
        <v>358</v>
      </c>
      <c r="H2" s="4" t="s">
        <v>359</v>
      </c>
      <c r="I2" s="4" t="s">
        <v>360</v>
      </c>
      <c r="J2" s="4" t="s">
        <v>361</v>
      </c>
      <c r="K2" s="5" t="s">
        <v>334</v>
      </c>
      <c r="L2" s="5" t="s">
        <v>307</v>
      </c>
    </row>
    <row r="3" ht="30" customHeight="1" spans="1:12">
      <c r="A3" s="22" t="s">
        <v>336</v>
      </c>
      <c r="B3" s="23" t="s">
        <v>310</v>
      </c>
      <c r="C3" s="24" t="s">
        <v>308</v>
      </c>
      <c r="D3" s="24" t="s">
        <v>309</v>
      </c>
      <c r="E3" s="24" t="s">
        <v>112</v>
      </c>
      <c r="F3" s="23" t="s">
        <v>62</v>
      </c>
      <c r="G3" s="9" t="s">
        <v>362</v>
      </c>
      <c r="H3" s="25" t="s">
        <v>363</v>
      </c>
      <c r="I3" s="25"/>
      <c r="J3" s="9"/>
      <c r="K3" s="32" t="s">
        <v>364</v>
      </c>
      <c r="L3" s="9" t="s">
        <v>324</v>
      </c>
    </row>
    <row r="4" ht="30" customHeight="1" spans="1:12">
      <c r="A4" s="22" t="s">
        <v>336</v>
      </c>
      <c r="B4" s="23" t="s">
        <v>310</v>
      </c>
      <c r="C4" s="24" t="s">
        <v>311</v>
      </c>
      <c r="D4" s="24" t="s">
        <v>309</v>
      </c>
      <c r="E4" s="24" t="s">
        <v>111</v>
      </c>
      <c r="F4" s="23" t="s">
        <v>312</v>
      </c>
      <c r="G4" s="9" t="s">
        <v>362</v>
      </c>
      <c r="H4" s="25" t="s">
        <v>363</v>
      </c>
      <c r="I4" s="25"/>
      <c r="J4" s="9"/>
      <c r="K4" s="32" t="s">
        <v>364</v>
      </c>
      <c r="L4" s="9" t="s">
        <v>324</v>
      </c>
    </row>
    <row r="5" ht="30" customHeight="1" spans="1:12">
      <c r="A5" s="22" t="s">
        <v>336</v>
      </c>
      <c r="B5" s="26"/>
      <c r="C5" s="27"/>
      <c r="D5" s="28"/>
      <c r="E5" s="29"/>
      <c r="F5" s="30"/>
      <c r="G5" s="9"/>
      <c r="H5" s="25"/>
      <c r="I5" s="10"/>
      <c r="J5" s="10"/>
      <c r="K5" s="32"/>
      <c r="L5" s="9"/>
    </row>
    <row r="6" ht="30" customHeight="1" spans="1:12">
      <c r="A6" s="22" t="s">
        <v>336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="2" customFormat="1" ht="18.75" spans="1:12">
      <c r="A7" s="13" t="s">
        <v>365</v>
      </c>
      <c r="B7" s="14"/>
      <c r="C7" s="14"/>
      <c r="D7" s="14"/>
      <c r="E7" s="15"/>
      <c r="F7" s="16"/>
      <c r="G7" s="31"/>
      <c r="H7" s="13" t="s">
        <v>366</v>
      </c>
      <c r="I7" s="14"/>
      <c r="J7" s="14"/>
      <c r="K7" s="14"/>
      <c r="L7" s="21"/>
    </row>
    <row r="8" ht="16.5" spans="1:12">
      <c r="A8" s="17" t="s">
        <v>367</v>
      </c>
      <c r="B8" s="17"/>
      <c r="C8" s="18"/>
      <c r="D8" s="18"/>
      <c r="E8" s="18"/>
      <c r="F8" s="18"/>
      <c r="G8" s="18"/>
      <c r="H8" s="18"/>
      <c r="I8" s="18"/>
      <c r="J8" s="18"/>
      <c r="K8" s="18"/>
      <c r="L8" s="18"/>
    </row>
  </sheetData>
  <mergeCells count="5">
    <mergeCell ref="A1:J1"/>
    <mergeCell ref="A7:E7"/>
    <mergeCell ref="F7:G7"/>
    <mergeCell ref="H7:J7"/>
    <mergeCell ref="A8:L8"/>
  </mergeCells>
  <dataValidations count="1">
    <dataValidation type="list" allowBlank="1" showInputMessage="1" showErrorMessage="1" sqref="L3:L8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G19" sqref="G19:G20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368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293</v>
      </c>
      <c r="B2" s="5" t="s">
        <v>298</v>
      </c>
      <c r="C2" s="5" t="s">
        <v>335</v>
      </c>
      <c r="D2" s="5" t="s">
        <v>296</v>
      </c>
      <c r="E2" s="5" t="s">
        <v>297</v>
      </c>
      <c r="F2" s="4" t="s">
        <v>369</v>
      </c>
      <c r="G2" s="4" t="s">
        <v>318</v>
      </c>
      <c r="H2" s="6" t="s">
        <v>319</v>
      </c>
      <c r="I2" s="19" t="s">
        <v>321</v>
      </c>
    </row>
    <row r="3" s="1" customFormat="1" ht="16.5" spans="1:9">
      <c r="A3" s="4"/>
      <c r="B3" s="7"/>
      <c r="C3" s="7"/>
      <c r="D3" s="7"/>
      <c r="E3" s="7"/>
      <c r="F3" s="4" t="s">
        <v>370</v>
      </c>
      <c r="G3" s="4" t="s">
        <v>322</v>
      </c>
      <c r="H3" s="8"/>
      <c r="I3" s="20"/>
    </row>
    <row r="4" spans="1:9">
      <c r="A4" s="9">
        <v>1</v>
      </c>
      <c r="B4" s="10" t="s">
        <v>338</v>
      </c>
      <c r="C4" s="11" t="s">
        <v>371</v>
      </c>
      <c r="D4" s="9" t="s">
        <v>192</v>
      </c>
      <c r="E4" s="9" t="s">
        <v>62</v>
      </c>
      <c r="F4" s="12" t="s">
        <v>372</v>
      </c>
      <c r="G4" s="12" t="s">
        <v>373</v>
      </c>
      <c r="H4" s="9"/>
      <c r="I4" s="9" t="s">
        <v>324</v>
      </c>
    </row>
    <row r="5" spans="1:9">
      <c r="A5" s="10"/>
      <c r="B5" s="10"/>
      <c r="C5" s="9"/>
      <c r="D5" s="9"/>
      <c r="E5" s="9"/>
      <c r="F5" s="9"/>
      <c r="G5" s="9"/>
      <c r="H5" s="9"/>
      <c r="I5" s="9"/>
    </row>
    <row r="6" spans="1:9">
      <c r="A6" s="10"/>
      <c r="B6" s="10"/>
      <c r="C6" s="9"/>
      <c r="D6" s="9"/>
      <c r="E6" s="9"/>
      <c r="F6" s="9"/>
      <c r="G6" s="9"/>
      <c r="H6" s="9"/>
      <c r="I6" s="9"/>
    </row>
    <row r="7" spans="1:9">
      <c r="A7" s="10"/>
      <c r="B7" s="10"/>
      <c r="C7" s="9"/>
      <c r="D7" s="9"/>
      <c r="E7" s="9"/>
      <c r="F7" s="9"/>
      <c r="G7" s="9"/>
      <c r="H7" s="9"/>
      <c r="I7" s="9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3" t="s">
        <v>374</v>
      </c>
      <c r="B12" s="14"/>
      <c r="C12" s="14"/>
      <c r="D12" s="15"/>
      <c r="E12" s="16"/>
      <c r="F12" s="13" t="s">
        <v>375</v>
      </c>
      <c r="G12" s="14"/>
      <c r="H12" s="15"/>
      <c r="I12" s="21"/>
    </row>
    <row r="13" ht="16.5" spans="1:9">
      <c r="A13" s="17" t="s">
        <v>376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33" t="s">
        <v>35</v>
      </c>
      <c r="C2" s="434"/>
      <c r="D2" s="434"/>
      <c r="E2" s="434"/>
      <c r="F2" s="434"/>
      <c r="G2" s="434"/>
      <c r="H2" s="434"/>
      <c r="I2" s="448"/>
    </row>
    <row r="3" ht="27.95" customHeight="1" spans="2:9">
      <c r="B3" s="435"/>
      <c r="C3" s="436"/>
      <c r="D3" s="437" t="s">
        <v>36</v>
      </c>
      <c r="E3" s="438"/>
      <c r="F3" s="439" t="s">
        <v>37</v>
      </c>
      <c r="G3" s="440"/>
      <c r="H3" s="437" t="s">
        <v>38</v>
      </c>
      <c r="I3" s="449"/>
    </row>
    <row r="4" ht="27.95" customHeight="1" spans="2:9">
      <c r="B4" s="435" t="s">
        <v>39</v>
      </c>
      <c r="C4" s="436" t="s">
        <v>40</v>
      </c>
      <c r="D4" s="436" t="s">
        <v>41</v>
      </c>
      <c r="E4" s="436" t="s">
        <v>42</v>
      </c>
      <c r="F4" s="441" t="s">
        <v>41</v>
      </c>
      <c r="G4" s="441" t="s">
        <v>42</v>
      </c>
      <c r="H4" s="436" t="s">
        <v>41</v>
      </c>
      <c r="I4" s="450" t="s">
        <v>42</v>
      </c>
    </row>
    <row r="5" ht="27.95" customHeight="1" spans="2:9">
      <c r="B5" s="442" t="s">
        <v>43</v>
      </c>
      <c r="C5" s="10">
        <v>13</v>
      </c>
      <c r="D5" s="10">
        <v>0</v>
      </c>
      <c r="E5" s="10">
        <v>1</v>
      </c>
      <c r="F5" s="443">
        <v>0</v>
      </c>
      <c r="G5" s="443">
        <v>1</v>
      </c>
      <c r="H5" s="10">
        <v>1</v>
      </c>
      <c r="I5" s="451">
        <v>2</v>
      </c>
    </row>
    <row r="6" ht="27.95" customHeight="1" spans="2:9">
      <c r="B6" s="442" t="s">
        <v>44</v>
      </c>
      <c r="C6" s="10">
        <v>20</v>
      </c>
      <c r="D6" s="10">
        <v>0</v>
      </c>
      <c r="E6" s="10">
        <v>1</v>
      </c>
      <c r="F6" s="443">
        <v>1</v>
      </c>
      <c r="G6" s="443">
        <v>2</v>
      </c>
      <c r="H6" s="10">
        <v>2</v>
      </c>
      <c r="I6" s="451">
        <v>3</v>
      </c>
    </row>
    <row r="7" ht="27.95" customHeight="1" spans="2:9">
      <c r="B7" s="442" t="s">
        <v>45</v>
      </c>
      <c r="C7" s="10">
        <v>32</v>
      </c>
      <c r="D7" s="10">
        <v>0</v>
      </c>
      <c r="E7" s="10">
        <v>1</v>
      </c>
      <c r="F7" s="443">
        <v>2</v>
      </c>
      <c r="G7" s="443">
        <v>3</v>
      </c>
      <c r="H7" s="10">
        <v>3</v>
      </c>
      <c r="I7" s="451">
        <v>4</v>
      </c>
    </row>
    <row r="8" ht="27.95" customHeight="1" spans="2:9">
      <c r="B8" s="442" t="s">
        <v>46</v>
      </c>
      <c r="C8" s="10">
        <v>50</v>
      </c>
      <c r="D8" s="10">
        <v>1</v>
      </c>
      <c r="E8" s="10">
        <v>2</v>
      </c>
      <c r="F8" s="443">
        <v>3</v>
      </c>
      <c r="G8" s="443">
        <v>4</v>
      </c>
      <c r="H8" s="10">
        <v>5</v>
      </c>
      <c r="I8" s="451">
        <v>6</v>
      </c>
    </row>
    <row r="9" ht="27.95" customHeight="1" spans="2:9">
      <c r="B9" s="442" t="s">
        <v>47</v>
      </c>
      <c r="C9" s="10">
        <v>80</v>
      </c>
      <c r="D9" s="10">
        <v>2</v>
      </c>
      <c r="E9" s="10">
        <v>3</v>
      </c>
      <c r="F9" s="443">
        <v>5</v>
      </c>
      <c r="G9" s="443">
        <v>6</v>
      </c>
      <c r="H9" s="10">
        <v>7</v>
      </c>
      <c r="I9" s="451">
        <v>8</v>
      </c>
    </row>
    <row r="10" ht="27.95" customHeight="1" spans="2:9">
      <c r="B10" s="442" t="s">
        <v>48</v>
      </c>
      <c r="C10" s="10">
        <v>125</v>
      </c>
      <c r="D10" s="10">
        <v>3</v>
      </c>
      <c r="E10" s="10">
        <v>4</v>
      </c>
      <c r="F10" s="443">
        <v>7</v>
      </c>
      <c r="G10" s="443">
        <v>8</v>
      </c>
      <c r="H10" s="10">
        <v>10</v>
      </c>
      <c r="I10" s="451">
        <v>11</v>
      </c>
    </row>
    <row r="11" ht="27.95" customHeight="1" spans="2:9">
      <c r="B11" s="442" t="s">
        <v>49</v>
      </c>
      <c r="C11" s="10">
        <v>200</v>
      </c>
      <c r="D11" s="10">
        <v>5</v>
      </c>
      <c r="E11" s="10">
        <v>6</v>
      </c>
      <c r="F11" s="443">
        <v>10</v>
      </c>
      <c r="G11" s="443">
        <v>11</v>
      </c>
      <c r="H11" s="10">
        <v>14</v>
      </c>
      <c r="I11" s="451">
        <v>15</v>
      </c>
    </row>
    <row r="12" ht="27.95" customHeight="1" spans="2:9">
      <c r="B12" s="444" t="s">
        <v>50</v>
      </c>
      <c r="C12" s="445">
        <v>315</v>
      </c>
      <c r="D12" s="445">
        <v>7</v>
      </c>
      <c r="E12" s="445">
        <v>8</v>
      </c>
      <c r="F12" s="446">
        <v>14</v>
      </c>
      <c r="G12" s="446">
        <v>15</v>
      </c>
      <c r="H12" s="445">
        <v>21</v>
      </c>
      <c r="I12" s="452">
        <v>22</v>
      </c>
    </row>
    <row r="14" spans="2:4">
      <c r="B14" s="447" t="s">
        <v>51</v>
      </c>
      <c r="C14" s="447"/>
      <c r="D14" s="44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0"/>
  <sheetViews>
    <sheetView view="pageBreakPreview" zoomScaleNormal="100" workbookViewId="0">
      <selection activeCell="B8" sqref="B8:C8"/>
    </sheetView>
  </sheetViews>
  <sheetFormatPr defaultColWidth="10.375" defaultRowHeight="16.5" customHeight="1"/>
  <cols>
    <col min="1" max="1" width="11.125" style="247" customWidth="1"/>
    <col min="2" max="9" width="10.375" style="247"/>
    <col min="10" max="10" width="8.875" style="247" customWidth="1"/>
    <col min="11" max="11" width="12" style="247" customWidth="1"/>
    <col min="12" max="16384" width="10.375" style="247"/>
  </cols>
  <sheetData>
    <row r="1" ht="21" spans="1:11">
      <c r="A1" s="367" t="s">
        <v>52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</row>
    <row r="2" ht="15" spans="1:11">
      <c r="A2" s="248" t="s">
        <v>53</v>
      </c>
      <c r="B2" s="249" t="s">
        <v>54</v>
      </c>
      <c r="C2" s="249"/>
      <c r="D2" s="250" t="s">
        <v>55</v>
      </c>
      <c r="E2" s="250"/>
      <c r="F2" s="249" t="s">
        <v>56</v>
      </c>
      <c r="G2" s="249"/>
      <c r="H2" s="251" t="s">
        <v>57</v>
      </c>
      <c r="I2" s="322" t="s">
        <v>56</v>
      </c>
      <c r="J2" s="322"/>
      <c r="K2" s="323"/>
    </row>
    <row r="3" ht="14.25" spans="1:11">
      <c r="A3" s="252" t="s">
        <v>58</v>
      </c>
      <c r="B3" s="253"/>
      <c r="C3" s="254"/>
      <c r="D3" s="255" t="s">
        <v>59</v>
      </c>
      <c r="E3" s="256"/>
      <c r="F3" s="256"/>
      <c r="G3" s="257"/>
      <c r="H3" s="255" t="s">
        <v>60</v>
      </c>
      <c r="I3" s="256"/>
      <c r="J3" s="256"/>
      <c r="K3" s="257"/>
    </row>
    <row r="4" spans="1:11">
      <c r="A4" s="258" t="s">
        <v>61</v>
      </c>
      <c r="B4" s="150" t="s">
        <v>62</v>
      </c>
      <c r="C4" s="151"/>
      <c r="D4" s="258" t="s">
        <v>63</v>
      </c>
      <c r="E4" s="259"/>
      <c r="F4" s="260">
        <v>45838</v>
      </c>
      <c r="G4" s="261"/>
      <c r="H4" s="258" t="s">
        <v>64</v>
      </c>
      <c r="I4" s="259"/>
      <c r="J4" s="150" t="s">
        <v>65</v>
      </c>
      <c r="K4" s="151" t="s">
        <v>66</v>
      </c>
    </row>
    <row r="5" ht="14.25" spans="1:11">
      <c r="A5" s="262" t="s">
        <v>67</v>
      </c>
      <c r="B5" s="150" t="s">
        <v>68</v>
      </c>
      <c r="C5" s="151"/>
      <c r="D5" s="258" t="s">
        <v>69</v>
      </c>
      <c r="E5" s="259"/>
      <c r="F5" s="260">
        <v>45789</v>
      </c>
      <c r="G5" s="261"/>
      <c r="H5" s="258" t="s">
        <v>70</v>
      </c>
      <c r="I5" s="259"/>
      <c r="J5" s="150" t="s">
        <v>65</v>
      </c>
      <c r="K5" s="151" t="s">
        <v>66</v>
      </c>
    </row>
    <row r="6" ht="14.25" spans="1:11">
      <c r="A6" s="258" t="s">
        <v>71</v>
      </c>
      <c r="B6" s="263" t="s">
        <v>72</v>
      </c>
      <c r="C6" s="264">
        <v>6</v>
      </c>
      <c r="D6" s="262" t="s">
        <v>73</v>
      </c>
      <c r="E6" s="265"/>
      <c r="F6" s="260">
        <v>45802</v>
      </c>
      <c r="G6" s="261"/>
      <c r="H6" s="258" t="s">
        <v>74</v>
      </c>
      <c r="I6" s="259"/>
      <c r="J6" s="150" t="s">
        <v>65</v>
      </c>
      <c r="K6" s="151" t="s">
        <v>66</v>
      </c>
    </row>
    <row r="7" ht="14.25" spans="1:11">
      <c r="A7" s="258" t="s">
        <v>75</v>
      </c>
      <c r="B7" s="266">
        <v>1638</v>
      </c>
      <c r="C7" s="267"/>
      <c r="D7" s="262" t="s">
        <v>76</v>
      </c>
      <c r="E7" s="268"/>
      <c r="F7" s="260">
        <v>45807</v>
      </c>
      <c r="G7" s="261"/>
      <c r="H7" s="258" t="s">
        <v>77</v>
      </c>
      <c r="I7" s="259"/>
      <c r="J7" s="150" t="s">
        <v>65</v>
      </c>
      <c r="K7" s="151" t="s">
        <v>66</v>
      </c>
    </row>
    <row r="8" spans="1:11">
      <c r="A8" s="269" t="s">
        <v>78</v>
      </c>
      <c r="B8" s="270" t="s">
        <v>79</v>
      </c>
      <c r="C8" s="271"/>
      <c r="D8" s="272" t="s">
        <v>80</v>
      </c>
      <c r="E8" s="273"/>
      <c r="F8" s="274">
        <v>45818</v>
      </c>
      <c r="G8" s="275"/>
      <c r="H8" s="272" t="s">
        <v>81</v>
      </c>
      <c r="I8" s="273"/>
      <c r="J8" s="292" t="s">
        <v>65</v>
      </c>
      <c r="K8" s="324" t="s">
        <v>66</v>
      </c>
    </row>
    <row r="9" ht="15" spans="1:11">
      <c r="A9" s="368" t="s">
        <v>82</v>
      </c>
      <c r="B9" s="369"/>
      <c r="C9" s="369"/>
      <c r="D9" s="370"/>
      <c r="E9" s="370"/>
      <c r="F9" s="370"/>
      <c r="G9" s="370"/>
      <c r="H9" s="370"/>
      <c r="I9" s="370"/>
      <c r="J9" s="370"/>
      <c r="K9" s="415"/>
    </row>
    <row r="10" ht="15" spans="1:11">
      <c r="A10" s="371" t="s">
        <v>83</v>
      </c>
      <c r="B10" s="372"/>
      <c r="C10" s="372"/>
      <c r="D10" s="372"/>
      <c r="E10" s="372"/>
      <c r="F10" s="372"/>
      <c r="G10" s="372"/>
      <c r="H10" s="372"/>
      <c r="I10" s="372"/>
      <c r="J10" s="372"/>
      <c r="K10" s="416"/>
    </row>
    <row r="11" ht="14.25" spans="1:11">
      <c r="A11" s="373" t="s">
        <v>84</v>
      </c>
      <c r="B11" s="374" t="s">
        <v>85</v>
      </c>
      <c r="C11" s="375" t="s">
        <v>86</v>
      </c>
      <c r="D11" s="376"/>
      <c r="E11" s="377" t="s">
        <v>87</v>
      </c>
      <c r="F11" s="374" t="s">
        <v>85</v>
      </c>
      <c r="G11" s="375" t="s">
        <v>86</v>
      </c>
      <c r="H11" s="375" t="s">
        <v>88</v>
      </c>
      <c r="I11" s="377" t="s">
        <v>89</v>
      </c>
      <c r="J11" s="374" t="s">
        <v>85</v>
      </c>
      <c r="K11" s="417" t="s">
        <v>86</v>
      </c>
    </row>
    <row r="12" ht="14.25" spans="1:11">
      <c r="A12" s="262" t="s">
        <v>90</v>
      </c>
      <c r="B12" s="282" t="s">
        <v>85</v>
      </c>
      <c r="C12" s="150" t="s">
        <v>86</v>
      </c>
      <c r="D12" s="268"/>
      <c r="E12" s="265" t="s">
        <v>91</v>
      </c>
      <c r="F12" s="282" t="s">
        <v>85</v>
      </c>
      <c r="G12" s="150" t="s">
        <v>86</v>
      </c>
      <c r="H12" s="150" t="s">
        <v>88</v>
      </c>
      <c r="I12" s="265" t="s">
        <v>92</v>
      </c>
      <c r="J12" s="282" t="s">
        <v>85</v>
      </c>
      <c r="K12" s="151" t="s">
        <v>86</v>
      </c>
    </row>
    <row r="13" ht="14.25" spans="1:11">
      <c r="A13" s="262" t="s">
        <v>93</v>
      </c>
      <c r="B13" s="282" t="s">
        <v>85</v>
      </c>
      <c r="C13" s="150" t="s">
        <v>86</v>
      </c>
      <c r="D13" s="268"/>
      <c r="E13" s="265" t="s">
        <v>94</v>
      </c>
      <c r="F13" s="150" t="s">
        <v>95</v>
      </c>
      <c r="G13" s="150" t="s">
        <v>96</v>
      </c>
      <c r="H13" s="150" t="s">
        <v>88</v>
      </c>
      <c r="I13" s="265" t="s">
        <v>97</v>
      </c>
      <c r="J13" s="282" t="s">
        <v>85</v>
      </c>
      <c r="K13" s="151" t="s">
        <v>86</v>
      </c>
    </row>
    <row r="14" ht="15" spans="1:11">
      <c r="A14" s="272" t="s">
        <v>98</v>
      </c>
      <c r="B14" s="273"/>
      <c r="C14" s="273"/>
      <c r="D14" s="273"/>
      <c r="E14" s="273"/>
      <c r="F14" s="273"/>
      <c r="G14" s="273"/>
      <c r="H14" s="273"/>
      <c r="I14" s="273"/>
      <c r="J14" s="273"/>
      <c r="K14" s="326"/>
    </row>
    <row r="15" ht="15" spans="1:11">
      <c r="A15" s="371" t="s">
        <v>99</v>
      </c>
      <c r="B15" s="372"/>
      <c r="C15" s="372"/>
      <c r="D15" s="372"/>
      <c r="E15" s="372"/>
      <c r="F15" s="372"/>
      <c r="G15" s="372"/>
      <c r="H15" s="372"/>
      <c r="I15" s="372"/>
      <c r="J15" s="372"/>
      <c r="K15" s="416"/>
    </row>
    <row r="16" ht="14.25" spans="1:11">
      <c r="A16" s="378" t="s">
        <v>100</v>
      </c>
      <c r="B16" s="375" t="s">
        <v>95</v>
      </c>
      <c r="C16" s="375" t="s">
        <v>96</v>
      </c>
      <c r="D16" s="379"/>
      <c r="E16" s="380" t="s">
        <v>101</v>
      </c>
      <c r="F16" s="375" t="s">
        <v>95</v>
      </c>
      <c r="G16" s="375" t="s">
        <v>96</v>
      </c>
      <c r="H16" s="381"/>
      <c r="I16" s="380" t="s">
        <v>102</v>
      </c>
      <c r="J16" s="375" t="s">
        <v>95</v>
      </c>
      <c r="K16" s="417" t="s">
        <v>96</v>
      </c>
    </row>
    <row r="17" customHeight="1" spans="1:22">
      <c r="A17" s="299" t="s">
        <v>103</v>
      </c>
      <c r="B17" s="150" t="s">
        <v>95</v>
      </c>
      <c r="C17" s="150" t="s">
        <v>96</v>
      </c>
      <c r="D17" s="382"/>
      <c r="E17" s="300" t="s">
        <v>104</v>
      </c>
      <c r="F17" s="150" t="s">
        <v>95</v>
      </c>
      <c r="G17" s="150" t="s">
        <v>96</v>
      </c>
      <c r="H17" s="383"/>
      <c r="I17" s="300" t="s">
        <v>105</v>
      </c>
      <c r="J17" s="150" t="s">
        <v>95</v>
      </c>
      <c r="K17" s="151" t="s">
        <v>96</v>
      </c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</row>
    <row r="18" ht="18" customHeight="1" spans="1:11">
      <c r="A18" s="384" t="s">
        <v>106</v>
      </c>
      <c r="B18" s="385"/>
      <c r="C18" s="385"/>
      <c r="D18" s="385"/>
      <c r="E18" s="385"/>
      <c r="F18" s="385"/>
      <c r="G18" s="385"/>
      <c r="H18" s="385"/>
      <c r="I18" s="385"/>
      <c r="J18" s="385"/>
      <c r="K18" s="419"/>
    </row>
    <row r="19" s="366" customFormat="1" ht="18" customHeight="1" spans="1:11">
      <c r="A19" s="371" t="s">
        <v>107</v>
      </c>
      <c r="B19" s="372"/>
      <c r="C19" s="372"/>
      <c r="D19" s="372"/>
      <c r="E19" s="372"/>
      <c r="F19" s="372"/>
      <c r="G19" s="372"/>
      <c r="H19" s="372"/>
      <c r="I19" s="372"/>
      <c r="J19" s="372"/>
      <c r="K19" s="416"/>
    </row>
    <row r="20" customHeight="1" spans="1:11">
      <c r="A20" s="386" t="s">
        <v>108</v>
      </c>
      <c r="B20" s="387"/>
      <c r="C20" s="387"/>
      <c r="D20" s="387"/>
      <c r="E20" s="387"/>
      <c r="F20" s="387"/>
      <c r="G20" s="387"/>
      <c r="H20" s="387"/>
      <c r="I20" s="387"/>
      <c r="J20" s="387"/>
      <c r="K20" s="420"/>
    </row>
    <row r="21" ht="21.75" customHeight="1" spans="1:11">
      <c r="A21" s="388" t="s">
        <v>109</v>
      </c>
      <c r="B21" s="111"/>
      <c r="C21" s="389">
        <v>120</v>
      </c>
      <c r="D21" s="389">
        <v>130</v>
      </c>
      <c r="E21" s="389">
        <v>140</v>
      </c>
      <c r="F21" s="389">
        <v>150</v>
      </c>
      <c r="G21" s="389">
        <v>160</v>
      </c>
      <c r="H21" s="390">
        <v>165</v>
      </c>
      <c r="I21" s="111"/>
      <c r="J21" s="421"/>
      <c r="K21" s="331" t="s">
        <v>110</v>
      </c>
    </row>
    <row r="22" ht="23" customHeight="1" spans="1:11">
      <c r="A22" s="391" t="s">
        <v>111</v>
      </c>
      <c r="B22" s="392"/>
      <c r="C22" s="392" t="s">
        <v>95</v>
      </c>
      <c r="D22" s="392" t="s">
        <v>95</v>
      </c>
      <c r="E22" s="392" t="s">
        <v>95</v>
      </c>
      <c r="F22" s="392" t="s">
        <v>95</v>
      </c>
      <c r="G22" s="392" t="s">
        <v>95</v>
      </c>
      <c r="H22" s="392" t="s">
        <v>95</v>
      </c>
      <c r="I22" s="392"/>
      <c r="J22" s="392"/>
      <c r="K22" s="422"/>
    </row>
    <row r="23" ht="23" customHeight="1" spans="1:11">
      <c r="A23" s="391" t="s">
        <v>112</v>
      </c>
      <c r="B23" s="392"/>
      <c r="C23" s="392" t="s">
        <v>95</v>
      </c>
      <c r="D23" s="392" t="s">
        <v>95</v>
      </c>
      <c r="E23" s="392" t="s">
        <v>95</v>
      </c>
      <c r="F23" s="392" t="s">
        <v>95</v>
      </c>
      <c r="G23" s="392" t="s">
        <v>95</v>
      </c>
      <c r="H23" s="392" t="s">
        <v>95</v>
      </c>
      <c r="I23" s="392"/>
      <c r="J23" s="392"/>
      <c r="K23" s="422"/>
    </row>
    <row r="24" ht="23" customHeight="1" spans="1:11">
      <c r="A24" s="393"/>
      <c r="B24" s="394"/>
      <c r="C24" s="394"/>
      <c r="D24" s="394"/>
      <c r="E24" s="394"/>
      <c r="F24" s="394"/>
      <c r="G24" s="394"/>
      <c r="H24" s="394"/>
      <c r="I24" s="394"/>
      <c r="J24" s="394"/>
      <c r="K24" s="423"/>
    </row>
    <row r="25" ht="23" customHeight="1" spans="1:11">
      <c r="A25" s="393"/>
      <c r="B25" s="394"/>
      <c r="C25" s="394"/>
      <c r="D25" s="394"/>
      <c r="E25" s="394"/>
      <c r="F25" s="394"/>
      <c r="G25" s="394"/>
      <c r="H25" s="394"/>
      <c r="I25" s="394"/>
      <c r="J25" s="394"/>
      <c r="K25" s="423"/>
    </row>
    <row r="26" ht="18" customHeight="1" spans="1:11">
      <c r="A26" s="395" t="s">
        <v>113</v>
      </c>
      <c r="B26" s="396"/>
      <c r="C26" s="396"/>
      <c r="D26" s="396"/>
      <c r="E26" s="396"/>
      <c r="F26" s="396"/>
      <c r="G26" s="396"/>
      <c r="H26" s="396"/>
      <c r="I26" s="396"/>
      <c r="J26" s="396"/>
      <c r="K26" s="424"/>
    </row>
    <row r="27" ht="18.75" customHeight="1" spans="1:11">
      <c r="A27" s="397"/>
      <c r="B27" s="398"/>
      <c r="C27" s="398"/>
      <c r="D27" s="398"/>
      <c r="E27" s="398"/>
      <c r="F27" s="398"/>
      <c r="G27" s="398"/>
      <c r="H27" s="398"/>
      <c r="I27" s="398"/>
      <c r="J27" s="398"/>
      <c r="K27" s="425"/>
    </row>
    <row r="28" ht="18.75" customHeight="1" spans="1:11">
      <c r="A28" s="399"/>
      <c r="B28" s="400"/>
      <c r="C28" s="400"/>
      <c r="D28" s="400"/>
      <c r="E28" s="400"/>
      <c r="F28" s="400"/>
      <c r="G28" s="400"/>
      <c r="H28" s="400"/>
      <c r="I28" s="400"/>
      <c r="J28" s="400"/>
      <c r="K28" s="426"/>
    </row>
    <row r="29" ht="18" customHeight="1" spans="1:11">
      <c r="A29" s="395" t="s">
        <v>114</v>
      </c>
      <c r="B29" s="396"/>
      <c r="C29" s="396"/>
      <c r="D29" s="396"/>
      <c r="E29" s="396"/>
      <c r="F29" s="396"/>
      <c r="G29" s="396"/>
      <c r="H29" s="396"/>
      <c r="I29" s="396"/>
      <c r="J29" s="396"/>
      <c r="K29" s="424"/>
    </row>
    <row r="30" ht="14.25" spans="1:11">
      <c r="A30" s="401" t="s">
        <v>115</v>
      </c>
      <c r="B30" s="402"/>
      <c r="C30" s="402"/>
      <c r="D30" s="402"/>
      <c r="E30" s="402"/>
      <c r="F30" s="402"/>
      <c r="G30" s="402"/>
      <c r="H30" s="402"/>
      <c r="I30" s="402"/>
      <c r="J30" s="402"/>
      <c r="K30" s="427"/>
    </row>
    <row r="31" ht="15" spans="1:11">
      <c r="A31" s="158" t="s">
        <v>116</v>
      </c>
      <c r="B31" s="159"/>
      <c r="C31" s="150" t="s">
        <v>65</v>
      </c>
      <c r="D31" s="150" t="s">
        <v>66</v>
      </c>
      <c r="E31" s="403" t="s">
        <v>117</v>
      </c>
      <c r="F31" s="404"/>
      <c r="G31" s="404"/>
      <c r="H31" s="404"/>
      <c r="I31" s="404"/>
      <c r="J31" s="404"/>
      <c r="K31" s="428"/>
    </row>
    <row r="32" ht="15" spans="1:11">
      <c r="A32" s="405" t="s">
        <v>118</v>
      </c>
      <c r="B32" s="405"/>
      <c r="C32" s="405"/>
      <c r="D32" s="405"/>
      <c r="E32" s="405"/>
      <c r="F32" s="405"/>
      <c r="G32" s="405"/>
      <c r="H32" s="405"/>
      <c r="I32" s="405"/>
      <c r="J32" s="405"/>
      <c r="K32" s="405"/>
    </row>
    <row r="33" ht="21" customHeight="1" spans="1:11">
      <c r="A33" s="305" t="s">
        <v>119</v>
      </c>
      <c r="B33" s="306"/>
      <c r="C33" s="306"/>
      <c r="D33" s="306"/>
      <c r="E33" s="306"/>
      <c r="F33" s="306"/>
      <c r="G33" s="306"/>
      <c r="H33" s="306"/>
      <c r="I33" s="306"/>
      <c r="J33" s="306"/>
      <c r="K33" s="336"/>
    </row>
    <row r="34" ht="21" customHeight="1" spans="1:11">
      <c r="A34" s="307" t="s">
        <v>120</v>
      </c>
      <c r="B34" s="308"/>
      <c r="C34" s="308"/>
      <c r="D34" s="308"/>
      <c r="E34" s="308"/>
      <c r="F34" s="308"/>
      <c r="G34" s="308"/>
      <c r="H34" s="308"/>
      <c r="I34" s="308"/>
      <c r="J34" s="308"/>
      <c r="K34" s="337"/>
    </row>
    <row r="35" ht="21" customHeight="1" spans="1:11">
      <c r="A35" s="307" t="s">
        <v>121</v>
      </c>
      <c r="B35" s="308"/>
      <c r="C35" s="308"/>
      <c r="D35" s="308"/>
      <c r="E35" s="308"/>
      <c r="F35" s="308"/>
      <c r="G35" s="308"/>
      <c r="H35" s="308"/>
      <c r="I35" s="308"/>
      <c r="J35" s="308"/>
      <c r="K35" s="337"/>
    </row>
    <row r="36" ht="21" customHeight="1" spans="1:11">
      <c r="A36" s="307"/>
      <c r="B36" s="308"/>
      <c r="C36" s="308"/>
      <c r="D36" s="308"/>
      <c r="E36" s="308"/>
      <c r="F36" s="308"/>
      <c r="G36" s="308"/>
      <c r="H36" s="308"/>
      <c r="I36" s="308"/>
      <c r="J36" s="308"/>
      <c r="K36" s="337"/>
    </row>
    <row r="37" ht="21" customHeight="1" spans="1:11">
      <c r="A37" s="307"/>
      <c r="B37" s="308"/>
      <c r="C37" s="308"/>
      <c r="D37" s="308"/>
      <c r="E37" s="308"/>
      <c r="F37" s="308"/>
      <c r="G37" s="308"/>
      <c r="H37" s="308"/>
      <c r="I37" s="308"/>
      <c r="J37" s="308"/>
      <c r="K37" s="337"/>
    </row>
    <row r="38" ht="21" customHeight="1" spans="1:11">
      <c r="A38" s="307"/>
      <c r="B38" s="308"/>
      <c r="C38" s="308"/>
      <c r="D38" s="308"/>
      <c r="E38" s="308"/>
      <c r="F38" s="308"/>
      <c r="G38" s="308"/>
      <c r="H38" s="308"/>
      <c r="I38" s="308"/>
      <c r="J38" s="308"/>
      <c r="K38" s="337"/>
    </row>
    <row r="39" ht="21" customHeight="1" spans="1:11">
      <c r="A39" s="307"/>
      <c r="B39" s="308"/>
      <c r="C39" s="308"/>
      <c r="D39" s="308"/>
      <c r="E39" s="308"/>
      <c r="F39" s="308"/>
      <c r="G39" s="308"/>
      <c r="H39" s="308"/>
      <c r="I39" s="308"/>
      <c r="J39" s="308"/>
      <c r="K39" s="337"/>
    </row>
    <row r="40" ht="15" spans="1:11">
      <c r="A40" s="302" t="s">
        <v>122</v>
      </c>
      <c r="B40" s="303"/>
      <c r="C40" s="303"/>
      <c r="D40" s="303"/>
      <c r="E40" s="303"/>
      <c r="F40" s="303"/>
      <c r="G40" s="303"/>
      <c r="H40" s="303"/>
      <c r="I40" s="303"/>
      <c r="J40" s="303"/>
      <c r="K40" s="335"/>
    </row>
    <row r="41" ht="15" spans="1:11">
      <c r="A41" s="371" t="s">
        <v>123</v>
      </c>
      <c r="B41" s="372"/>
      <c r="C41" s="372"/>
      <c r="D41" s="372"/>
      <c r="E41" s="372"/>
      <c r="F41" s="372"/>
      <c r="G41" s="372"/>
      <c r="H41" s="372"/>
      <c r="I41" s="372"/>
      <c r="J41" s="372"/>
      <c r="K41" s="416"/>
    </row>
    <row r="42" ht="14.25" spans="1:11">
      <c r="A42" s="378" t="s">
        <v>124</v>
      </c>
      <c r="B42" s="375" t="s">
        <v>95</v>
      </c>
      <c r="C42" s="375" t="s">
        <v>96</v>
      </c>
      <c r="D42" s="375" t="s">
        <v>88</v>
      </c>
      <c r="E42" s="380" t="s">
        <v>125</v>
      </c>
      <c r="F42" s="375" t="s">
        <v>95</v>
      </c>
      <c r="G42" s="375" t="s">
        <v>96</v>
      </c>
      <c r="H42" s="375" t="s">
        <v>88</v>
      </c>
      <c r="I42" s="380" t="s">
        <v>126</v>
      </c>
      <c r="J42" s="375" t="s">
        <v>95</v>
      </c>
      <c r="K42" s="417" t="s">
        <v>96</v>
      </c>
    </row>
    <row r="43" ht="14.25" spans="1:11">
      <c r="A43" s="299" t="s">
        <v>87</v>
      </c>
      <c r="B43" s="150" t="s">
        <v>95</v>
      </c>
      <c r="C43" s="150" t="s">
        <v>96</v>
      </c>
      <c r="D43" s="150" t="s">
        <v>88</v>
      </c>
      <c r="E43" s="300" t="s">
        <v>94</v>
      </c>
      <c r="F43" s="150" t="s">
        <v>95</v>
      </c>
      <c r="G43" s="150" t="s">
        <v>96</v>
      </c>
      <c r="H43" s="150" t="s">
        <v>88</v>
      </c>
      <c r="I43" s="300" t="s">
        <v>105</v>
      </c>
      <c r="J43" s="150" t="s">
        <v>95</v>
      </c>
      <c r="K43" s="151" t="s">
        <v>96</v>
      </c>
    </row>
    <row r="44" ht="15" spans="1:11">
      <c r="A44" s="272" t="s">
        <v>98</v>
      </c>
      <c r="B44" s="273"/>
      <c r="C44" s="273"/>
      <c r="D44" s="273"/>
      <c r="E44" s="273"/>
      <c r="F44" s="273"/>
      <c r="G44" s="273"/>
      <c r="H44" s="273"/>
      <c r="I44" s="273"/>
      <c r="J44" s="273"/>
      <c r="K44" s="326"/>
    </row>
    <row r="45" ht="15" spans="1:11">
      <c r="A45" s="405" t="s">
        <v>127</v>
      </c>
      <c r="B45" s="405"/>
      <c r="C45" s="405"/>
      <c r="D45" s="405"/>
      <c r="E45" s="405"/>
      <c r="F45" s="405"/>
      <c r="G45" s="405"/>
      <c r="H45" s="405"/>
      <c r="I45" s="405"/>
      <c r="J45" s="405"/>
      <c r="K45" s="405"/>
    </row>
    <row r="46" ht="15" spans="1:11">
      <c r="A46" s="305"/>
      <c r="B46" s="306"/>
      <c r="C46" s="306"/>
      <c r="D46" s="306"/>
      <c r="E46" s="306"/>
      <c r="F46" s="306"/>
      <c r="G46" s="306"/>
      <c r="H46" s="306"/>
      <c r="I46" s="306"/>
      <c r="J46" s="306"/>
      <c r="K46" s="336"/>
    </row>
    <row r="47" ht="15" spans="1:11">
      <c r="A47" s="406" t="s">
        <v>128</v>
      </c>
      <c r="B47" s="407" t="s">
        <v>129</v>
      </c>
      <c r="C47" s="407"/>
      <c r="D47" s="408" t="s">
        <v>130</v>
      </c>
      <c r="E47" s="409" t="s">
        <v>131</v>
      </c>
      <c r="F47" s="410" t="s">
        <v>132</v>
      </c>
      <c r="G47" s="411">
        <v>45789</v>
      </c>
      <c r="H47" s="412" t="s">
        <v>133</v>
      </c>
      <c r="I47" s="429"/>
      <c r="J47" s="430" t="s">
        <v>134</v>
      </c>
      <c r="K47" s="431"/>
    </row>
    <row r="48" ht="15" spans="1:11">
      <c r="A48" s="405" t="s">
        <v>135</v>
      </c>
      <c r="B48" s="405"/>
      <c r="C48" s="405"/>
      <c r="D48" s="405"/>
      <c r="E48" s="405"/>
      <c r="F48" s="405"/>
      <c r="G48" s="405"/>
      <c r="H48" s="405"/>
      <c r="I48" s="405"/>
      <c r="J48" s="405"/>
      <c r="K48" s="405"/>
    </row>
    <row r="49" ht="15" spans="1:11">
      <c r="A49" s="413" t="s">
        <v>136</v>
      </c>
      <c r="B49" s="414"/>
      <c r="C49" s="414"/>
      <c r="D49" s="414"/>
      <c r="E49" s="414"/>
      <c r="F49" s="414"/>
      <c r="G49" s="414"/>
      <c r="H49" s="414"/>
      <c r="I49" s="414"/>
      <c r="J49" s="414"/>
      <c r="K49" s="432"/>
    </row>
    <row r="50" ht="15" spans="1:11">
      <c r="A50" s="406" t="s">
        <v>128</v>
      </c>
      <c r="B50" s="407" t="s">
        <v>129</v>
      </c>
      <c r="C50" s="407"/>
      <c r="D50" s="408" t="s">
        <v>130</v>
      </c>
      <c r="E50" s="409" t="s">
        <v>131</v>
      </c>
      <c r="F50" s="410" t="s">
        <v>132</v>
      </c>
      <c r="G50" s="411">
        <v>45789</v>
      </c>
      <c r="H50" s="412" t="s">
        <v>133</v>
      </c>
      <c r="I50" s="429"/>
      <c r="J50" s="430" t="s">
        <v>134</v>
      </c>
      <c r="K50" s="43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6:K26"/>
    <mergeCell ref="A27:K27"/>
    <mergeCell ref="A28:K28"/>
    <mergeCell ref="A29:K29"/>
    <mergeCell ref="A30:K30"/>
    <mergeCell ref="A31:B31"/>
    <mergeCell ref="E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4:K44"/>
    <mergeCell ref="A45:K45"/>
    <mergeCell ref="A46:K46"/>
    <mergeCell ref="B47:C47"/>
    <mergeCell ref="H47:I47"/>
    <mergeCell ref="J47:K47"/>
    <mergeCell ref="A48:K48"/>
    <mergeCell ref="A49:K49"/>
    <mergeCell ref="B50:C50"/>
    <mergeCell ref="H50:I50"/>
    <mergeCell ref="J50:K50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46</xdr:row>
                    <xdr:rowOff>0</xdr:rowOff>
                  </from>
                  <to>
                    <xdr:col>252</xdr:col>
                    <xdr:colOff>304800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46</xdr:row>
                    <xdr:rowOff>0</xdr:rowOff>
                  </from>
                  <to>
                    <xdr:col>252</xdr:col>
                    <xdr:colOff>390525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41</xdr:row>
                    <xdr:rowOff>9525</xdr:rowOff>
                  </from>
                  <to>
                    <xdr:col>1</xdr:col>
                    <xdr:colOff>600075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0</xdr:rowOff>
                  </from>
                  <to>
                    <xdr:col>1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41</xdr:row>
                    <xdr:rowOff>0</xdr:rowOff>
                  </from>
                  <to>
                    <xdr:col>2</xdr:col>
                    <xdr:colOff>600075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42</xdr:row>
                    <xdr:rowOff>0</xdr:rowOff>
                  </from>
                  <to>
                    <xdr:col>5</xdr:col>
                    <xdr:colOff>638175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41</xdr:row>
                    <xdr:rowOff>0</xdr:rowOff>
                  </from>
                  <to>
                    <xdr:col>5</xdr:col>
                    <xdr:colOff>619125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41</xdr:row>
                    <xdr:rowOff>0</xdr:rowOff>
                  </from>
                  <to>
                    <xdr:col>6</xdr:col>
                    <xdr:colOff>571500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42</xdr:row>
                    <xdr:rowOff>0</xdr:rowOff>
                  </from>
                  <to>
                    <xdr:col>9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41</xdr:row>
                    <xdr:rowOff>0</xdr:rowOff>
                  </from>
                  <to>
                    <xdr:col>9</xdr:col>
                    <xdr:colOff>581025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41</xdr:row>
                    <xdr:rowOff>0</xdr:rowOff>
                  </from>
                  <to>
                    <xdr:col>10</xdr:col>
                    <xdr:colOff>609600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41</xdr:row>
                    <xdr:rowOff>0</xdr:rowOff>
                  </from>
                  <to>
                    <xdr:col>8</xdr:col>
                    <xdr:colOff>190500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41</xdr:row>
                    <xdr:rowOff>0</xdr:rowOff>
                  </from>
                  <to>
                    <xdr:col>4</xdr:col>
                    <xdr:colOff>190500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30</xdr:row>
                    <xdr:rowOff>0</xdr:rowOff>
                  </from>
                  <to>
                    <xdr:col>2</xdr:col>
                    <xdr:colOff>600075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30</xdr:row>
                    <xdr:rowOff>0</xdr:rowOff>
                  </from>
                  <to>
                    <xdr:col>3</xdr:col>
                    <xdr:colOff>600075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4"/>
  <sheetViews>
    <sheetView workbookViewId="0">
      <selection activeCell="A2" sqref="A2:H21"/>
    </sheetView>
  </sheetViews>
  <sheetFormatPr defaultColWidth="9" defaultRowHeight="14.25"/>
  <cols>
    <col min="1" max="1" width="15.625" style="93" customWidth="1"/>
    <col min="2" max="2" width="9" style="93" customWidth="1"/>
    <col min="3" max="4" width="8.5" style="94" customWidth="1"/>
    <col min="5" max="7" width="8.5" style="93" customWidth="1"/>
    <col min="8" max="8" width="6.5" style="93" customWidth="1"/>
    <col min="9" max="9" width="2.75" style="93" customWidth="1"/>
    <col min="10" max="10" width="9.15833333333333" style="93" customWidth="1"/>
    <col min="11" max="11" width="10.75" style="93" customWidth="1"/>
    <col min="12" max="15" width="9.75" style="93" customWidth="1"/>
    <col min="16" max="16" width="9.75" style="343" customWidth="1"/>
    <col min="17" max="254" width="9" style="93"/>
    <col min="255" max="16384" width="9" style="96"/>
  </cols>
  <sheetData>
    <row r="1" s="93" customFormat="1" ht="29" customHeight="1" spans="1:257">
      <c r="A1" s="97" t="s">
        <v>137</v>
      </c>
      <c r="B1" s="97"/>
      <c r="C1" s="98"/>
      <c r="D1" s="98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344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  <c r="EA1" s="96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96"/>
      <c r="EP1" s="96"/>
      <c r="EQ1" s="96"/>
      <c r="ER1" s="96"/>
      <c r="ES1" s="96"/>
      <c r="ET1" s="96"/>
      <c r="EU1" s="96"/>
      <c r="EV1" s="96"/>
      <c r="EW1" s="96"/>
      <c r="EX1" s="96"/>
      <c r="EY1" s="96"/>
      <c r="EZ1" s="96"/>
      <c r="FA1" s="96"/>
      <c r="FB1" s="96"/>
      <c r="FC1" s="96"/>
      <c r="FD1" s="96"/>
      <c r="FE1" s="96"/>
      <c r="FF1" s="96"/>
      <c r="FG1" s="96"/>
      <c r="FH1" s="96"/>
      <c r="FI1" s="96"/>
      <c r="FJ1" s="96"/>
      <c r="FK1" s="96"/>
      <c r="FL1" s="96"/>
      <c r="FM1" s="96"/>
      <c r="FN1" s="96"/>
      <c r="FO1" s="96"/>
      <c r="FP1" s="96"/>
      <c r="FQ1" s="96"/>
      <c r="FR1" s="96"/>
      <c r="FS1" s="96"/>
      <c r="FT1" s="96"/>
      <c r="FU1" s="96"/>
      <c r="FV1" s="96"/>
      <c r="FW1" s="96"/>
      <c r="FX1" s="96"/>
      <c r="FY1" s="96"/>
      <c r="FZ1" s="96"/>
      <c r="GA1" s="96"/>
      <c r="GB1" s="96"/>
      <c r="GC1" s="96"/>
      <c r="GD1" s="96"/>
      <c r="GE1" s="96"/>
      <c r="GF1" s="96"/>
      <c r="GG1" s="96"/>
      <c r="GH1" s="96"/>
      <c r="GI1" s="96"/>
      <c r="GJ1" s="96"/>
      <c r="GK1" s="96"/>
      <c r="GL1" s="96"/>
      <c r="GM1" s="96"/>
      <c r="GN1" s="96"/>
      <c r="GO1" s="96"/>
      <c r="GP1" s="96"/>
      <c r="GQ1" s="96"/>
      <c r="GR1" s="96"/>
      <c r="GS1" s="96"/>
      <c r="GT1" s="96"/>
      <c r="GU1" s="96"/>
      <c r="GV1" s="96"/>
      <c r="GW1" s="96"/>
      <c r="GX1" s="96"/>
      <c r="GY1" s="96"/>
      <c r="GZ1" s="96"/>
      <c r="HA1" s="96"/>
      <c r="HB1" s="96"/>
      <c r="HC1" s="96"/>
      <c r="HD1" s="96"/>
      <c r="HE1" s="96"/>
      <c r="HF1" s="96"/>
      <c r="HG1" s="96"/>
      <c r="HH1" s="96"/>
      <c r="HI1" s="96"/>
      <c r="HJ1" s="96"/>
      <c r="HK1" s="96"/>
      <c r="HL1" s="96"/>
      <c r="HM1" s="96"/>
      <c r="HN1" s="96"/>
      <c r="HO1" s="96"/>
      <c r="HP1" s="96"/>
      <c r="HQ1" s="96"/>
      <c r="HR1" s="96"/>
      <c r="HS1" s="96"/>
      <c r="HT1" s="96"/>
      <c r="HU1" s="96"/>
      <c r="HV1" s="96"/>
      <c r="HW1" s="96"/>
      <c r="HX1" s="96"/>
      <c r="HY1" s="96"/>
      <c r="HZ1" s="96"/>
      <c r="IA1" s="96"/>
      <c r="IB1" s="96"/>
      <c r="IC1" s="96"/>
      <c r="ID1" s="96"/>
      <c r="IE1" s="96"/>
      <c r="IF1" s="96"/>
      <c r="IG1" s="96"/>
      <c r="IH1" s="96"/>
      <c r="II1" s="96"/>
      <c r="IJ1" s="96"/>
      <c r="IK1" s="96"/>
      <c r="IL1" s="96"/>
      <c r="IM1" s="96"/>
      <c r="IN1" s="96"/>
      <c r="IO1" s="96"/>
      <c r="IP1" s="96"/>
      <c r="IQ1" s="96"/>
      <c r="IR1" s="96"/>
      <c r="IS1" s="96"/>
      <c r="IT1" s="96"/>
      <c r="IU1" s="96"/>
      <c r="IV1" s="96"/>
      <c r="IW1" s="96"/>
    </row>
    <row r="2" s="93" customFormat="1" ht="20" customHeight="1" spans="1:257">
      <c r="A2" s="100" t="s">
        <v>61</v>
      </c>
      <c r="B2" s="101" t="str">
        <f>首期!B4</f>
        <v>QAMMAN94316</v>
      </c>
      <c r="C2" s="102"/>
      <c r="D2" s="103"/>
      <c r="E2" s="104" t="s">
        <v>67</v>
      </c>
      <c r="F2" s="105" t="str">
        <f>首期!B5</f>
        <v>儿童卫裤</v>
      </c>
      <c r="G2" s="105"/>
      <c r="H2" s="105"/>
      <c r="I2" s="345"/>
      <c r="J2" s="346" t="s">
        <v>57</v>
      </c>
      <c r="K2" s="347" t="s">
        <v>56</v>
      </c>
      <c r="L2" s="347"/>
      <c r="M2" s="347"/>
      <c r="N2" s="347"/>
      <c r="O2" s="348"/>
      <c r="P2" s="349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  <c r="IJ2" s="96"/>
      <c r="IK2" s="96"/>
      <c r="IL2" s="96"/>
      <c r="IM2" s="96"/>
      <c r="IN2" s="96"/>
      <c r="IO2" s="96"/>
      <c r="IP2" s="96"/>
      <c r="IQ2" s="96"/>
      <c r="IR2" s="96"/>
      <c r="IS2" s="96"/>
      <c r="IT2" s="96"/>
      <c r="IU2" s="96"/>
      <c r="IV2" s="96"/>
      <c r="IW2" s="96"/>
    </row>
    <row r="3" s="93" customFormat="1" spans="1:257">
      <c r="A3" s="106" t="s">
        <v>138</v>
      </c>
      <c r="B3" s="107" t="s">
        <v>139</v>
      </c>
      <c r="C3" s="108"/>
      <c r="D3" s="107"/>
      <c r="E3" s="107"/>
      <c r="F3" s="107"/>
      <c r="G3" s="107"/>
      <c r="H3" s="107"/>
      <c r="I3" s="133"/>
      <c r="J3" s="136"/>
      <c r="K3" s="136"/>
      <c r="L3" s="136"/>
      <c r="M3" s="136"/>
      <c r="N3" s="136"/>
      <c r="O3" s="350"/>
      <c r="P3" s="351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  <c r="HG3" s="96"/>
      <c r="HH3" s="96"/>
      <c r="HI3" s="96"/>
      <c r="HJ3" s="96"/>
      <c r="HK3" s="96"/>
      <c r="HL3" s="96"/>
      <c r="HM3" s="96"/>
      <c r="HN3" s="96"/>
      <c r="HO3" s="96"/>
      <c r="HP3" s="96"/>
      <c r="HQ3" s="96"/>
      <c r="HR3" s="96"/>
      <c r="HS3" s="96"/>
      <c r="HT3" s="96"/>
      <c r="HU3" s="96"/>
      <c r="HV3" s="96"/>
      <c r="HW3" s="96"/>
      <c r="HX3" s="96"/>
      <c r="HY3" s="96"/>
      <c r="HZ3" s="96"/>
      <c r="IA3" s="96"/>
      <c r="IB3" s="96"/>
      <c r="IC3" s="96"/>
      <c r="ID3" s="96"/>
      <c r="IE3" s="96"/>
      <c r="IF3" s="96"/>
      <c r="IG3" s="96"/>
      <c r="IH3" s="96"/>
      <c r="II3" s="96"/>
      <c r="IJ3" s="96"/>
      <c r="IK3" s="96"/>
      <c r="IL3" s="96"/>
      <c r="IM3" s="96"/>
      <c r="IN3" s="96"/>
      <c r="IO3" s="96"/>
      <c r="IP3" s="96"/>
      <c r="IQ3" s="96"/>
      <c r="IR3" s="96"/>
      <c r="IS3" s="96"/>
      <c r="IT3" s="96"/>
      <c r="IU3" s="96"/>
      <c r="IV3" s="96"/>
      <c r="IW3" s="96"/>
    </row>
    <row r="4" s="93" customFormat="1" ht="16.5" spans="1:257">
      <c r="A4" s="106"/>
      <c r="B4" s="109" t="s">
        <v>140</v>
      </c>
      <c r="C4" s="109" t="s">
        <v>141</v>
      </c>
      <c r="D4" s="109" t="s">
        <v>142</v>
      </c>
      <c r="E4" s="109" t="s">
        <v>143</v>
      </c>
      <c r="F4" s="109" t="s">
        <v>144</v>
      </c>
      <c r="G4" s="109" t="s">
        <v>145</v>
      </c>
      <c r="H4" s="110" t="s">
        <v>146</v>
      </c>
      <c r="I4" s="133"/>
      <c r="J4" s="352"/>
      <c r="K4" s="353" t="s">
        <v>112</v>
      </c>
      <c r="L4" s="353" t="s">
        <v>147</v>
      </c>
      <c r="M4" s="353" t="s">
        <v>148</v>
      </c>
      <c r="N4" s="353"/>
      <c r="O4" s="354"/>
      <c r="P4" s="355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  <c r="IQ4" s="96"/>
      <c r="IR4" s="96"/>
      <c r="IS4" s="96"/>
      <c r="IT4" s="96"/>
      <c r="IU4" s="96"/>
      <c r="IV4" s="96"/>
      <c r="IW4" s="96"/>
    </row>
    <row r="5" s="93" customFormat="1" ht="16.5" spans="1:257">
      <c r="A5" s="106"/>
      <c r="B5" s="111"/>
      <c r="C5" s="111"/>
      <c r="D5" s="112"/>
      <c r="E5" s="112"/>
      <c r="F5" s="112"/>
      <c r="G5" s="112"/>
      <c r="H5" s="110"/>
      <c r="I5" s="356"/>
      <c r="J5" s="357"/>
      <c r="K5" s="358"/>
      <c r="L5" s="358">
        <v>165</v>
      </c>
      <c r="M5" s="358">
        <v>165</v>
      </c>
      <c r="N5" s="359"/>
      <c r="O5" s="358"/>
      <c r="P5" s="360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  <c r="IQ5" s="96"/>
      <c r="IR5" s="96"/>
      <c r="IS5" s="96"/>
      <c r="IT5" s="96"/>
      <c r="IU5" s="96"/>
      <c r="IV5" s="96"/>
      <c r="IW5" s="96"/>
    </row>
    <row r="6" s="93" customFormat="1" ht="20" customHeight="1" spans="1:257">
      <c r="A6" s="113" t="s">
        <v>149</v>
      </c>
      <c r="B6" s="114">
        <f t="shared" ref="B6:B9" si="0">C6-5</f>
        <v>71</v>
      </c>
      <c r="C6" s="114">
        <v>76</v>
      </c>
      <c r="D6" s="114">
        <f>C6+6</f>
        <v>82</v>
      </c>
      <c r="E6" s="114">
        <f>D6+6</f>
        <v>88</v>
      </c>
      <c r="F6" s="114">
        <f>E6+6</f>
        <v>94</v>
      </c>
      <c r="G6" s="114">
        <f t="shared" ref="G6:G9" si="1">F6+3</f>
        <v>97</v>
      </c>
      <c r="H6" s="115" t="s">
        <v>150</v>
      </c>
      <c r="I6" s="356"/>
      <c r="J6" s="357"/>
      <c r="K6" s="357"/>
      <c r="L6" s="357" t="s">
        <v>151</v>
      </c>
      <c r="M6" s="357" t="s">
        <v>152</v>
      </c>
      <c r="N6" s="357"/>
      <c r="O6" s="357"/>
      <c r="P6" s="361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  <c r="IQ6" s="96"/>
      <c r="IR6" s="96"/>
      <c r="IS6" s="96"/>
      <c r="IT6" s="96"/>
      <c r="IU6" s="96"/>
      <c r="IV6" s="96"/>
      <c r="IW6" s="96"/>
    </row>
    <row r="7" s="93" customFormat="1" ht="20" customHeight="1" spans="1:257">
      <c r="A7" s="113" t="s">
        <v>153</v>
      </c>
      <c r="B7" s="114">
        <f>C7-3</f>
        <v>51</v>
      </c>
      <c r="C7" s="114">
        <v>54</v>
      </c>
      <c r="D7" s="114">
        <f>C7+4</f>
        <v>58</v>
      </c>
      <c r="E7" s="114">
        <f>D7+3</f>
        <v>61</v>
      </c>
      <c r="F7" s="114">
        <f>E7+4</f>
        <v>65</v>
      </c>
      <c r="G7" s="114">
        <f>F7+2</f>
        <v>67</v>
      </c>
      <c r="H7" s="115" t="s">
        <v>150</v>
      </c>
      <c r="I7" s="356"/>
      <c r="J7" s="357"/>
      <c r="K7" s="357"/>
      <c r="L7" s="357" t="s">
        <v>154</v>
      </c>
      <c r="M7" s="357" t="s">
        <v>155</v>
      </c>
      <c r="N7" s="357"/>
      <c r="O7" s="357"/>
      <c r="P7" s="361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6"/>
      <c r="DY7" s="96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6"/>
      <c r="EO7" s="96"/>
      <c r="EP7" s="96"/>
      <c r="EQ7" s="96"/>
      <c r="ER7" s="96"/>
      <c r="ES7" s="96"/>
      <c r="ET7" s="96"/>
      <c r="EU7" s="96"/>
      <c r="EV7" s="96"/>
      <c r="EW7" s="96"/>
      <c r="EX7" s="96"/>
      <c r="EY7" s="96"/>
      <c r="EZ7" s="96"/>
      <c r="FA7" s="96"/>
      <c r="FB7" s="96"/>
      <c r="FC7" s="96"/>
      <c r="FD7" s="96"/>
      <c r="FE7" s="96"/>
      <c r="FF7" s="96"/>
      <c r="FG7" s="96"/>
      <c r="FH7" s="96"/>
      <c r="FI7" s="96"/>
      <c r="FJ7" s="96"/>
      <c r="FK7" s="96"/>
      <c r="FL7" s="96"/>
      <c r="FM7" s="96"/>
      <c r="FN7" s="96"/>
      <c r="FO7" s="96"/>
      <c r="FP7" s="96"/>
      <c r="FQ7" s="96"/>
      <c r="FR7" s="96"/>
      <c r="FS7" s="96"/>
      <c r="FT7" s="96"/>
      <c r="FU7" s="96"/>
      <c r="FV7" s="96"/>
      <c r="FW7" s="96"/>
      <c r="FX7" s="96"/>
      <c r="FY7" s="96"/>
      <c r="FZ7" s="96"/>
      <c r="GA7" s="96"/>
      <c r="GB7" s="96"/>
      <c r="GC7" s="96"/>
      <c r="GD7" s="96"/>
      <c r="GE7" s="96"/>
      <c r="GF7" s="96"/>
      <c r="GG7" s="96"/>
      <c r="GH7" s="96"/>
      <c r="GI7" s="96"/>
      <c r="GJ7" s="96"/>
      <c r="GK7" s="96"/>
      <c r="GL7" s="96"/>
      <c r="GM7" s="96"/>
      <c r="GN7" s="96"/>
      <c r="GO7" s="96"/>
      <c r="GP7" s="96"/>
      <c r="GQ7" s="96"/>
      <c r="GR7" s="96"/>
      <c r="GS7" s="96"/>
      <c r="GT7" s="96"/>
      <c r="GU7" s="96"/>
      <c r="GV7" s="96"/>
      <c r="GW7" s="96"/>
      <c r="GX7" s="96"/>
      <c r="GY7" s="96"/>
      <c r="GZ7" s="96"/>
      <c r="HA7" s="96"/>
      <c r="HB7" s="96"/>
      <c r="HC7" s="96"/>
      <c r="HD7" s="96"/>
      <c r="HE7" s="96"/>
      <c r="HF7" s="96"/>
      <c r="HG7" s="96"/>
      <c r="HH7" s="96"/>
      <c r="HI7" s="96"/>
      <c r="HJ7" s="96"/>
      <c r="HK7" s="96"/>
      <c r="HL7" s="96"/>
      <c r="HM7" s="96"/>
      <c r="HN7" s="96"/>
      <c r="HO7" s="96"/>
      <c r="HP7" s="96"/>
      <c r="HQ7" s="96"/>
      <c r="HR7" s="96"/>
      <c r="HS7" s="96"/>
      <c r="HT7" s="96"/>
      <c r="HU7" s="96"/>
      <c r="HV7" s="96"/>
      <c r="HW7" s="96"/>
      <c r="HX7" s="96"/>
      <c r="HY7" s="96"/>
      <c r="HZ7" s="96"/>
      <c r="IA7" s="96"/>
      <c r="IB7" s="96"/>
      <c r="IC7" s="96"/>
      <c r="ID7" s="96"/>
      <c r="IE7" s="96"/>
      <c r="IF7" s="96"/>
      <c r="IG7" s="96"/>
      <c r="IH7" s="96"/>
      <c r="II7" s="96"/>
      <c r="IJ7" s="96"/>
      <c r="IK7" s="96"/>
      <c r="IL7" s="96"/>
      <c r="IM7" s="96"/>
      <c r="IN7" s="96"/>
      <c r="IO7" s="96"/>
      <c r="IP7" s="96"/>
      <c r="IQ7" s="96"/>
      <c r="IR7" s="96"/>
      <c r="IS7" s="96"/>
      <c r="IT7" s="96"/>
      <c r="IU7" s="96"/>
      <c r="IV7" s="96"/>
      <c r="IW7" s="96"/>
    </row>
    <row r="8" s="93" customFormat="1" ht="20" customHeight="1" spans="1:257">
      <c r="A8" s="113" t="s">
        <v>156</v>
      </c>
      <c r="B8" s="114">
        <f t="shared" si="0"/>
        <v>69</v>
      </c>
      <c r="C8" s="114">
        <v>74</v>
      </c>
      <c r="D8" s="114">
        <f>C8+5</f>
        <v>79</v>
      </c>
      <c r="E8" s="114">
        <f>D8+5</f>
        <v>84</v>
      </c>
      <c r="F8" s="114">
        <f>E8+5</f>
        <v>89</v>
      </c>
      <c r="G8" s="114">
        <f t="shared" si="1"/>
        <v>92</v>
      </c>
      <c r="H8" s="115" t="s">
        <v>150</v>
      </c>
      <c r="I8" s="356"/>
      <c r="J8" s="357"/>
      <c r="K8" s="357"/>
      <c r="L8" s="357" t="s">
        <v>154</v>
      </c>
      <c r="M8" s="357" t="s">
        <v>154</v>
      </c>
      <c r="N8" s="357"/>
      <c r="O8" s="357"/>
      <c r="P8" s="361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  <c r="HB8" s="96"/>
      <c r="HC8" s="96"/>
      <c r="HD8" s="96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6"/>
      <c r="HS8" s="96"/>
      <c r="HT8" s="96"/>
      <c r="HU8" s="96"/>
      <c r="HV8" s="96"/>
      <c r="HW8" s="96"/>
      <c r="HX8" s="96"/>
      <c r="HY8" s="96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  <c r="IR8" s="96"/>
      <c r="IS8" s="96"/>
      <c r="IT8" s="96"/>
      <c r="IU8" s="96"/>
      <c r="IV8" s="96"/>
      <c r="IW8" s="96"/>
    </row>
    <row r="9" s="93" customFormat="1" ht="20" customHeight="1" spans="1:257">
      <c r="A9" s="113" t="s">
        <v>157</v>
      </c>
      <c r="B9" s="114">
        <f t="shared" si="0"/>
        <v>73</v>
      </c>
      <c r="C9" s="114">
        <v>78</v>
      </c>
      <c r="D9" s="114">
        <f>C9+5</f>
        <v>83</v>
      </c>
      <c r="E9" s="114">
        <f>D9+5</f>
        <v>88</v>
      </c>
      <c r="F9" s="114">
        <f>E9+5</f>
        <v>93</v>
      </c>
      <c r="G9" s="114">
        <f t="shared" si="1"/>
        <v>96</v>
      </c>
      <c r="H9" s="115" t="s">
        <v>158</v>
      </c>
      <c r="I9" s="356"/>
      <c r="J9" s="357"/>
      <c r="K9" s="357"/>
      <c r="L9" s="357" t="s">
        <v>151</v>
      </c>
      <c r="M9" s="357" t="s">
        <v>159</v>
      </c>
      <c r="N9" s="357"/>
      <c r="O9" s="357"/>
      <c r="P9" s="361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GS9" s="96"/>
      <c r="GT9" s="96"/>
      <c r="GU9" s="96"/>
      <c r="GV9" s="96"/>
      <c r="GW9" s="96"/>
      <c r="GX9" s="96"/>
      <c r="GY9" s="96"/>
      <c r="GZ9" s="96"/>
      <c r="HA9" s="96"/>
      <c r="HB9" s="96"/>
      <c r="HC9" s="96"/>
      <c r="HD9" s="96"/>
      <c r="HE9" s="96"/>
      <c r="HF9" s="96"/>
      <c r="HG9" s="96"/>
      <c r="HH9" s="96"/>
      <c r="HI9" s="96"/>
      <c r="HJ9" s="96"/>
      <c r="HK9" s="96"/>
      <c r="HL9" s="96"/>
      <c r="HM9" s="96"/>
      <c r="HN9" s="96"/>
      <c r="HO9" s="96"/>
      <c r="HP9" s="96"/>
      <c r="HQ9" s="96"/>
      <c r="HR9" s="96"/>
      <c r="HS9" s="96"/>
      <c r="HT9" s="96"/>
      <c r="HU9" s="96"/>
      <c r="HV9" s="96"/>
      <c r="HW9" s="96"/>
      <c r="HX9" s="96"/>
      <c r="HY9" s="96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  <c r="IP9" s="96"/>
      <c r="IQ9" s="96"/>
      <c r="IR9" s="96"/>
      <c r="IS9" s="96"/>
      <c r="IT9" s="96"/>
      <c r="IU9" s="96"/>
      <c r="IV9" s="96"/>
      <c r="IW9" s="96"/>
    </row>
    <row r="10" s="93" customFormat="1" ht="20" customHeight="1" spans="1:257">
      <c r="A10" s="113" t="s">
        <v>160</v>
      </c>
      <c r="B10" s="114">
        <f>C10-1.6</f>
        <v>22.4</v>
      </c>
      <c r="C10" s="114">
        <v>24</v>
      </c>
      <c r="D10" s="114">
        <f>C10+1.6</f>
        <v>25.6</v>
      </c>
      <c r="E10" s="114">
        <f>D10+1.6</f>
        <v>27.2</v>
      </c>
      <c r="F10" s="114">
        <f>E10+1.6</f>
        <v>28.8</v>
      </c>
      <c r="G10" s="114">
        <f>F10+0.9</f>
        <v>29.7</v>
      </c>
      <c r="H10" s="115" t="s">
        <v>158</v>
      </c>
      <c r="I10" s="356"/>
      <c r="J10" s="357"/>
      <c r="K10" s="357"/>
      <c r="L10" s="357" t="s">
        <v>154</v>
      </c>
      <c r="M10" s="357" t="s">
        <v>161</v>
      </c>
      <c r="N10" s="357"/>
      <c r="O10" s="357"/>
      <c r="P10" s="361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  <c r="HW10" s="96"/>
      <c r="HX10" s="96"/>
      <c r="HY10" s="96"/>
      <c r="HZ10" s="96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6"/>
      <c r="IL10" s="96"/>
      <c r="IM10" s="96"/>
      <c r="IN10" s="96"/>
      <c r="IO10" s="96"/>
      <c r="IP10" s="96"/>
      <c r="IQ10" s="96"/>
      <c r="IR10" s="96"/>
      <c r="IS10" s="96"/>
      <c r="IT10" s="96"/>
      <c r="IU10" s="96"/>
      <c r="IV10" s="96"/>
      <c r="IW10" s="96"/>
    </row>
    <row r="11" s="93" customFormat="1" ht="20" customHeight="1" spans="1:257">
      <c r="A11" s="113" t="s">
        <v>162</v>
      </c>
      <c r="B11" s="114">
        <f>C11-1</f>
        <v>17</v>
      </c>
      <c r="C11" s="114">
        <v>18</v>
      </c>
      <c r="D11" s="114">
        <f>C11+1.2</f>
        <v>19.2</v>
      </c>
      <c r="E11" s="114">
        <f>D11+1.2</f>
        <v>20.4</v>
      </c>
      <c r="F11" s="114">
        <f>E11+1.2</f>
        <v>21.6</v>
      </c>
      <c r="G11" s="114">
        <f>F11+0.6</f>
        <v>22.2</v>
      </c>
      <c r="H11" s="115" t="s">
        <v>163</v>
      </c>
      <c r="I11" s="356"/>
      <c r="J11" s="357"/>
      <c r="K11" s="357"/>
      <c r="L11" s="357" t="s">
        <v>154</v>
      </c>
      <c r="M11" s="357" t="s">
        <v>154</v>
      </c>
      <c r="N11" s="357"/>
      <c r="O11" s="357"/>
      <c r="P11" s="361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96"/>
      <c r="FE11" s="96"/>
      <c r="FF11" s="96"/>
      <c r="FG11" s="96"/>
      <c r="FH11" s="96"/>
      <c r="FI11" s="96"/>
      <c r="FJ11" s="96"/>
      <c r="FK11" s="96"/>
      <c r="FL11" s="96"/>
      <c r="FM11" s="96"/>
      <c r="FN11" s="96"/>
      <c r="FO11" s="96"/>
      <c r="FP11" s="96"/>
      <c r="FQ11" s="96"/>
      <c r="FR11" s="96"/>
      <c r="FS11" s="96"/>
      <c r="FT11" s="96"/>
      <c r="FU11" s="96"/>
      <c r="FV11" s="96"/>
      <c r="FW11" s="96"/>
      <c r="FX11" s="96"/>
      <c r="FY11" s="96"/>
      <c r="FZ11" s="96"/>
      <c r="GA11" s="96"/>
      <c r="GB11" s="96"/>
      <c r="GC11" s="96"/>
      <c r="GD11" s="96"/>
      <c r="GE11" s="96"/>
      <c r="GF11" s="96"/>
      <c r="GG11" s="96"/>
      <c r="GH11" s="96"/>
      <c r="GI11" s="96"/>
      <c r="GJ11" s="96"/>
      <c r="GK11" s="96"/>
      <c r="GL11" s="96"/>
      <c r="GM11" s="96"/>
      <c r="GN11" s="96"/>
      <c r="GO11" s="96"/>
      <c r="GP11" s="96"/>
      <c r="GQ11" s="96"/>
      <c r="GR11" s="96"/>
      <c r="GS11" s="96"/>
      <c r="GT11" s="96"/>
      <c r="GU11" s="96"/>
      <c r="GV11" s="96"/>
      <c r="GW11" s="96"/>
      <c r="GX11" s="96"/>
      <c r="GY11" s="96"/>
      <c r="GZ11" s="96"/>
      <c r="HA11" s="96"/>
      <c r="HB11" s="96"/>
      <c r="HC11" s="96"/>
      <c r="HD11" s="96"/>
      <c r="HE11" s="96"/>
      <c r="HF11" s="96"/>
      <c r="HG11" s="96"/>
      <c r="HH11" s="96"/>
      <c r="HI11" s="96"/>
      <c r="HJ11" s="96"/>
      <c r="HK11" s="96"/>
      <c r="HL11" s="96"/>
      <c r="HM11" s="96"/>
      <c r="HN11" s="96"/>
      <c r="HO11" s="96"/>
      <c r="HP11" s="96"/>
      <c r="HQ11" s="96"/>
      <c r="HR11" s="96"/>
      <c r="HS11" s="96"/>
      <c r="HT11" s="96"/>
      <c r="HU11" s="96"/>
      <c r="HV11" s="96"/>
      <c r="HW11" s="96"/>
      <c r="HX11" s="96"/>
      <c r="HY11" s="96"/>
      <c r="HZ11" s="96"/>
      <c r="IA11" s="96"/>
      <c r="IB11" s="96"/>
      <c r="IC11" s="96"/>
      <c r="ID11" s="96"/>
      <c r="IE11" s="96"/>
      <c r="IF11" s="96"/>
      <c r="IG11" s="96"/>
      <c r="IH11" s="96"/>
      <c r="II11" s="96"/>
      <c r="IJ11" s="96"/>
      <c r="IK11" s="96"/>
      <c r="IL11" s="96"/>
      <c r="IM11" s="96"/>
      <c r="IN11" s="96"/>
      <c r="IO11" s="96"/>
      <c r="IP11" s="96"/>
      <c r="IQ11" s="96"/>
      <c r="IR11" s="96"/>
      <c r="IS11" s="96"/>
      <c r="IT11" s="96"/>
      <c r="IU11" s="96"/>
      <c r="IV11" s="96"/>
      <c r="IW11" s="96"/>
    </row>
    <row r="12" s="93" customFormat="1" ht="20" customHeight="1" spans="1:257">
      <c r="A12" s="113" t="s">
        <v>164</v>
      </c>
      <c r="B12" s="114">
        <f>C12-0.5</f>
        <v>13.5</v>
      </c>
      <c r="C12" s="114">
        <v>14</v>
      </c>
      <c r="D12" s="114">
        <f t="shared" ref="D12:G12" si="2">C12+0.5</f>
        <v>14.5</v>
      </c>
      <c r="E12" s="114">
        <f t="shared" si="2"/>
        <v>15</v>
      </c>
      <c r="F12" s="114">
        <f t="shared" si="2"/>
        <v>15.5</v>
      </c>
      <c r="G12" s="114">
        <f t="shared" si="2"/>
        <v>16</v>
      </c>
      <c r="H12" s="115" t="s">
        <v>158</v>
      </c>
      <c r="I12" s="356"/>
      <c r="J12" s="357"/>
      <c r="K12" s="357"/>
      <c r="L12" s="357" t="s">
        <v>154</v>
      </c>
      <c r="M12" s="357" t="s">
        <v>154</v>
      </c>
      <c r="N12" s="357"/>
      <c r="O12" s="357"/>
      <c r="P12" s="361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6"/>
      <c r="HS12" s="96"/>
      <c r="HT12" s="96"/>
      <c r="HU12" s="96"/>
      <c r="HV12" s="96"/>
      <c r="HW12" s="96"/>
      <c r="HX12" s="96"/>
      <c r="HY12" s="96"/>
      <c r="HZ12" s="96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6"/>
      <c r="IL12" s="96"/>
      <c r="IM12" s="96"/>
      <c r="IN12" s="96"/>
      <c r="IO12" s="96"/>
      <c r="IP12" s="96"/>
      <c r="IQ12" s="96"/>
      <c r="IR12" s="96"/>
      <c r="IS12" s="96"/>
      <c r="IT12" s="96"/>
      <c r="IU12" s="96"/>
      <c r="IV12" s="96"/>
      <c r="IW12" s="96"/>
    </row>
    <row r="13" s="93" customFormat="1" ht="20" customHeight="1" spans="1:257">
      <c r="A13" s="113" t="s">
        <v>165</v>
      </c>
      <c r="B13" s="114">
        <f>C13-0.5</f>
        <v>10.5</v>
      </c>
      <c r="C13" s="114">
        <v>11</v>
      </c>
      <c r="D13" s="114">
        <f t="shared" ref="D13:G13" si="3">C13+0.5</f>
        <v>11.5</v>
      </c>
      <c r="E13" s="114">
        <f t="shared" si="3"/>
        <v>12</v>
      </c>
      <c r="F13" s="114">
        <f t="shared" si="3"/>
        <v>12.5</v>
      </c>
      <c r="G13" s="114">
        <f t="shared" si="3"/>
        <v>13</v>
      </c>
      <c r="H13" s="115">
        <v>0</v>
      </c>
      <c r="I13" s="356"/>
      <c r="J13" s="357"/>
      <c r="K13" s="357"/>
      <c r="L13" s="357" t="s">
        <v>166</v>
      </c>
      <c r="M13" s="357" t="s">
        <v>167</v>
      </c>
      <c r="N13" s="357"/>
      <c r="O13" s="357"/>
      <c r="P13" s="361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  <c r="IP13" s="96"/>
      <c r="IQ13" s="96"/>
      <c r="IR13" s="96"/>
      <c r="IS13" s="96"/>
      <c r="IT13" s="96"/>
      <c r="IU13" s="96"/>
      <c r="IV13" s="96"/>
      <c r="IW13" s="96"/>
    </row>
    <row r="14" s="93" customFormat="1" ht="20" customHeight="1" spans="1:257">
      <c r="A14" s="113" t="s">
        <v>168</v>
      </c>
      <c r="B14" s="114">
        <f>C14-1.5</f>
        <v>21.5</v>
      </c>
      <c r="C14" s="114">
        <v>23</v>
      </c>
      <c r="D14" s="114">
        <f>C14+1.5</f>
        <v>24.5</v>
      </c>
      <c r="E14" s="114">
        <f>D14+1.5</f>
        <v>26</v>
      </c>
      <c r="F14" s="114">
        <f>E14+1.5</f>
        <v>27.5</v>
      </c>
      <c r="G14" s="114">
        <f>F14+1</f>
        <v>28.5</v>
      </c>
      <c r="H14" s="116"/>
      <c r="I14" s="356"/>
      <c r="J14" s="357"/>
      <c r="K14" s="357"/>
      <c r="L14" s="357" t="s">
        <v>152</v>
      </c>
      <c r="M14" s="357" t="s">
        <v>169</v>
      </c>
      <c r="N14" s="357"/>
      <c r="O14" s="357"/>
      <c r="P14" s="361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  <c r="IR14" s="96"/>
      <c r="IS14" s="96"/>
      <c r="IT14" s="96"/>
      <c r="IU14" s="96"/>
      <c r="IV14" s="96"/>
      <c r="IW14" s="96"/>
    </row>
    <row r="15" s="93" customFormat="1" ht="20" customHeight="1" spans="1:257">
      <c r="A15" s="113" t="s">
        <v>170</v>
      </c>
      <c r="B15" s="114">
        <f>C15-1.8</f>
        <v>31.2</v>
      </c>
      <c r="C15" s="114">
        <v>33</v>
      </c>
      <c r="D15" s="114">
        <f>C15+1.8</f>
        <v>34.8</v>
      </c>
      <c r="E15" s="114">
        <f>D15+1.8</f>
        <v>36.6</v>
      </c>
      <c r="F15" s="114">
        <f>E15+1.8</f>
        <v>38.4</v>
      </c>
      <c r="G15" s="114">
        <f>F15+1.1</f>
        <v>39.5</v>
      </c>
      <c r="H15" s="116"/>
      <c r="I15" s="356"/>
      <c r="J15" s="357"/>
      <c r="K15" s="357"/>
      <c r="L15" s="357" t="s">
        <v>171</v>
      </c>
      <c r="M15" s="357" t="s">
        <v>151</v>
      </c>
      <c r="N15" s="357"/>
      <c r="O15" s="357"/>
      <c r="P15" s="361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6"/>
      <c r="IG15" s="96"/>
      <c r="IH15" s="96"/>
      <c r="II15" s="96"/>
      <c r="IJ15" s="96"/>
      <c r="IK15" s="96"/>
      <c r="IL15" s="96"/>
      <c r="IM15" s="96"/>
      <c r="IN15" s="96"/>
      <c r="IO15" s="96"/>
      <c r="IP15" s="96"/>
      <c r="IQ15" s="96"/>
      <c r="IR15" s="96"/>
      <c r="IS15" s="96"/>
      <c r="IT15" s="96"/>
      <c r="IU15" s="96"/>
      <c r="IV15" s="96"/>
      <c r="IW15" s="96"/>
    </row>
    <row r="16" s="93" customFormat="1" ht="20" customHeight="1" spans="1:257">
      <c r="A16" s="113" t="s">
        <v>172</v>
      </c>
      <c r="B16" s="114">
        <v>12.5</v>
      </c>
      <c r="C16" s="114">
        <v>12.5</v>
      </c>
      <c r="D16" s="114">
        <v>13.5</v>
      </c>
      <c r="E16" s="114">
        <v>13.5</v>
      </c>
      <c r="F16" s="114">
        <v>14.5</v>
      </c>
      <c r="G16" s="114">
        <v>14.5</v>
      </c>
      <c r="H16" s="116"/>
      <c r="I16" s="356"/>
      <c r="J16" s="357"/>
      <c r="K16" s="357"/>
      <c r="L16" s="357" t="s">
        <v>154</v>
      </c>
      <c r="M16" s="357" t="s">
        <v>154</v>
      </c>
      <c r="N16" s="357"/>
      <c r="O16" s="357"/>
      <c r="P16" s="361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  <c r="DJ16" s="96"/>
      <c r="DK16" s="96"/>
      <c r="DL16" s="96"/>
      <c r="DM16" s="96"/>
      <c r="DN16" s="96"/>
      <c r="DO16" s="96"/>
      <c r="DP16" s="96"/>
      <c r="DQ16" s="96"/>
      <c r="DR16" s="96"/>
      <c r="DS16" s="96"/>
      <c r="DT16" s="96"/>
      <c r="DU16" s="96"/>
      <c r="DV16" s="96"/>
      <c r="DW16" s="96"/>
      <c r="DX16" s="96"/>
      <c r="DY16" s="96"/>
      <c r="DZ16" s="96"/>
      <c r="EA16" s="96"/>
      <c r="EB16" s="96"/>
      <c r="EC16" s="96"/>
      <c r="ED16" s="96"/>
      <c r="EE16" s="96"/>
      <c r="EF16" s="96"/>
      <c r="EG16" s="96"/>
      <c r="EH16" s="96"/>
      <c r="EI16" s="96"/>
      <c r="EJ16" s="96"/>
      <c r="EK16" s="96"/>
      <c r="EL16" s="96"/>
      <c r="EM16" s="96"/>
      <c r="EN16" s="96"/>
      <c r="EO16" s="96"/>
      <c r="EP16" s="96"/>
      <c r="EQ16" s="96"/>
      <c r="ER16" s="96"/>
      <c r="ES16" s="96"/>
      <c r="ET16" s="96"/>
      <c r="EU16" s="96"/>
      <c r="EV16" s="96"/>
      <c r="EW16" s="96"/>
      <c r="EX16" s="96"/>
      <c r="EY16" s="96"/>
      <c r="EZ16" s="96"/>
      <c r="FA16" s="96"/>
      <c r="FB16" s="96"/>
      <c r="FC16" s="96"/>
      <c r="FD16" s="96"/>
      <c r="FE16" s="96"/>
      <c r="FF16" s="96"/>
      <c r="FG16" s="96"/>
      <c r="FH16" s="96"/>
      <c r="FI16" s="96"/>
      <c r="FJ16" s="96"/>
      <c r="FK16" s="96"/>
      <c r="FL16" s="96"/>
      <c r="FM16" s="96"/>
      <c r="FN16" s="96"/>
      <c r="FO16" s="96"/>
      <c r="FP16" s="96"/>
      <c r="FQ16" s="96"/>
      <c r="FR16" s="96"/>
      <c r="FS16" s="96"/>
      <c r="FT16" s="96"/>
      <c r="FU16" s="96"/>
      <c r="FV16" s="96"/>
      <c r="FW16" s="96"/>
      <c r="FX16" s="96"/>
      <c r="FY16" s="96"/>
      <c r="FZ16" s="96"/>
      <c r="GA16" s="96"/>
      <c r="GB16" s="96"/>
      <c r="GC16" s="96"/>
      <c r="GD16" s="96"/>
      <c r="GE16" s="96"/>
      <c r="GF16" s="96"/>
      <c r="GG16" s="96"/>
      <c r="GH16" s="96"/>
      <c r="GI16" s="96"/>
      <c r="GJ16" s="96"/>
      <c r="GK16" s="96"/>
      <c r="GL16" s="96"/>
      <c r="GM16" s="96"/>
      <c r="GN16" s="96"/>
      <c r="GO16" s="96"/>
      <c r="GP16" s="96"/>
      <c r="GQ16" s="96"/>
      <c r="GR16" s="96"/>
      <c r="GS16" s="96"/>
      <c r="GT16" s="96"/>
      <c r="GU16" s="96"/>
      <c r="GV16" s="96"/>
      <c r="GW16" s="96"/>
      <c r="GX16" s="96"/>
      <c r="GY16" s="96"/>
      <c r="GZ16" s="96"/>
      <c r="HA16" s="96"/>
      <c r="HB16" s="96"/>
      <c r="HC16" s="96"/>
      <c r="HD16" s="96"/>
      <c r="HE16" s="96"/>
      <c r="HF16" s="96"/>
      <c r="HG16" s="96"/>
      <c r="HH16" s="96"/>
      <c r="HI16" s="96"/>
      <c r="HJ16" s="96"/>
      <c r="HK16" s="96"/>
      <c r="HL16" s="96"/>
      <c r="HM16" s="96"/>
      <c r="HN16" s="96"/>
      <c r="HO16" s="96"/>
      <c r="HP16" s="96"/>
      <c r="HQ16" s="96"/>
      <c r="HR16" s="96"/>
      <c r="HS16" s="96"/>
      <c r="HT16" s="96"/>
      <c r="HU16" s="96"/>
      <c r="HV16" s="96"/>
      <c r="HW16" s="96"/>
      <c r="HX16" s="96"/>
      <c r="HY16" s="96"/>
      <c r="HZ16" s="96"/>
      <c r="IA16" s="96"/>
      <c r="IB16" s="96"/>
      <c r="IC16" s="96"/>
      <c r="ID16" s="96"/>
      <c r="IE16" s="96"/>
      <c r="IF16" s="96"/>
      <c r="IG16" s="96"/>
      <c r="IH16" s="96"/>
      <c r="II16" s="96"/>
      <c r="IJ16" s="96"/>
      <c r="IK16" s="96"/>
      <c r="IL16" s="96"/>
      <c r="IM16" s="96"/>
      <c r="IN16" s="96"/>
      <c r="IO16" s="96"/>
      <c r="IP16" s="96"/>
      <c r="IQ16" s="96"/>
      <c r="IR16" s="96"/>
      <c r="IS16" s="96"/>
      <c r="IT16" s="96"/>
      <c r="IU16" s="96"/>
      <c r="IV16" s="96"/>
      <c r="IW16" s="96"/>
    </row>
    <row r="17" s="93" customFormat="1" ht="20" customHeight="1" spans="1:257">
      <c r="A17" s="117"/>
      <c r="B17" s="118"/>
      <c r="C17" s="118"/>
      <c r="D17" s="118"/>
      <c r="E17" s="118"/>
      <c r="F17" s="118"/>
      <c r="G17" s="118"/>
      <c r="H17" s="119"/>
      <c r="I17" s="356"/>
      <c r="J17" s="357"/>
      <c r="K17" s="357"/>
      <c r="L17" s="357"/>
      <c r="M17" s="357"/>
      <c r="N17" s="357"/>
      <c r="O17" s="357"/>
      <c r="P17" s="361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96"/>
      <c r="DU17" s="96"/>
      <c r="DV17" s="96"/>
      <c r="DW17" s="96"/>
      <c r="DX17" s="96"/>
      <c r="DY17" s="96"/>
      <c r="DZ17" s="96"/>
      <c r="EA17" s="96"/>
      <c r="EB17" s="96"/>
      <c r="EC17" s="96"/>
      <c r="ED17" s="96"/>
      <c r="EE17" s="96"/>
      <c r="EF17" s="96"/>
      <c r="EG17" s="96"/>
      <c r="EH17" s="96"/>
      <c r="EI17" s="96"/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  <c r="EU17" s="96"/>
      <c r="EV17" s="96"/>
      <c r="EW17" s="96"/>
      <c r="EX17" s="96"/>
      <c r="EY17" s="96"/>
      <c r="EZ17" s="96"/>
      <c r="FA17" s="96"/>
      <c r="FB17" s="96"/>
      <c r="FC17" s="96"/>
      <c r="FD17" s="96"/>
      <c r="FE17" s="96"/>
      <c r="FF17" s="96"/>
      <c r="FG17" s="96"/>
      <c r="FH17" s="96"/>
      <c r="FI17" s="96"/>
      <c r="FJ17" s="96"/>
      <c r="FK17" s="96"/>
      <c r="FL17" s="96"/>
      <c r="FM17" s="96"/>
      <c r="FN17" s="96"/>
      <c r="FO17" s="96"/>
      <c r="FP17" s="96"/>
      <c r="FQ17" s="96"/>
      <c r="FR17" s="96"/>
      <c r="FS17" s="96"/>
      <c r="FT17" s="96"/>
      <c r="FU17" s="96"/>
      <c r="FV17" s="96"/>
      <c r="FW17" s="96"/>
      <c r="FX17" s="96"/>
      <c r="FY17" s="96"/>
      <c r="FZ17" s="96"/>
      <c r="GA17" s="96"/>
      <c r="GB17" s="96"/>
      <c r="GC17" s="96"/>
      <c r="GD17" s="96"/>
      <c r="GE17" s="96"/>
      <c r="GF17" s="96"/>
      <c r="GG17" s="96"/>
      <c r="GH17" s="96"/>
      <c r="GI17" s="96"/>
      <c r="GJ17" s="96"/>
      <c r="GK17" s="96"/>
      <c r="GL17" s="96"/>
      <c r="GM17" s="96"/>
      <c r="GN17" s="96"/>
      <c r="GO17" s="96"/>
      <c r="GP17" s="96"/>
      <c r="GQ17" s="96"/>
      <c r="GR17" s="96"/>
      <c r="GS17" s="96"/>
      <c r="GT17" s="96"/>
      <c r="GU17" s="96"/>
      <c r="GV17" s="96"/>
      <c r="GW17" s="96"/>
      <c r="GX17" s="96"/>
      <c r="GY17" s="96"/>
      <c r="GZ17" s="96"/>
      <c r="HA17" s="96"/>
      <c r="HB17" s="96"/>
      <c r="HC17" s="96"/>
      <c r="HD17" s="96"/>
      <c r="HE17" s="96"/>
      <c r="HF17" s="96"/>
      <c r="HG17" s="96"/>
      <c r="HH17" s="96"/>
      <c r="HI17" s="96"/>
      <c r="HJ17" s="96"/>
      <c r="HK17" s="96"/>
      <c r="HL17" s="96"/>
      <c r="HM17" s="96"/>
      <c r="HN17" s="96"/>
      <c r="HO17" s="96"/>
      <c r="HP17" s="96"/>
      <c r="HQ17" s="96"/>
      <c r="HR17" s="96"/>
      <c r="HS17" s="96"/>
      <c r="HT17" s="96"/>
      <c r="HU17" s="96"/>
      <c r="HV17" s="96"/>
      <c r="HW17" s="96"/>
      <c r="HX17" s="96"/>
      <c r="HY17" s="96"/>
      <c r="HZ17" s="96"/>
      <c r="IA17" s="96"/>
      <c r="IB17" s="96"/>
      <c r="IC17" s="96"/>
      <c r="ID17" s="96"/>
      <c r="IE17" s="96"/>
      <c r="IF17" s="96"/>
      <c r="IG17" s="96"/>
      <c r="IH17" s="96"/>
      <c r="II17" s="96"/>
      <c r="IJ17" s="96"/>
      <c r="IK17" s="96"/>
      <c r="IL17" s="96"/>
      <c r="IM17" s="96"/>
      <c r="IN17" s="96"/>
      <c r="IO17" s="96"/>
      <c r="IP17" s="96"/>
      <c r="IQ17" s="96"/>
      <c r="IR17" s="96"/>
      <c r="IS17" s="96"/>
      <c r="IT17" s="96"/>
      <c r="IU17" s="96"/>
      <c r="IV17" s="96"/>
      <c r="IW17" s="96"/>
    </row>
    <row r="18" s="93" customFormat="1" ht="20" customHeight="1" spans="1:257">
      <c r="A18" s="120"/>
      <c r="B18" s="121"/>
      <c r="C18" s="121"/>
      <c r="D18" s="121"/>
      <c r="E18" s="121"/>
      <c r="F18" s="121"/>
      <c r="G18" s="121"/>
      <c r="H18" s="119"/>
      <c r="I18" s="356"/>
      <c r="J18" s="357"/>
      <c r="K18" s="357"/>
      <c r="L18" s="357"/>
      <c r="M18" s="357"/>
      <c r="N18" s="357"/>
      <c r="O18" s="357"/>
      <c r="P18" s="361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96"/>
      <c r="CL18" s="96"/>
      <c r="CM18" s="96"/>
      <c r="CN18" s="96"/>
      <c r="CO18" s="96"/>
      <c r="CP18" s="96"/>
      <c r="CQ18" s="96"/>
      <c r="CR18" s="96"/>
      <c r="CS18" s="96"/>
      <c r="CT18" s="96"/>
      <c r="CU18" s="96"/>
      <c r="CV18" s="96"/>
      <c r="CW18" s="96"/>
      <c r="CX18" s="96"/>
      <c r="CY18" s="96"/>
      <c r="CZ18" s="96"/>
      <c r="DA18" s="96"/>
      <c r="DB18" s="96"/>
      <c r="DC18" s="96"/>
      <c r="DD18" s="96"/>
      <c r="DE18" s="96"/>
      <c r="DF18" s="96"/>
      <c r="DG18" s="96"/>
      <c r="DH18" s="96"/>
      <c r="DI18" s="96"/>
      <c r="DJ18" s="96"/>
      <c r="DK18" s="96"/>
      <c r="DL18" s="96"/>
      <c r="DM18" s="96"/>
      <c r="DN18" s="96"/>
      <c r="DO18" s="96"/>
      <c r="DP18" s="96"/>
      <c r="DQ18" s="96"/>
      <c r="DR18" s="96"/>
      <c r="DS18" s="96"/>
      <c r="DT18" s="96"/>
      <c r="DU18" s="96"/>
      <c r="DV18" s="96"/>
      <c r="DW18" s="96"/>
      <c r="DX18" s="96"/>
      <c r="DY18" s="96"/>
      <c r="DZ18" s="96"/>
      <c r="EA18" s="96"/>
      <c r="EB18" s="96"/>
      <c r="EC18" s="96"/>
      <c r="ED18" s="96"/>
      <c r="EE18" s="96"/>
      <c r="EF18" s="96"/>
      <c r="EG18" s="96"/>
      <c r="EH18" s="96"/>
      <c r="EI18" s="96"/>
      <c r="EJ18" s="96"/>
      <c r="EK18" s="96"/>
      <c r="EL18" s="96"/>
      <c r="EM18" s="96"/>
      <c r="EN18" s="96"/>
      <c r="EO18" s="96"/>
      <c r="EP18" s="96"/>
      <c r="EQ18" s="96"/>
      <c r="ER18" s="96"/>
      <c r="ES18" s="96"/>
      <c r="ET18" s="96"/>
      <c r="EU18" s="96"/>
      <c r="EV18" s="96"/>
      <c r="EW18" s="96"/>
      <c r="EX18" s="96"/>
      <c r="EY18" s="96"/>
      <c r="EZ18" s="96"/>
      <c r="FA18" s="96"/>
      <c r="FB18" s="96"/>
      <c r="FC18" s="96"/>
      <c r="FD18" s="96"/>
      <c r="FE18" s="96"/>
      <c r="FF18" s="96"/>
      <c r="FG18" s="96"/>
      <c r="FH18" s="96"/>
      <c r="FI18" s="96"/>
      <c r="FJ18" s="96"/>
      <c r="FK18" s="96"/>
      <c r="FL18" s="96"/>
      <c r="FM18" s="96"/>
      <c r="FN18" s="96"/>
      <c r="FO18" s="96"/>
      <c r="FP18" s="96"/>
      <c r="FQ18" s="96"/>
      <c r="FR18" s="96"/>
      <c r="FS18" s="96"/>
      <c r="FT18" s="96"/>
      <c r="FU18" s="96"/>
      <c r="FV18" s="96"/>
      <c r="FW18" s="96"/>
      <c r="FX18" s="96"/>
      <c r="FY18" s="96"/>
      <c r="FZ18" s="96"/>
      <c r="GA18" s="96"/>
      <c r="GB18" s="96"/>
      <c r="GC18" s="96"/>
      <c r="GD18" s="96"/>
      <c r="GE18" s="96"/>
      <c r="GF18" s="96"/>
      <c r="GG18" s="96"/>
      <c r="GH18" s="96"/>
      <c r="GI18" s="96"/>
      <c r="GJ18" s="96"/>
      <c r="GK18" s="96"/>
      <c r="GL18" s="96"/>
      <c r="GM18" s="96"/>
      <c r="GN18" s="96"/>
      <c r="GO18" s="96"/>
      <c r="GP18" s="96"/>
      <c r="GQ18" s="96"/>
      <c r="GR18" s="96"/>
      <c r="GS18" s="96"/>
      <c r="GT18" s="96"/>
      <c r="GU18" s="96"/>
      <c r="GV18" s="96"/>
      <c r="GW18" s="96"/>
      <c r="GX18" s="96"/>
      <c r="GY18" s="96"/>
      <c r="GZ18" s="96"/>
      <c r="HA18" s="96"/>
      <c r="HB18" s="96"/>
      <c r="HC18" s="96"/>
      <c r="HD18" s="96"/>
      <c r="HE18" s="96"/>
      <c r="HF18" s="96"/>
      <c r="HG18" s="96"/>
      <c r="HH18" s="96"/>
      <c r="HI18" s="96"/>
      <c r="HJ18" s="96"/>
      <c r="HK18" s="96"/>
      <c r="HL18" s="96"/>
      <c r="HM18" s="96"/>
      <c r="HN18" s="96"/>
      <c r="HO18" s="96"/>
      <c r="HP18" s="96"/>
      <c r="HQ18" s="96"/>
      <c r="HR18" s="96"/>
      <c r="HS18" s="96"/>
      <c r="HT18" s="96"/>
      <c r="HU18" s="96"/>
      <c r="HV18" s="96"/>
      <c r="HW18" s="96"/>
      <c r="HX18" s="96"/>
      <c r="HY18" s="96"/>
      <c r="HZ18" s="96"/>
      <c r="IA18" s="96"/>
      <c r="IB18" s="96"/>
      <c r="IC18" s="96"/>
      <c r="ID18" s="96"/>
      <c r="IE18" s="96"/>
      <c r="IF18" s="96"/>
      <c r="IG18" s="96"/>
      <c r="IH18" s="96"/>
      <c r="II18" s="96"/>
      <c r="IJ18" s="96"/>
      <c r="IK18" s="96"/>
      <c r="IL18" s="96"/>
      <c r="IM18" s="96"/>
      <c r="IN18" s="96"/>
      <c r="IO18" s="96"/>
      <c r="IP18" s="96"/>
      <c r="IQ18" s="96"/>
      <c r="IR18" s="96"/>
      <c r="IS18" s="96"/>
      <c r="IT18" s="96"/>
      <c r="IU18" s="96"/>
      <c r="IV18" s="96"/>
      <c r="IW18" s="96"/>
    </row>
    <row r="19" s="93" customFormat="1" ht="20" customHeight="1" spans="1:257">
      <c r="A19" s="122"/>
      <c r="B19" s="123"/>
      <c r="C19" s="123"/>
      <c r="D19" s="123"/>
      <c r="E19" s="123"/>
      <c r="F19" s="123"/>
      <c r="G19" s="123"/>
      <c r="H19" s="119"/>
      <c r="I19" s="356"/>
      <c r="J19" s="357"/>
      <c r="K19" s="357"/>
      <c r="L19" s="357"/>
      <c r="M19" s="357"/>
      <c r="N19" s="357"/>
      <c r="O19" s="357"/>
      <c r="P19" s="361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6"/>
      <c r="CY19" s="96"/>
      <c r="CZ19" s="96"/>
      <c r="DA19" s="96"/>
      <c r="DB19" s="96"/>
      <c r="DC19" s="96"/>
      <c r="DD19" s="96"/>
      <c r="DE19" s="96"/>
      <c r="DF19" s="96"/>
      <c r="DG19" s="96"/>
      <c r="DH19" s="96"/>
      <c r="DI19" s="96"/>
      <c r="DJ19" s="96"/>
      <c r="DK19" s="96"/>
      <c r="DL19" s="96"/>
      <c r="DM19" s="96"/>
      <c r="DN19" s="96"/>
      <c r="DO19" s="96"/>
      <c r="DP19" s="96"/>
      <c r="DQ19" s="96"/>
      <c r="DR19" s="96"/>
      <c r="DS19" s="96"/>
      <c r="DT19" s="96"/>
      <c r="DU19" s="96"/>
      <c r="DV19" s="96"/>
      <c r="DW19" s="96"/>
      <c r="DX19" s="96"/>
      <c r="DY19" s="96"/>
      <c r="DZ19" s="96"/>
      <c r="EA19" s="96"/>
      <c r="EB19" s="96"/>
      <c r="EC19" s="96"/>
      <c r="ED19" s="96"/>
      <c r="EE19" s="96"/>
      <c r="EF19" s="96"/>
      <c r="EG19" s="96"/>
      <c r="EH19" s="96"/>
      <c r="EI19" s="96"/>
      <c r="EJ19" s="96"/>
      <c r="EK19" s="96"/>
      <c r="EL19" s="96"/>
      <c r="EM19" s="96"/>
      <c r="EN19" s="96"/>
      <c r="EO19" s="96"/>
      <c r="EP19" s="96"/>
      <c r="EQ19" s="96"/>
      <c r="ER19" s="96"/>
      <c r="ES19" s="96"/>
      <c r="ET19" s="96"/>
      <c r="EU19" s="96"/>
      <c r="EV19" s="96"/>
      <c r="EW19" s="96"/>
      <c r="EX19" s="96"/>
      <c r="EY19" s="96"/>
      <c r="EZ19" s="96"/>
      <c r="FA19" s="96"/>
      <c r="FB19" s="96"/>
      <c r="FC19" s="96"/>
      <c r="FD19" s="96"/>
      <c r="FE19" s="96"/>
      <c r="FF19" s="96"/>
      <c r="FG19" s="96"/>
      <c r="FH19" s="96"/>
      <c r="FI19" s="96"/>
      <c r="FJ19" s="96"/>
      <c r="FK19" s="96"/>
      <c r="FL19" s="96"/>
      <c r="FM19" s="96"/>
      <c r="FN19" s="96"/>
      <c r="FO19" s="96"/>
      <c r="FP19" s="96"/>
      <c r="FQ19" s="96"/>
      <c r="FR19" s="96"/>
      <c r="FS19" s="96"/>
      <c r="FT19" s="96"/>
      <c r="FU19" s="96"/>
      <c r="FV19" s="96"/>
      <c r="FW19" s="96"/>
      <c r="FX19" s="96"/>
      <c r="FY19" s="96"/>
      <c r="FZ19" s="96"/>
      <c r="GA19" s="96"/>
      <c r="GB19" s="96"/>
      <c r="GC19" s="96"/>
      <c r="GD19" s="96"/>
      <c r="GE19" s="96"/>
      <c r="GF19" s="96"/>
      <c r="GG19" s="96"/>
      <c r="GH19" s="96"/>
      <c r="GI19" s="96"/>
      <c r="GJ19" s="96"/>
      <c r="GK19" s="96"/>
      <c r="GL19" s="96"/>
      <c r="GM19" s="96"/>
      <c r="GN19" s="96"/>
      <c r="GO19" s="96"/>
      <c r="GP19" s="96"/>
      <c r="GQ19" s="96"/>
      <c r="GR19" s="96"/>
      <c r="GS19" s="96"/>
      <c r="GT19" s="96"/>
      <c r="GU19" s="96"/>
      <c r="GV19" s="96"/>
      <c r="GW19" s="96"/>
      <c r="GX19" s="96"/>
      <c r="GY19" s="96"/>
      <c r="GZ19" s="96"/>
      <c r="HA19" s="96"/>
      <c r="HB19" s="96"/>
      <c r="HC19" s="96"/>
      <c r="HD19" s="96"/>
      <c r="HE19" s="96"/>
      <c r="HF19" s="96"/>
      <c r="HG19" s="96"/>
      <c r="HH19" s="96"/>
      <c r="HI19" s="96"/>
      <c r="HJ19" s="96"/>
      <c r="HK19" s="96"/>
      <c r="HL19" s="96"/>
      <c r="HM19" s="96"/>
      <c r="HN19" s="96"/>
      <c r="HO19" s="96"/>
      <c r="HP19" s="96"/>
      <c r="HQ19" s="96"/>
      <c r="HR19" s="96"/>
      <c r="HS19" s="96"/>
      <c r="HT19" s="96"/>
      <c r="HU19" s="96"/>
      <c r="HV19" s="96"/>
      <c r="HW19" s="96"/>
      <c r="HX19" s="96"/>
      <c r="HY19" s="96"/>
      <c r="HZ19" s="96"/>
      <c r="IA19" s="96"/>
      <c r="IB19" s="96"/>
      <c r="IC19" s="96"/>
      <c r="ID19" s="96"/>
      <c r="IE19" s="96"/>
      <c r="IF19" s="96"/>
      <c r="IG19" s="96"/>
      <c r="IH19" s="96"/>
      <c r="II19" s="96"/>
      <c r="IJ19" s="96"/>
      <c r="IK19" s="96"/>
      <c r="IL19" s="96"/>
      <c r="IM19" s="96"/>
      <c r="IN19" s="96"/>
      <c r="IO19" s="96"/>
      <c r="IP19" s="96"/>
      <c r="IQ19" s="96"/>
      <c r="IR19" s="96"/>
      <c r="IS19" s="96"/>
      <c r="IT19" s="96"/>
      <c r="IU19" s="96"/>
      <c r="IV19" s="96"/>
      <c r="IW19" s="96"/>
    </row>
    <row r="20" s="93" customFormat="1" ht="20" customHeight="1" spans="1:257">
      <c r="A20" s="122"/>
      <c r="B20" s="123"/>
      <c r="C20" s="123"/>
      <c r="D20" s="123"/>
      <c r="E20" s="123"/>
      <c r="F20" s="123"/>
      <c r="G20" s="123"/>
      <c r="H20" s="124"/>
      <c r="I20" s="356"/>
      <c r="J20" s="357"/>
      <c r="K20" s="357"/>
      <c r="L20" s="357"/>
      <c r="M20" s="357"/>
      <c r="N20" s="357"/>
      <c r="O20" s="357"/>
      <c r="P20" s="361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6"/>
      <c r="CF20" s="96"/>
      <c r="CG20" s="96"/>
      <c r="CH20" s="96"/>
      <c r="CI20" s="96"/>
      <c r="CJ20" s="96"/>
      <c r="CK20" s="96"/>
      <c r="CL20" s="96"/>
      <c r="CM20" s="96"/>
      <c r="CN20" s="96"/>
      <c r="CO20" s="96"/>
      <c r="CP20" s="96"/>
      <c r="CQ20" s="96"/>
      <c r="CR20" s="96"/>
      <c r="CS20" s="96"/>
      <c r="CT20" s="96"/>
      <c r="CU20" s="96"/>
      <c r="CV20" s="96"/>
      <c r="CW20" s="96"/>
      <c r="CX20" s="96"/>
      <c r="CY20" s="96"/>
      <c r="CZ20" s="96"/>
      <c r="DA20" s="96"/>
      <c r="DB20" s="96"/>
      <c r="DC20" s="96"/>
      <c r="DD20" s="96"/>
      <c r="DE20" s="96"/>
      <c r="DF20" s="96"/>
      <c r="DG20" s="96"/>
      <c r="DH20" s="96"/>
      <c r="DI20" s="96"/>
      <c r="DJ20" s="96"/>
      <c r="DK20" s="96"/>
      <c r="DL20" s="96"/>
      <c r="DM20" s="96"/>
      <c r="DN20" s="96"/>
      <c r="DO20" s="96"/>
      <c r="DP20" s="96"/>
      <c r="DQ20" s="96"/>
      <c r="DR20" s="96"/>
      <c r="DS20" s="96"/>
      <c r="DT20" s="96"/>
      <c r="DU20" s="96"/>
      <c r="DV20" s="96"/>
      <c r="DW20" s="96"/>
      <c r="DX20" s="96"/>
      <c r="DY20" s="96"/>
      <c r="DZ20" s="96"/>
      <c r="EA20" s="96"/>
      <c r="EB20" s="96"/>
      <c r="EC20" s="96"/>
      <c r="ED20" s="96"/>
      <c r="EE20" s="96"/>
      <c r="EF20" s="96"/>
      <c r="EG20" s="96"/>
      <c r="EH20" s="96"/>
      <c r="EI20" s="96"/>
      <c r="EJ20" s="96"/>
      <c r="EK20" s="96"/>
      <c r="EL20" s="96"/>
      <c r="EM20" s="96"/>
      <c r="EN20" s="96"/>
      <c r="EO20" s="96"/>
      <c r="EP20" s="96"/>
      <c r="EQ20" s="96"/>
      <c r="ER20" s="96"/>
      <c r="ES20" s="96"/>
      <c r="ET20" s="96"/>
      <c r="EU20" s="96"/>
      <c r="EV20" s="96"/>
      <c r="EW20" s="96"/>
      <c r="EX20" s="96"/>
      <c r="EY20" s="96"/>
      <c r="EZ20" s="96"/>
      <c r="FA20" s="96"/>
      <c r="FB20" s="96"/>
      <c r="FC20" s="96"/>
      <c r="FD20" s="96"/>
      <c r="FE20" s="96"/>
      <c r="FF20" s="96"/>
      <c r="FG20" s="96"/>
      <c r="FH20" s="96"/>
      <c r="FI20" s="96"/>
      <c r="FJ20" s="96"/>
      <c r="FK20" s="96"/>
      <c r="FL20" s="96"/>
      <c r="FM20" s="96"/>
      <c r="FN20" s="96"/>
      <c r="FO20" s="96"/>
      <c r="FP20" s="96"/>
      <c r="FQ20" s="96"/>
      <c r="FR20" s="96"/>
      <c r="FS20" s="96"/>
      <c r="FT20" s="96"/>
      <c r="FU20" s="96"/>
      <c r="FV20" s="96"/>
      <c r="FW20" s="96"/>
      <c r="FX20" s="96"/>
      <c r="FY20" s="96"/>
      <c r="FZ20" s="96"/>
      <c r="GA20" s="96"/>
      <c r="GB20" s="96"/>
      <c r="GC20" s="96"/>
      <c r="GD20" s="96"/>
      <c r="GE20" s="96"/>
      <c r="GF20" s="96"/>
      <c r="GG20" s="96"/>
      <c r="GH20" s="96"/>
      <c r="GI20" s="96"/>
      <c r="GJ20" s="96"/>
      <c r="GK20" s="96"/>
      <c r="GL20" s="96"/>
      <c r="GM20" s="96"/>
      <c r="GN20" s="96"/>
      <c r="GO20" s="96"/>
      <c r="GP20" s="96"/>
      <c r="GQ20" s="96"/>
      <c r="GR20" s="96"/>
      <c r="GS20" s="96"/>
      <c r="GT20" s="96"/>
      <c r="GU20" s="96"/>
      <c r="GV20" s="96"/>
      <c r="GW20" s="96"/>
      <c r="GX20" s="96"/>
      <c r="GY20" s="96"/>
      <c r="GZ20" s="96"/>
      <c r="HA20" s="96"/>
      <c r="HB20" s="96"/>
      <c r="HC20" s="96"/>
      <c r="HD20" s="96"/>
      <c r="HE20" s="96"/>
      <c r="HF20" s="96"/>
      <c r="HG20" s="96"/>
      <c r="HH20" s="96"/>
      <c r="HI20" s="96"/>
      <c r="HJ20" s="96"/>
      <c r="HK20" s="96"/>
      <c r="HL20" s="96"/>
      <c r="HM20" s="96"/>
      <c r="HN20" s="96"/>
      <c r="HO20" s="96"/>
      <c r="HP20" s="96"/>
      <c r="HQ20" s="96"/>
      <c r="HR20" s="96"/>
      <c r="HS20" s="96"/>
      <c r="HT20" s="96"/>
      <c r="HU20" s="96"/>
      <c r="HV20" s="96"/>
      <c r="HW20" s="96"/>
      <c r="HX20" s="96"/>
      <c r="HY20" s="96"/>
      <c r="HZ20" s="96"/>
      <c r="IA20" s="96"/>
      <c r="IB20" s="96"/>
      <c r="IC20" s="96"/>
      <c r="ID20" s="96"/>
      <c r="IE20" s="96"/>
      <c r="IF20" s="96"/>
      <c r="IG20" s="96"/>
      <c r="IH20" s="96"/>
      <c r="II20" s="96"/>
      <c r="IJ20" s="96"/>
      <c r="IK20" s="96"/>
      <c r="IL20" s="96"/>
      <c r="IM20" s="96"/>
      <c r="IN20" s="96"/>
      <c r="IO20" s="96"/>
      <c r="IP20" s="96"/>
      <c r="IQ20" s="96"/>
      <c r="IR20" s="96"/>
      <c r="IS20" s="96"/>
      <c r="IT20" s="96"/>
      <c r="IU20" s="96"/>
      <c r="IV20" s="96"/>
      <c r="IW20" s="96"/>
    </row>
    <row r="21" s="93" customFormat="1" ht="20" customHeight="1" spans="1:257">
      <c r="A21" s="125"/>
      <c r="B21" s="126"/>
      <c r="C21" s="126"/>
      <c r="D21" s="126"/>
      <c r="E21" s="127"/>
      <c r="F21" s="126"/>
      <c r="G21" s="126"/>
      <c r="H21" s="126"/>
      <c r="I21" s="362"/>
      <c r="J21" s="363"/>
      <c r="K21" s="363"/>
      <c r="L21" s="364"/>
      <c r="M21" s="363"/>
      <c r="N21" s="363"/>
      <c r="O21" s="364"/>
      <c r="P21" s="365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6"/>
      <c r="CR21" s="96"/>
      <c r="CS21" s="96"/>
      <c r="CT21" s="96"/>
      <c r="CU21" s="96"/>
      <c r="CV21" s="96"/>
      <c r="CW21" s="96"/>
      <c r="CX21" s="96"/>
      <c r="CY21" s="96"/>
      <c r="CZ21" s="96"/>
      <c r="DA21" s="96"/>
      <c r="DB21" s="96"/>
      <c r="DC21" s="96"/>
      <c r="DD21" s="96"/>
      <c r="DE21" s="96"/>
      <c r="DF21" s="96"/>
      <c r="DG21" s="96"/>
      <c r="DH21" s="96"/>
      <c r="DI21" s="96"/>
      <c r="DJ21" s="96"/>
      <c r="DK21" s="96"/>
      <c r="DL21" s="96"/>
      <c r="DM21" s="96"/>
      <c r="DN21" s="96"/>
      <c r="DO21" s="96"/>
      <c r="DP21" s="96"/>
      <c r="DQ21" s="96"/>
      <c r="DR21" s="96"/>
      <c r="DS21" s="96"/>
      <c r="DT21" s="96"/>
      <c r="DU21" s="96"/>
      <c r="DV21" s="96"/>
      <c r="DW21" s="96"/>
      <c r="DX21" s="96"/>
      <c r="DY21" s="96"/>
      <c r="DZ21" s="96"/>
      <c r="EA21" s="96"/>
      <c r="EB21" s="96"/>
      <c r="EC21" s="96"/>
      <c r="ED21" s="96"/>
      <c r="EE21" s="96"/>
      <c r="EF21" s="96"/>
      <c r="EG21" s="96"/>
      <c r="EH21" s="96"/>
      <c r="EI21" s="96"/>
      <c r="EJ21" s="96"/>
      <c r="EK21" s="96"/>
      <c r="EL21" s="96"/>
      <c r="EM21" s="96"/>
      <c r="EN21" s="96"/>
      <c r="EO21" s="96"/>
      <c r="EP21" s="96"/>
      <c r="EQ21" s="96"/>
      <c r="ER21" s="96"/>
      <c r="ES21" s="96"/>
      <c r="ET21" s="96"/>
      <c r="EU21" s="96"/>
      <c r="EV21" s="96"/>
      <c r="EW21" s="96"/>
      <c r="EX21" s="96"/>
      <c r="EY21" s="96"/>
      <c r="EZ21" s="96"/>
      <c r="FA21" s="96"/>
      <c r="FB21" s="96"/>
      <c r="FC21" s="96"/>
      <c r="FD21" s="96"/>
      <c r="FE21" s="96"/>
      <c r="FF21" s="96"/>
      <c r="FG21" s="96"/>
      <c r="FH21" s="96"/>
      <c r="FI21" s="96"/>
      <c r="FJ21" s="96"/>
      <c r="FK21" s="96"/>
      <c r="FL21" s="96"/>
      <c r="FM21" s="96"/>
      <c r="FN21" s="96"/>
      <c r="FO21" s="96"/>
      <c r="FP21" s="96"/>
      <c r="FQ21" s="96"/>
      <c r="FR21" s="96"/>
      <c r="FS21" s="96"/>
      <c r="FT21" s="96"/>
      <c r="FU21" s="96"/>
      <c r="FV21" s="96"/>
      <c r="FW21" s="96"/>
      <c r="FX21" s="96"/>
      <c r="FY21" s="96"/>
      <c r="FZ21" s="96"/>
      <c r="GA21" s="96"/>
      <c r="GB21" s="96"/>
      <c r="GC21" s="96"/>
      <c r="GD21" s="96"/>
      <c r="GE21" s="96"/>
      <c r="GF21" s="96"/>
      <c r="GG21" s="96"/>
      <c r="GH21" s="96"/>
      <c r="GI21" s="96"/>
      <c r="GJ21" s="96"/>
      <c r="GK21" s="96"/>
      <c r="GL21" s="96"/>
      <c r="GM21" s="96"/>
      <c r="GN21" s="96"/>
      <c r="GO21" s="96"/>
      <c r="GP21" s="96"/>
      <c r="GQ21" s="96"/>
      <c r="GR21" s="96"/>
      <c r="GS21" s="96"/>
      <c r="GT21" s="96"/>
      <c r="GU21" s="96"/>
      <c r="GV21" s="96"/>
      <c r="GW21" s="96"/>
      <c r="GX21" s="96"/>
      <c r="GY21" s="96"/>
      <c r="GZ21" s="96"/>
      <c r="HA21" s="96"/>
      <c r="HB21" s="96"/>
      <c r="HC21" s="96"/>
      <c r="HD21" s="96"/>
      <c r="HE21" s="96"/>
      <c r="HF21" s="96"/>
      <c r="HG21" s="96"/>
      <c r="HH21" s="96"/>
      <c r="HI21" s="96"/>
      <c r="HJ21" s="96"/>
      <c r="HK21" s="96"/>
      <c r="HL21" s="96"/>
      <c r="HM21" s="96"/>
      <c r="HN21" s="96"/>
      <c r="HO21" s="96"/>
      <c r="HP21" s="96"/>
      <c r="HQ21" s="96"/>
      <c r="HR21" s="96"/>
      <c r="HS21" s="96"/>
      <c r="HT21" s="96"/>
      <c r="HU21" s="96"/>
      <c r="HV21" s="96"/>
      <c r="HW21" s="96"/>
      <c r="HX21" s="96"/>
      <c r="HY21" s="96"/>
      <c r="HZ21" s="96"/>
      <c r="IA21" s="96"/>
      <c r="IB21" s="96"/>
      <c r="IC21" s="96"/>
      <c r="ID21" s="96"/>
      <c r="IE21" s="96"/>
      <c r="IF21" s="96"/>
      <c r="IG21" s="96"/>
      <c r="IH21" s="96"/>
      <c r="II21" s="96"/>
      <c r="IJ21" s="96"/>
      <c r="IK21" s="96"/>
      <c r="IL21" s="96"/>
      <c r="IM21" s="96"/>
      <c r="IN21" s="96"/>
      <c r="IO21" s="96"/>
      <c r="IP21" s="96"/>
      <c r="IQ21" s="96"/>
      <c r="IR21" s="96"/>
      <c r="IS21" s="96"/>
      <c r="IT21" s="96"/>
      <c r="IU21" s="96"/>
      <c r="IV21" s="96"/>
      <c r="IW21" s="96"/>
    </row>
    <row r="22" s="93" customFormat="1" ht="17.25" spans="1:257">
      <c r="A22" s="128"/>
      <c r="B22" s="128"/>
      <c r="C22" s="129"/>
      <c r="D22" s="129"/>
      <c r="E22" s="130"/>
      <c r="F22" s="129"/>
      <c r="G22" s="129"/>
      <c r="H22" s="129"/>
      <c r="P22" s="344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96"/>
      <c r="CL22" s="96"/>
      <c r="CM22" s="96"/>
      <c r="CN22" s="96"/>
      <c r="CO22" s="96"/>
      <c r="CP22" s="96"/>
      <c r="CQ22" s="96"/>
      <c r="CR22" s="96"/>
      <c r="CS22" s="96"/>
      <c r="CT22" s="96"/>
      <c r="CU22" s="96"/>
      <c r="CV22" s="96"/>
      <c r="CW22" s="96"/>
      <c r="CX22" s="96"/>
      <c r="CY22" s="96"/>
      <c r="CZ22" s="96"/>
      <c r="DA22" s="96"/>
      <c r="DB22" s="96"/>
      <c r="DC22" s="96"/>
      <c r="DD22" s="96"/>
      <c r="DE22" s="96"/>
      <c r="DF22" s="96"/>
      <c r="DG22" s="96"/>
      <c r="DH22" s="96"/>
      <c r="DI22" s="96"/>
      <c r="DJ22" s="96"/>
      <c r="DK22" s="96"/>
      <c r="DL22" s="96"/>
      <c r="DM22" s="96"/>
      <c r="DN22" s="96"/>
      <c r="DO22" s="96"/>
      <c r="DP22" s="96"/>
      <c r="DQ22" s="96"/>
      <c r="DR22" s="96"/>
      <c r="DS22" s="96"/>
      <c r="DT22" s="96"/>
      <c r="DU22" s="96"/>
      <c r="DV22" s="96"/>
      <c r="DW22" s="96"/>
      <c r="DX22" s="96"/>
      <c r="DY22" s="96"/>
      <c r="DZ22" s="96"/>
      <c r="EA22" s="96"/>
      <c r="EB22" s="96"/>
      <c r="EC22" s="96"/>
      <c r="ED22" s="96"/>
      <c r="EE22" s="96"/>
      <c r="EF22" s="96"/>
      <c r="EG22" s="96"/>
      <c r="EH22" s="96"/>
      <c r="EI22" s="96"/>
      <c r="EJ22" s="96"/>
      <c r="EK22" s="96"/>
      <c r="EL22" s="96"/>
      <c r="EM22" s="96"/>
      <c r="EN22" s="96"/>
      <c r="EO22" s="96"/>
      <c r="EP22" s="96"/>
      <c r="EQ22" s="96"/>
      <c r="ER22" s="96"/>
      <c r="ES22" s="96"/>
      <c r="ET22" s="96"/>
      <c r="EU22" s="96"/>
      <c r="EV22" s="96"/>
      <c r="EW22" s="96"/>
      <c r="EX22" s="96"/>
      <c r="EY22" s="96"/>
      <c r="EZ22" s="96"/>
      <c r="FA22" s="96"/>
      <c r="FB22" s="96"/>
      <c r="FC22" s="96"/>
      <c r="FD22" s="96"/>
      <c r="FE22" s="96"/>
      <c r="FF22" s="96"/>
      <c r="FG22" s="96"/>
      <c r="FH22" s="96"/>
      <c r="FI22" s="96"/>
      <c r="FJ22" s="96"/>
      <c r="FK22" s="96"/>
      <c r="FL22" s="96"/>
      <c r="FM22" s="96"/>
      <c r="FN22" s="96"/>
      <c r="FO22" s="96"/>
      <c r="FP22" s="96"/>
      <c r="FQ22" s="96"/>
      <c r="FR22" s="96"/>
      <c r="FS22" s="96"/>
      <c r="FT22" s="96"/>
      <c r="FU22" s="96"/>
      <c r="FV22" s="96"/>
      <c r="FW22" s="96"/>
      <c r="FX22" s="96"/>
      <c r="FY22" s="96"/>
      <c r="FZ22" s="96"/>
      <c r="GA22" s="96"/>
      <c r="GB22" s="96"/>
      <c r="GC22" s="96"/>
      <c r="GD22" s="96"/>
      <c r="GE22" s="96"/>
      <c r="GF22" s="96"/>
      <c r="GG22" s="96"/>
      <c r="GH22" s="96"/>
      <c r="GI22" s="96"/>
      <c r="GJ22" s="96"/>
      <c r="GK22" s="96"/>
      <c r="GL22" s="96"/>
      <c r="GM22" s="96"/>
      <c r="GN22" s="96"/>
      <c r="GO22" s="96"/>
      <c r="GP22" s="96"/>
      <c r="GQ22" s="96"/>
      <c r="GR22" s="96"/>
      <c r="GS22" s="96"/>
      <c r="GT22" s="96"/>
      <c r="GU22" s="96"/>
      <c r="GV22" s="96"/>
      <c r="GW22" s="96"/>
      <c r="GX22" s="96"/>
      <c r="GY22" s="96"/>
      <c r="GZ22" s="96"/>
      <c r="HA22" s="96"/>
      <c r="HB22" s="96"/>
      <c r="HC22" s="96"/>
      <c r="HD22" s="96"/>
      <c r="HE22" s="96"/>
      <c r="HF22" s="96"/>
      <c r="HG22" s="96"/>
      <c r="HH22" s="96"/>
      <c r="HI22" s="96"/>
      <c r="HJ22" s="96"/>
      <c r="HK22" s="96"/>
      <c r="HL22" s="96"/>
      <c r="HM22" s="96"/>
      <c r="HN22" s="96"/>
      <c r="HO22" s="96"/>
      <c r="HP22" s="96"/>
      <c r="HQ22" s="96"/>
      <c r="HR22" s="96"/>
      <c r="HS22" s="96"/>
      <c r="HT22" s="96"/>
      <c r="HU22" s="96"/>
      <c r="HV22" s="96"/>
      <c r="HW22" s="96"/>
      <c r="HX22" s="96"/>
      <c r="HY22" s="96"/>
      <c r="HZ22" s="96"/>
      <c r="IA22" s="96"/>
      <c r="IB22" s="96"/>
      <c r="IC22" s="96"/>
      <c r="ID22" s="96"/>
      <c r="IE22" s="96"/>
      <c r="IF22" s="96"/>
      <c r="IG22" s="96"/>
      <c r="IH22" s="96"/>
      <c r="II22" s="96"/>
      <c r="IJ22" s="96"/>
      <c r="IK22" s="96"/>
      <c r="IL22" s="96"/>
      <c r="IM22" s="96"/>
      <c r="IN22" s="96"/>
      <c r="IO22" s="96"/>
      <c r="IP22" s="96"/>
      <c r="IQ22" s="96"/>
      <c r="IR22" s="96"/>
      <c r="IS22" s="96"/>
      <c r="IT22" s="96"/>
      <c r="IU22" s="96"/>
      <c r="IV22" s="96"/>
      <c r="IW22" s="96"/>
    </row>
    <row r="23" s="93" customFormat="1" spans="1:257">
      <c r="A23" s="131" t="s">
        <v>173</v>
      </c>
      <c r="B23" s="131"/>
      <c r="C23" s="132"/>
      <c r="D23" s="132"/>
      <c r="P23" s="344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  <c r="CF23" s="96"/>
      <c r="CG23" s="96"/>
      <c r="CH23" s="96"/>
      <c r="CI23" s="96"/>
      <c r="CJ23" s="96"/>
      <c r="CK23" s="96"/>
      <c r="CL23" s="96"/>
      <c r="CM23" s="96"/>
      <c r="CN23" s="96"/>
      <c r="CO23" s="96"/>
      <c r="CP23" s="96"/>
      <c r="CQ23" s="96"/>
      <c r="CR23" s="96"/>
      <c r="CS23" s="96"/>
      <c r="CT23" s="96"/>
      <c r="CU23" s="96"/>
      <c r="CV23" s="96"/>
      <c r="CW23" s="96"/>
      <c r="CX23" s="96"/>
      <c r="CY23" s="96"/>
      <c r="CZ23" s="96"/>
      <c r="DA23" s="96"/>
      <c r="DB23" s="96"/>
      <c r="DC23" s="96"/>
      <c r="DD23" s="96"/>
      <c r="DE23" s="96"/>
      <c r="DF23" s="96"/>
      <c r="DG23" s="96"/>
      <c r="DH23" s="96"/>
      <c r="DI23" s="96"/>
      <c r="DJ23" s="96"/>
      <c r="DK23" s="96"/>
      <c r="DL23" s="96"/>
      <c r="DM23" s="96"/>
      <c r="DN23" s="96"/>
      <c r="DO23" s="96"/>
      <c r="DP23" s="96"/>
      <c r="DQ23" s="96"/>
      <c r="DR23" s="96"/>
      <c r="DS23" s="96"/>
      <c r="DT23" s="96"/>
      <c r="DU23" s="96"/>
      <c r="DV23" s="96"/>
      <c r="DW23" s="96"/>
      <c r="DX23" s="96"/>
      <c r="DY23" s="96"/>
      <c r="DZ23" s="96"/>
      <c r="EA23" s="96"/>
      <c r="EB23" s="96"/>
      <c r="EC23" s="96"/>
      <c r="ED23" s="96"/>
      <c r="EE23" s="96"/>
      <c r="EF23" s="96"/>
      <c r="EG23" s="96"/>
      <c r="EH23" s="96"/>
      <c r="EI23" s="96"/>
      <c r="EJ23" s="96"/>
      <c r="EK23" s="96"/>
      <c r="EL23" s="96"/>
      <c r="EM23" s="96"/>
      <c r="EN23" s="96"/>
      <c r="EO23" s="96"/>
      <c r="EP23" s="96"/>
      <c r="EQ23" s="96"/>
      <c r="ER23" s="96"/>
      <c r="ES23" s="96"/>
      <c r="ET23" s="96"/>
      <c r="EU23" s="96"/>
      <c r="EV23" s="96"/>
      <c r="EW23" s="96"/>
      <c r="EX23" s="96"/>
      <c r="EY23" s="96"/>
      <c r="EZ23" s="96"/>
      <c r="FA23" s="96"/>
      <c r="FB23" s="96"/>
      <c r="FC23" s="96"/>
      <c r="FD23" s="96"/>
      <c r="FE23" s="96"/>
      <c r="FF23" s="96"/>
      <c r="FG23" s="96"/>
      <c r="FH23" s="96"/>
      <c r="FI23" s="96"/>
      <c r="FJ23" s="96"/>
      <c r="FK23" s="96"/>
      <c r="FL23" s="96"/>
      <c r="FM23" s="96"/>
      <c r="FN23" s="96"/>
      <c r="FO23" s="96"/>
      <c r="FP23" s="96"/>
      <c r="FQ23" s="96"/>
      <c r="FR23" s="96"/>
      <c r="FS23" s="96"/>
      <c r="FT23" s="96"/>
      <c r="FU23" s="96"/>
      <c r="FV23" s="96"/>
      <c r="FW23" s="96"/>
      <c r="FX23" s="96"/>
      <c r="FY23" s="96"/>
      <c r="FZ23" s="96"/>
      <c r="GA23" s="96"/>
      <c r="GB23" s="96"/>
      <c r="GC23" s="96"/>
      <c r="GD23" s="96"/>
      <c r="GE23" s="96"/>
      <c r="GF23" s="96"/>
      <c r="GG23" s="96"/>
      <c r="GH23" s="96"/>
      <c r="GI23" s="96"/>
      <c r="GJ23" s="96"/>
      <c r="GK23" s="96"/>
      <c r="GL23" s="96"/>
      <c r="GM23" s="96"/>
      <c r="GN23" s="96"/>
      <c r="GO23" s="96"/>
      <c r="GP23" s="96"/>
      <c r="GQ23" s="96"/>
      <c r="GR23" s="96"/>
      <c r="GS23" s="96"/>
      <c r="GT23" s="96"/>
      <c r="GU23" s="96"/>
      <c r="GV23" s="96"/>
      <c r="GW23" s="96"/>
      <c r="GX23" s="96"/>
      <c r="GY23" s="96"/>
      <c r="GZ23" s="96"/>
      <c r="HA23" s="96"/>
      <c r="HB23" s="96"/>
      <c r="HC23" s="96"/>
      <c r="HD23" s="96"/>
      <c r="HE23" s="96"/>
      <c r="HF23" s="96"/>
      <c r="HG23" s="96"/>
      <c r="HH23" s="96"/>
      <c r="HI23" s="96"/>
      <c r="HJ23" s="96"/>
      <c r="HK23" s="96"/>
      <c r="HL23" s="96"/>
      <c r="HM23" s="96"/>
      <c r="HN23" s="96"/>
      <c r="HO23" s="96"/>
      <c r="HP23" s="96"/>
      <c r="HQ23" s="96"/>
      <c r="HR23" s="96"/>
      <c r="HS23" s="96"/>
      <c r="HT23" s="96"/>
      <c r="HU23" s="96"/>
      <c r="HV23" s="96"/>
      <c r="HW23" s="96"/>
      <c r="HX23" s="96"/>
      <c r="HY23" s="96"/>
      <c r="HZ23" s="96"/>
      <c r="IA23" s="96"/>
      <c r="IB23" s="96"/>
      <c r="IC23" s="96"/>
      <c r="ID23" s="96"/>
      <c r="IE23" s="96"/>
      <c r="IF23" s="96"/>
      <c r="IG23" s="96"/>
      <c r="IH23" s="96"/>
      <c r="II23" s="96"/>
      <c r="IJ23" s="96"/>
      <c r="IK23" s="96"/>
      <c r="IL23" s="96"/>
      <c r="IM23" s="96"/>
      <c r="IN23" s="96"/>
      <c r="IO23" s="96"/>
      <c r="IP23" s="96"/>
      <c r="IQ23" s="96"/>
      <c r="IR23" s="96"/>
      <c r="IS23" s="96"/>
      <c r="IT23" s="96"/>
      <c r="IU23" s="96"/>
      <c r="IV23" s="96"/>
      <c r="IW23" s="96"/>
    </row>
    <row r="24" s="93" customFormat="1" spans="3:257">
      <c r="C24" s="94"/>
      <c r="D24" s="94"/>
      <c r="J24" s="139" t="s">
        <v>174</v>
      </c>
      <c r="K24" s="245">
        <v>45789</v>
      </c>
      <c r="L24" s="139" t="s">
        <v>175</v>
      </c>
      <c r="M24" s="139" t="s">
        <v>131</v>
      </c>
      <c r="N24" s="139" t="s">
        <v>176</v>
      </c>
      <c r="O24" s="93" t="s">
        <v>134</v>
      </c>
      <c r="P24" s="344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6"/>
      <c r="BM24" s="96"/>
      <c r="BN24" s="96"/>
      <c r="BO24" s="96"/>
      <c r="BP24" s="96"/>
      <c r="BQ24" s="96"/>
      <c r="BR24" s="96"/>
      <c r="BS24" s="96"/>
      <c r="BT24" s="96"/>
      <c r="BU24" s="96"/>
      <c r="BV24" s="96"/>
      <c r="BW24" s="96"/>
      <c r="BX24" s="96"/>
      <c r="BY24" s="96"/>
      <c r="BZ24" s="96"/>
      <c r="CA24" s="96"/>
      <c r="CB24" s="96"/>
      <c r="CC24" s="96"/>
      <c r="CD24" s="96"/>
      <c r="CE24" s="96"/>
      <c r="CF24" s="96"/>
      <c r="CG24" s="96"/>
      <c r="CH24" s="96"/>
      <c r="CI24" s="96"/>
      <c r="CJ24" s="96"/>
      <c r="CK24" s="96"/>
      <c r="CL24" s="96"/>
      <c r="CM24" s="96"/>
      <c r="CN24" s="96"/>
      <c r="CO24" s="96"/>
      <c r="CP24" s="96"/>
      <c r="CQ24" s="96"/>
      <c r="CR24" s="96"/>
      <c r="CS24" s="96"/>
      <c r="CT24" s="96"/>
      <c r="CU24" s="96"/>
      <c r="CV24" s="96"/>
      <c r="CW24" s="96"/>
      <c r="CX24" s="96"/>
      <c r="CY24" s="96"/>
      <c r="CZ24" s="96"/>
      <c r="DA24" s="96"/>
      <c r="DB24" s="96"/>
      <c r="DC24" s="96"/>
      <c r="DD24" s="96"/>
      <c r="DE24" s="96"/>
      <c r="DF24" s="96"/>
      <c r="DG24" s="96"/>
      <c r="DH24" s="96"/>
      <c r="DI24" s="96"/>
      <c r="DJ24" s="96"/>
      <c r="DK24" s="96"/>
      <c r="DL24" s="96"/>
      <c r="DM24" s="96"/>
      <c r="DN24" s="96"/>
      <c r="DO24" s="96"/>
      <c r="DP24" s="96"/>
      <c r="DQ24" s="96"/>
      <c r="DR24" s="96"/>
      <c r="DS24" s="96"/>
      <c r="DT24" s="96"/>
      <c r="DU24" s="96"/>
      <c r="DV24" s="96"/>
      <c r="DW24" s="96"/>
      <c r="DX24" s="96"/>
      <c r="DY24" s="96"/>
      <c r="DZ24" s="96"/>
      <c r="EA24" s="96"/>
      <c r="EB24" s="96"/>
      <c r="EC24" s="96"/>
      <c r="ED24" s="96"/>
      <c r="EE24" s="96"/>
      <c r="EF24" s="96"/>
      <c r="EG24" s="96"/>
      <c r="EH24" s="96"/>
      <c r="EI24" s="96"/>
      <c r="EJ24" s="96"/>
      <c r="EK24" s="96"/>
      <c r="EL24" s="96"/>
      <c r="EM24" s="96"/>
      <c r="EN24" s="96"/>
      <c r="EO24" s="96"/>
      <c r="EP24" s="96"/>
      <c r="EQ24" s="96"/>
      <c r="ER24" s="96"/>
      <c r="ES24" s="96"/>
      <c r="ET24" s="96"/>
      <c r="EU24" s="96"/>
      <c r="EV24" s="96"/>
      <c r="EW24" s="96"/>
      <c r="EX24" s="96"/>
      <c r="EY24" s="96"/>
      <c r="EZ24" s="96"/>
      <c r="FA24" s="96"/>
      <c r="FB24" s="96"/>
      <c r="FC24" s="96"/>
      <c r="FD24" s="96"/>
      <c r="FE24" s="96"/>
      <c r="FF24" s="96"/>
      <c r="FG24" s="96"/>
      <c r="FH24" s="96"/>
      <c r="FI24" s="96"/>
      <c r="FJ24" s="96"/>
      <c r="FK24" s="96"/>
      <c r="FL24" s="96"/>
      <c r="FM24" s="96"/>
      <c r="FN24" s="96"/>
      <c r="FO24" s="96"/>
      <c r="FP24" s="96"/>
      <c r="FQ24" s="96"/>
      <c r="FR24" s="96"/>
      <c r="FS24" s="96"/>
      <c r="FT24" s="96"/>
      <c r="FU24" s="96"/>
      <c r="FV24" s="96"/>
      <c r="FW24" s="96"/>
      <c r="FX24" s="96"/>
      <c r="FY24" s="96"/>
      <c r="FZ24" s="96"/>
      <c r="GA24" s="96"/>
      <c r="GB24" s="96"/>
      <c r="GC24" s="96"/>
      <c r="GD24" s="96"/>
      <c r="GE24" s="96"/>
      <c r="GF24" s="96"/>
      <c r="GG24" s="96"/>
      <c r="GH24" s="96"/>
      <c r="GI24" s="96"/>
      <c r="GJ24" s="96"/>
      <c r="GK24" s="96"/>
      <c r="GL24" s="96"/>
      <c r="GM24" s="96"/>
      <c r="GN24" s="96"/>
      <c r="GO24" s="96"/>
      <c r="GP24" s="96"/>
      <c r="GQ24" s="96"/>
      <c r="GR24" s="96"/>
      <c r="GS24" s="96"/>
      <c r="GT24" s="96"/>
      <c r="GU24" s="96"/>
      <c r="GV24" s="96"/>
      <c r="GW24" s="96"/>
      <c r="GX24" s="96"/>
      <c r="GY24" s="96"/>
      <c r="GZ24" s="96"/>
      <c r="HA24" s="96"/>
      <c r="HB24" s="96"/>
      <c r="HC24" s="96"/>
      <c r="HD24" s="96"/>
      <c r="HE24" s="96"/>
      <c r="HF24" s="96"/>
      <c r="HG24" s="96"/>
      <c r="HH24" s="96"/>
      <c r="HI24" s="96"/>
      <c r="HJ24" s="96"/>
      <c r="HK24" s="96"/>
      <c r="HL24" s="96"/>
      <c r="HM24" s="96"/>
      <c r="HN24" s="96"/>
      <c r="HO24" s="96"/>
      <c r="HP24" s="96"/>
      <c r="HQ24" s="96"/>
      <c r="HR24" s="96"/>
      <c r="HS24" s="96"/>
      <c r="HT24" s="96"/>
      <c r="HU24" s="96"/>
      <c r="HV24" s="96"/>
      <c r="HW24" s="96"/>
      <c r="HX24" s="96"/>
      <c r="HY24" s="96"/>
      <c r="HZ24" s="96"/>
      <c r="IA24" s="96"/>
      <c r="IB24" s="96"/>
      <c r="IC24" s="96"/>
      <c r="ID24" s="96"/>
      <c r="IE24" s="96"/>
      <c r="IF24" s="96"/>
      <c r="IG24" s="96"/>
      <c r="IH24" s="96"/>
      <c r="II24" s="96"/>
      <c r="IJ24" s="96"/>
      <c r="IK24" s="96"/>
      <c r="IL24" s="96"/>
      <c r="IM24" s="96"/>
      <c r="IN24" s="96"/>
      <c r="IO24" s="96"/>
      <c r="IP24" s="96"/>
      <c r="IQ24" s="96"/>
      <c r="IR24" s="96"/>
      <c r="IS24" s="96"/>
      <c r="IT24" s="96"/>
      <c r="IU24" s="96"/>
      <c r="IV24" s="96"/>
      <c r="IW24" s="96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topLeftCell="A33" workbookViewId="0">
      <selection activeCell="G48" sqref="G48"/>
    </sheetView>
  </sheetViews>
  <sheetFormatPr defaultColWidth="10" defaultRowHeight="16.5" customHeight="1"/>
  <cols>
    <col min="1" max="1" width="10.875" style="247" customWidth="1"/>
    <col min="2" max="16384" width="10" style="247"/>
  </cols>
  <sheetData>
    <row r="1" ht="22.5" customHeight="1" spans="1:11">
      <c r="A1" s="144" t="s">
        <v>177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ht="17.25" customHeight="1" spans="1:11">
      <c r="A2" s="248" t="s">
        <v>53</v>
      </c>
      <c r="B2" s="249" t="s">
        <v>54</v>
      </c>
      <c r="C2" s="249"/>
      <c r="D2" s="250" t="s">
        <v>55</v>
      </c>
      <c r="E2" s="250"/>
      <c r="F2" s="249" t="s">
        <v>56</v>
      </c>
      <c r="G2" s="249"/>
      <c r="H2" s="251" t="s">
        <v>57</v>
      </c>
      <c r="I2" s="322" t="s">
        <v>56</v>
      </c>
      <c r="J2" s="322"/>
      <c r="K2" s="323"/>
    </row>
    <row r="3" customHeight="1" spans="1:11">
      <c r="A3" s="252" t="s">
        <v>58</v>
      </c>
      <c r="B3" s="253"/>
      <c r="C3" s="254"/>
      <c r="D3" s="255" t="s">
        <v>59</v>
      </c>
      <c r="E3" s="256"/>
      <c r="F3" s="256"/>
      <c r="G3" s="257"/>
      <c r="H3" s="255" t="s">
        <v>60</v>
      </c>
      <c r="I3" s="256"/>
      <c r="J3" s="256"/>
      <c r="K3" s="257"/>
    </row>
    <row r="4" customHeight="1" spans="1:11">
      <c r="A4" s="258" t="s">
        <v>61</v>
      </c>
      <c r="B4" s="150"/>
      <c r="C4" s="151"/>
      <c r="D4" s="258" t="s">
        <v>63</v>
      </c>
      <c r="E4" s="259"/>
      <c r="F4" s="260"/>
      <c r="G4" s="261"/>
      <c r="H4" s="258" t="s">
        <v>64</v>
      </c>
      <c r="I4" s="259"/>
      <c r="J4" s="150" t="s">
        <v>65</v>
      </c>
      <c r="K4" s="151" t="s">
        <v>66</v>
      </c>
    </row>
    <row r="5" customHeight="1" spans="1:11">
      <c r="A5" s="262" t="s">
        <v>67</v>
      </c>
      <c r="B5" s="150"/>
      <c r="C5" s="151"/>
      <c r="D5" s="258" t="s">
        <v>69</v>
      </c>
      <c r="E5" s="259"/>
      <c r="F5" s="260"/>
      <c r="G5" s="261"/>
      <c r="H5" s="258" t="s">
        <v>70</v>
      </c>
      <c r="I5" s="259"/>
      <c r="J5" s="150" t="s">
        <v>65</v>
      </c>
      <c r="K5" s="151" t="s">
        <v>66</v>
      </c>
    </row>
    <row r="6" customHeight="1" spans="1:11">
      <c r="A6" s="258" t="s">
        <v>71</v>
      </c>
      <c r="B6" s="263" t="s">
        <v>178</v>
      </c>
      <c r="C6" s="264">
        <v>6</v>
      </c>
      <c r="D6" s="262" t="s">
        <v>73</v>
      </c>
      <c r="E6" s="265"/>
      <c r="F6" s="260"/>
      <c r="G6" s="261"/>
      <c r="H6" s="258" t="s">
        <v>74</v>
      </c>
      <c r="I6" s="259"/>
      <c r="J6" s="150" t="s">
        <v>65</v>
      </c>
      <c r="K6" s="151" t="s">
        <v>66</v>
      </c>
    </row>
    <row r="7" customHeight="1" spans="1:11">
      <c r="A7" s="258" t="s">
        <v>75</v>
      </c>
      <c r="B7" s="266"/>
      <c r="C7" s="267"/>
      <c r="D7" s="262" t="s">
        <v>76</v>
      </c>
      <c r="E7" s="268"/>
      <c r="F7" s="260"/>
      <c r="G7" s="261"/>
      <c r="H7" s="258" t="s">
        <v>77</v>
      </c>
      <c r="I7" s="259"/>
      <c r="J7" s="150" t="s">
        <v>65</v>
      </c>
      <c r="K7" s="151" t="s">
        <v>66</v>
      </c>
    </row>
    <row r="8" customHeight="1" spans="1:16">
      <c r="A8" s="269" t="s">
        <v>78</v>
      </c>
      <c r="B8" s="270"/>
      <c r="C8" s="271"/>
      <c r="D8" s="272" t="s">
        <v>80</v>
      </c>
      <c r="E8" s="273"/>
      <c r="F8" s="274"/>
      <c r="G8" s="275"/>
      <c r="H8" s="272" t="s">
        <v>81</v>
      </c>
      <c r="I8" s="273"/>
      <c r="J8" s="292" t="s">
        <v>65</v>
      </c>
      <c r="K8" s="324" t="s">
        <v>66</v>
      </c>
      <c r="P8" s="204" t="s">
        <v>179</v>
      </c>
    </row>
    <row r="9" customHeight="1" spans="1:11">
      <c r="A9" s="276" t="s">
        <v>180</v>
      </c>
      <c r="B9" s="276"/>
      <c r="C9" s="276"/>
      <c r="D9" s="276"/>
      <c r="E9" s="276"/>
      <c r="F9" s="276"/>
      <c r="G9" s="276"/>
      <c r="H9" s="276"/>
      <c r="I9" s="276"/>
      <c r="J9" s="276"/>
      <c r="K9" s="276"/>
    </row>
    <row r="10" customHeight="1" spans="1:11">
      <c r="A10" s="277" t="s">
        <v>84</v>
      </c>
      <c r="B10" s="278" t="s">
        <v>85</v>
      </c>
      <c r="C10" s="279" t="s">
        <v>86</v>
      </c>
      <c r="D10" s="280"/>
      <c r="E10" s="281" t="s">
        <v>89</v>
      </c>
      <c r="F10" s="278" t="s">
        <v>85</v>
      </c>
      <c r="G10" s="279" t="s">
        <v>86</v>
      </c>
      <c r="H10" s="278"/>
      <c r="I10" s="281" t="s">
        <v>87</v>
      </c>
      <c r="J10" s="278" t="s">
        <v>85</v>
      </c>
      <c r="K10" s="325" t="s">
        <v>86</v>
      </c>
    </row>
    <row r="11" customHeight="1" spans="1:11">
      <c r="A11" s="262" t="s">
        <v>90</v>
      </c>
      <c r="B11" s="282" t="s">
        <v>85</v>
      </c>
      <c r="C11" s="150" t="s">
        <v>86</v>
      </c>
      <c r="D11" s="268"/>
      <c r="E11" s="265" t="s">
        <v>92</v>
      </c>
      <c r="F11" s="282" t="s">
        <v>85</v>
      </c>
      <c r="G11" s="150" t="s">
        <v>86</v>
      </c>
      <c r="H11" s="282"/>
      <c r="I11" s="265" t="s">
        <v>97</v>
      </c>
      <c r="J11" s="282" t="s">
        <v>85</v>
      </c>
      <c r="K11" s="151" t="s">
        <v>86</v>
      </c>
    </row>
    <row r="12" customHeight="1" spans="1:11">
      <c r="A12" s="272" t="s">
        <v>117</v>
      </c>
      <c r="B12" s="273"/>
      <c r="C12" s="273"/>
      <c r="D12" s="273"/>
      <c r="E12" s="273"/>
      <c r="F12" s="273"/>
      <c r="G12" s="273"/>
      <c r="H12" s="273"/>
      <c r="I12" s="273"/>
      <c r="J12" s="273"/>
      <c r="K12" s="326"/>
    </row>
    <row r="13" customHeight="1" spans="1:11">
      <c r="A13" s="283" t="s">
        <v>181</v>
      </c>
      <c r="B13" s="283"/>
      <c r="C13" s="283"/>
      <c r="D13" s="283"/>
      <c r="E13" s="283"/>
      <c r="F13" s="283"/>
      <c r="G13" s="283"/>
      <c r="H13" s="283"/>
      <c r="I13" s="283"/>
      <c r="J13" s="283"/>
      <c r="K13" s="283"/>
    </row>
    <row r="14" customHeight="1" spans="1:11">
      <c r="A14" s="284" t="s">
        <v>182</v>
      </c>
      <c r="B14" s="285"/>
      <c r="C14" s="285"/>
      <c r="D14" s="285"/>
      <c r="E14" s="285"/>
      <c r="F14" s="285"/>
      <c r="G14" s="285"/>
      <c r="H14" s="286"/>
      <c r="I14" s="327"/>
      <c r="J14" s="327"/>
      <c r="K14" s="328"/>
    </row>
    <row r="15" customHeight="1" spans="1:11">
      <c r="A15" s="287"/>
      <c r="B15" s="288"/>
      <c r="C15" s="288"/>
      <c r="D15" s="289"/>
      <c r="E15" s="290"/>
      <c r="F15" s="288"/>
      <c r="G15" s="288"/>
      <c r="H15" s="289"/>
      <c r="I15" s="329"/>
      <c r="J15" s="330"/>
      <c r="K15" s="331"/>
    </row>
    <row r="16" customHeight="1" spans="1:11">
      <c r="A16" s="291"/>
      <c r="B16" s="292"/>
      <c r="C16" s="292"/>
      <c r="D16" s="292"/>
      <c r="E16" s="292"/>
      <c r="F16" s="292"/>
      <c r="G16" s="292"/>
      <c r="H16" s="292"/>
      <c r="I16" s="292"/>
      <c r="J16" s="292"/>
      <c r="K16" s="324"/>
    </row>
    <row r="17" customHeight="1" spans="1:11">
      <c r="A17" s="283" t="s">
        <v>183</v>
      </c>
      <c r="B17" s="283"/>
      <c r="C17" s="283"/>
      <c r="D17" s="283"/>
      <c r="E17" s="283"/>
      <c r="F17" s="283"/>
      <c r="G17" s="283"/>
      <c r="H17" s="283"/>
      <c r="I17" s="283"/>
      <c r="J17" s="283"/>
      <c r="K17" s="283"/>
    </row>
    <row r="18" customHeight="1" spans="1:11">
      <c r="A18" s="293" t="s">
        <v>184</v>
      </c>
      <c r="B18" s="294"/>
      <c r="C18" s="294"/>
      <c r="D18" s="294"/>
      <c r="E18" s="294"/>
      <c r="F18" s="294"/>
      <c r="G18" s="294"/>
      <c r="H18" s="294"/>
      <c r="I18" s="327"/>
      <c r="J18" s="327"/>
      <c r="K18" s="328"/>
    </row>
    <row r="19" customHeight="1" spans="1:11">
      <c r="A19" s="287"/>
      <c r="B19" s="288"/>
      <c r="C19" s="288"/>
      <c r="D19" s="289"/>
      <c r="E19" s="290"/>
      <c r="F19" s="288"/>
      <c r="G19" s="288"/>
      <c r="H19" s="289"/>
      <c r="I19" s="329"/>
      <c r="J19" s="330"/>
      <c r="K19" s="331"/>
    </row>
    <row r="20" customHeight="1" spans="1:11">
      <c r="A20" s="291"/>
      <c r="B20" s="292"/>
      <c r="C20" s="292"/>
      <c r="D20" s="292"/>
      <c r="E20" s="292"/>
      <c r="F20" s="292"/>
      <c r="G20" s="292"/>
      <c r="H20" s="292"/>
      <c r="I20" s="292"/>
      <c r="J20" s="292"/>
      <c r="K20" s="324"/>
    </row>
    <row r="21" customHeight="1" spans="1:11">
      <c r="A21" s="295" t="s">
        <v>114</v>
      </c>
      <c r="B21" s="295"/>
      <c r="C21" s="295"/>
      <c r="D21" s="295"/>
      <c r="E21" s="295"/>
      <c r="F21" s="295"/>
      <c r="G21" s="295"/>
      <c r="H21" s="295"/>
      <c r="I21" s="295"/>
      <c r="J21" s="295"/>
      <c r="K21" s="295"/>
    </row>
    <row r="22" customHeight="1" spans="1:11">
      <c r="A22" s="145" t="s">
        <v>115</v>
      </c>
      <c r="B22" s="179"/>
      <c r="C22" s="179"/>
      <c r="D22" s="179"/>
      <c r="E22" s="179"/>
      <c r="F22" s="179"/>
      <c r="G22" s="179"/>
      <c r="H22" s="179"/>
      <c r="I22" s="179"/>
      <c r="J22" s="179"/>
      <c r="K22" s="208"/>
    </row>
    <row r="23" customHeight="1" spans="1:11">
      <c r="A23" s="158" t="s">
        <v>116</v>
      </c>
      <c r="B23" s="159"/>
      <c r="C23" s="150" t="s">
        <v>65</v>
      </c>
      <c r="D23" s="150" t="s">
        <v>66</v>
      </c>
      <c r="E23" s="157"/>
      <c r="F23" s="157"/>
      <c r="G23" s="157"/>
      <c r="H23" s="157"/>
      <c r="I23" s="157"/>
      <c r="J23" s="157"/>
      <c r="K23" s="201"/>
    </row>
    <row r="24" customHeight="1" spans="1:11">
      <c r="A24" s="296" t="s">
        <v>185</v>
      </c>
      <c r="B24" s="153"/>
      <c r="C24" s="153"/>
      <c r="D24" s="153"/>
      <c r="E24" s="153"/>
      <c r="F24" s="153"/>
      <c r="G24" s="153"/>
      <c r="H24" s="153"/>
      <c r="I24" s="153"/>
      <c r="J24" s="153"/>
      <c r="K24" s="332"/>
    </row>
    <row r="25" customHeight="1" spans="1:11">
      <c r="A25" s="297"/>
      <c r="B25" s="298"/>
      <c r="C25" s="298"/>
      <c r="D25" s="298"/>
      <c r="E25" s="298"/>
      <c r="F25" s="298"/>
      <c r="G25" s="298"/>
      <c r="H25" s="298"/>
      <c r="I25" s="298"/>
      <c r="J25" s="298"/>
      <c r="K25" s="333"/>
    </row>
    <row r="26" customHeight="1" spans="1:11">
      <c r="A26" s="276" t="s">
        <v>123</v>
      </c>
      <c r="B26" s="276"/>
      <c r="C26" s="276"/>
      <c r="D26" s="276"/>
      <c r="E26" s="276"/>
      <c r="F26" s="276"/>
      <c r="G26" s="276"/>
      <c r="H26" s="276"/>
      <c r="I26" s="276"/>
      <c r="J26" s="276"/>
      <c r="K26" s="276"/>
    </row>
    <row r="27" customHeight="1" spans="1:11">
      <c r="A27" s="252" t="s">
        <v>124</v>
      </c>
      <c r="B27" s="279" t="s">
        <v>95</v>
      </c>
      <c r="C27" s="279" t="s">
        <v>96</v>
      </c>
      <c r="D27" s="279" t="s">
        <v>88</v>
      </c>
      <c r="E27" s="253" t="s">
        <v>125</v>
      </c>
      <c r="F27" s="279" t="s">
        <v>95</v>
      </c>
      <c r="G27" s="279" t="s">
        <v>96</v>
      </c>
      <c r="H27" s="279" t="s">
        <v>88</v>
      </c>
      <c r="I27" s="253" t="s">
        <v>126</v>
      </c>
      <c r="J27" s="279" t="s">
        <v>95</v>
      </c>
      <c r="K27" s="325" t="s">
        <v>96</v>
      </c>
    </row>
    <row r="28" customHeight="1" spans="1:11">
      <c r="A28" s="299" t="s">
        <v>87</v>
      </c>
      <c r="B28" s="150" t="s">
        <v>95</v>
      </c>
      <c r="C28" s="150" t="s">
        <v>96</v>
      </c>
      <c r="D28" s="150" t="s">
        <v>88</v>
      </c>
      <c r="E28" s="300" t="s">
        <v>94</v>
      </c>
      <c r="F28" s="150" t="s">
        <v>95</v>
      </c>
      <c r="G28" s="150" t="s">
        <v>96</v>
      </c>
      <c r="H28" s="150" t="s">
        <v>88</v>
      </c>
      <c r="I28" s="300" t="s">
        <v>105</v>
      </c>
      <c r="J28" s="150" t="s">
        <v>95</v>
      </c>
      <c r="K28" s="151" t="s">
        <v>96</v>
      </c>
    </row>
    <row r="29" customHeight="1" spans="1:11">
      <c r="A29" s="258" t="s">
        <v>98</v>
      </c>
      <c r="B29" s="301"/>
      <c r="C29" s="301"/>
      <c r="D29" s="301"/>
      <c r="E29" s="301"/>
      <c r="F29" s="301"/>
      <c r="G29" s="301"/>
      <c r="H29" s="301"/>
      <c r="I29" s="301"/>
      <c r="J29" s="301"/>
      <c r="K29" s="334"/>
    </row>
    <row r="30" customHeight="1" spans="1:11">
      <c r="A30" s="302"/>
      <c r="B30" s="303"/>
      <c r="C30" s="303"/>
      <c r="D30" s="303"/>
      <c r="E30" s="303"/>
      <c r="F30" s="303"/>
      <c r="G30" s="303"/>
      <c r="H30" s="303"/>
      <c r="I30" s="303"/>
      <c r="J30" s="303"/>
      <c r="K30" s="335"/>
    </row>
    <row r="31" customHeight="1" spans="1:11">
      <c r="A31" s="304" t="s">
        <v>186</v>
      </c>
      <c r="B31" s="304"/>
      <c r="C31" s="304"/>
      <c r="D31" s="304"/>
      <c r="E31" s="304"/>
      <c r="F31" s="304"/>
      <c r="G31" s="304"/>
      <c r="H31" s="304"/>
      <c r="I31" s="304"/>
      <c r="J31" s="304"/>
      <c r="K31" s="304"/>
    </row>
    <row r="32" ht="21" customHeight="1" spans="1:11">
      <c r="A32" s="305"/>
      <c r="B32" s="306"/>
      <c r="C32" s="306"/>
      <c r="D32" s="306"/>
      <c r="E32" s="306"/>
      <c r="F32" s="306"/>
      <c r="G32" s="306"/>
      <c r="H32" s="306"/>
      <c r="I32" s="306"/>
      <c r="J32" s="306"/>
      <c r="K32" s="336"/>
    </row>
    <row r="33" ht="21" customHeight="1" spans="1:11">
      <c r="A33" s="307"/>
      <c r="B33" s="308"/>
      <c r="C33" s="308"/>
      <c r="D33" s="308"/>
      <c r="E33" s="308"/>
      <c r="F33" s="308"/>
      <c r="G33" s="308"/>
      <c r="H33" s="308"/>
      <c r="I33" s="308"/>
      <c r="J33" s="308"/>
      <c r="K33" s="337"/>
    </row>
    <row r="34" ht="21" customHeight="1" spans="1:11">
      <c r="A34" s="307"/>
      <c r="B34" s="308"/>
      <c r="C34" s="308"/>
      <c r="D34" s="308"/>
      <c r="E34" s="308"/>
      <c r="F34" s="308"/>
      <c r="G34" s="308"/>
      <c r="H34" s="308"/>
      <c r="I34" s="308"/>
      <c r="J34" s="308"/>
      <c r="K34" s="337"/>
    </row>
    <row r="35" ht="21" customHeight="1" spans="1:11">
      <c r="A35" s="307"/>
      <c r="B35" s="308"/>
      <c r="C35" s="308"/>
      <c r="D35" s="308"/>
      <c r="E35" s="308"/>
      <c r="F35" s="308"/>
      <c r="G35" s="308"/>
      <c r="H35" s="308"/>
      <c r="I35" s="308"/>
      <c r="J35" s="308"/>
      <c r="K35" s="337"/>
    </row>
    <row r="36" ht="21" customHeight="1" spans="1:11">
      <c r="A36" s="307"/>
      <c r="B36" s="308"/>
      <c r="C36" s="308"/>
      <c r="D36" s="308"/>
      <c r="E36" s="308"/>
      <c r="F36" s="308"/>
      <c r="G36" s="308"/>
      <c r="H36" s="308"/>
      <c r="I36" s="308"/>
      <c r="J36" s="308"/>
      <c r="K36" s="337"/>
    </row>
    <row r="37" ht="21" customHeight="1" spans="1:11">
      <c r="A37" s="307"/>
      <c r="B37" s="308"/>
      <c r="C37" s="308"/>
      <c r="D37" s="308"/>
      <c r="E37" s="308"/>
      <c r="F37" s="308"/>
      <c r="G37" s="308"/>
      <c r="H37" s="308"/>
      <c r="I37" s="308"/>
      <c r="J37" s="308"/>
      <c r="K37" s="337"/>
    </row>
    <row r="38" ht="21" customHeight="1" spans="1:11">
      <c r="A38" s="307"/>
      <c r="B38" s="308"/>
      <c r="C38" s="308"/>
      <c r="D38" s="308"/>
      <c r="E38" s="308"/>
      <c r="F38" s="308"/>
      <c r="G38" s="308"/>
      <c r="H38" s="308"/>
      <c r="I38" s="308"/>
      <c r="J38" s="308"/>
      <c r="K38" s="337"/>
    </row>
    <row r="39" ht="21" customHeight="1" spans="1:11">
      <c r="A39" s="307"/>
      <c r="B39" s="308"/>
      <c r="C39" s="308"/>
      <c r="D39" s="308"/>
      <c r="E39" s="308"/>
      <c r="F39" s="308"/>
      <c r="G39" s="308"/>
      <c r="H39" s="308"/>
      <c r="I39" s="308"/>
      <c r="J39" s="308"/>
      <c r="K39" s="337"/>
    </row>
    <row r="40" ht="21" customHeight="1" spans="1:11">
      <c r="A40" s="307"/>
      <c r="B40" s="308"/>
      <c r="C40" s="308"/>
      <c r="D40" s="308"/>
      <c r="E40" s="308"/>
      <c r="F40" s="308"/>
      <c r="G40" s="308"/>
      <c r="H40" s="308"/>
      <c r="I40" s="308"/>
      <c r="J40" s="308"/>
      <c r="K40" s="337"/>
    </row>
    <row r="41" ht="21" customHeight="1" spans="1:11">
      <c r="A41" s="307"/>
      <c r="B41" s="308"/>
      <c r="C41" s="308"/>
      <c r="D41" s="308"/>
      <c r="E41" s="308"/>
      <c r="F41" s="308"/>
      <c r="G41" s="308"/>
      <c r="H41" s="308"/>
      <c r="I41" s="308"/>
      <c r="J41" s="308"/>
      <c r="K41" s="337"/>
    </row>
    <row r="42" ht="21" customHeight="1" spans="1:11">
      <c r="A42" s="307"/>
      <c r="B42" s="308"/>
      <c r="C42" s="308"/>
      <c r="D42" s="308"/>
      <c r="E42" s="308"/>
      <c r="F42" s="308"/>
      <c r="G42" s="308"/>
      <c r="H42" s="308"/>
      <c r="I42" s="308"/>
      <c r="J42" s="308"/>
      <c r="K42" s="337"/>
    </row>
    <row r="43" ht="17.25" customHeight="1" spans="1:11">
      <c r="A43" s="302" t="s">
        <v>122</v>
      </c>
      <c r="B43" s="303"/>
      <c r="C43" s="303"/>
      <c r="D43" s="303"/>
      <c r="E43" s="303"/>
      <c r="F43" s="303"/>
      <c r="G43" s="303"/>
      <c r="H43" s="303"/>
      <c r="I43" s="303"/>
      <c r="J43" s="303"/>
      <c r="K43" s="335"/>
    </row>
    <row r="44" customHeight="1" spans="1:11">
      <c r="A44" s="304" t="s">
        <v>187</v>
      </c>
      <c r="B44" s="304"/>
      <c r="C44" s="304"/>
      <c r="D44" s="304"/>
      <c r="E44" s="304"/>
      <c r="F44" s="304"/>
      <c r="G44" s="304"/>
      <c r="H44" s="304"/>
      <c r="I44" s="304"/>
      <c r="J44" s="304"/>
      <c r="K44" s="304"/>
    </row>
    <row r="45" ht="18" customHeight="1" spans="1:11">
      <c r="A45" s="309" t="s">
        <v>117</v>
      </c>
      <c r="B45" s="310"/>
      <c r="C45" s="310"/>
      <c r="D45" s="310"/>
      <c r="E45" s="310"/>
      <c r="F45" s="310"/>
      <c r="G45" s="310"/>
      <c r="H45" s="310"/>
      <c r="I45" s="310"/>
      <c r="J45" s="310"/>
      <c r="K45" s="338"/>
    </row>
    <row r="46" ht="18" customHeight="1" spans="1:11">
      <c r="A46" s="309" t="s">
        <v>188</v>
      </c>
      <c r="B46" s="310"/>
      <c r="C46" s="310"/>
      <c r="D46" s="310"/>
      <c r="E46" s="310"/>
      <c r="F46" s="310"/>
      <c r="G46" s="310"/>
      <c r="H46" s="310"/>
      <c r="I46" s="310"/>
      <c r="J46" s="310"/>
      <c r="K46" s="338"/>
    </row>
    <row r="47" ht="18" customHeight="1" spans="1:11">
      <c r="A47" s="297"/>
      <c r="B47" s="298"/>
      <c r="C47" s="298"/>
      <c r="D47" s="298"/>
      <c r="E47" s="298"/>
      <c r="F47" s="298"/>
      <c r="G47" s="298"/>
      <c r="H47" s="298"/>
      <c r="I47" s="298"/>
      <c r="J47" s="298"/>
      <c r="K47" s="333"/>
    </row>
    <row r="48" ht="21" customHeight="1" spans="1:11">
      <c r="A48" s="311" t="s">
        <v>128</v>
      </c>
      <c r="B48" s="312" t="s">
        <v>129</v>
      </c>
      <c r="C48" s="312"/>
      <c r="D48" s="313" t="s">
        <v>130</v>
      </c>
      <c r="E48" s="313" t="s">
        <v>131</v>
      </c>
      <c r="F48" s="313" t="s">
        <v>132</v>
      </c>
      <c r="G48" s="314">
        <v>45775</v>
      </c>
      <c r="H48" s="315" t="s">
        <v>133</v>
      </c>
      <c r="I48" s="315"/>
      <c r="J48" s="312" t="s">
        <v>134</v>
      </c>
      <c r="K48" s="339"/>
    </row>
    <row r="49" customHeight="1" spans="1:11">
      <c r="A49" s="316" t="s">
        <v>135</v>
      </c>
      <c r="B49" s="317"/>
      <c r="C49" s="317"/>
      <c r="D49" s="317"/>
      <c r="E49" s="317"/>
      <c r="F49" s="317"/>
      <c r="G49" s="317"/>
      <c r="H49" s="317"/>
      <c r="I49" s="317"/>
      <c r="J49" s="317"/>
      <c r="K49" s="340"/>
    </row>
    <row r="50" customHeight="1" spans="1:11">
      <c r="A50" s="318"/>
      <c r="B50" s="319"/>
      <c r="C50" s="319"/>
      <c r="D50" s="319"/>
      <c r="E50" s="319"/>
      <c r="F50" s="319"/>
      <c r="G50" s="319"/>
      <c r="H50" s="319"/>
      <c r="I50" s="319"/>
      <c r="J50" s="319"/>
      <c r="K50" s="341"/>
    </row>
    <row r="51" customHeight="1" spans="1:11">
      <c r="A51" s="320"/>
      <c r="B51" s="321"/>
      <c r="C51" s="321"/>
      <c r="D51" s="321"/>
      <c r="E51" s="321"/>
      <c r="F51" s="321"/>
      <c r="G51" s="321"/>
      <c r="H51" s="321"/>
      <c r="I51" s="321"/>
      <c r="J51" s="321"/>
      <c r="K51" s="342"/>
    </row>
    <row r="52" ht="21" customHeight="1" spans="1:11">
      <c r="A52" s="311" t="s">
        <v>128</v>
      </c>
      <c r="B52" s="312" t="s">
        <v>129</v>
      </c>
      <c r="C52" s="312"/>
      <c r="D52" s="313" t="s">
        <v>130</v>
      </c>
      <c r="E52" s="313" t="s">
        <v>131</v>
      </c>
      <c r="F52" s="313" t="s">
        <v>132</v>
      </c>
      <c r="G52" s="314">
        <v>45775</v>
      </c>
      <c r="H52" s="315" t="s">
        <v>133</v>
      </c>
      <c r="I52" s="315"/>
      <c r="J52" s="312" t="s">
        <v>134</v>
      </c>
      <c r="K52" s="339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17"/>
  <sheetViews>
    <sheetView workbookViewId="0">
      <selection activeCell="I24" sqref="I24"/>
    </sheetView>
  </sheetViews>
  <sheetFormatPr defaultColWidth="9" defaultRowHeight="14.25"/>
  <cols>
    <col min="1" max="1" width="13.625" style="93" customWidth="1"/>
    <col min="2" max="2" width="8.5" style="93" customWidth="1"/>
    <col min="3" max="3" width="8.5" style="94" customWidth="1"/>
    <col min="4" max="7" width="8.5" style="93" customWidth="1"/>
    <col min="8" max="8" width="4.875" style="93" customWidth="1"/>
    <col min="9" max="13" width="12.625" style="93" customWidth="1"/>
    <col min="14" max="14" width="12.625" style="223" customWidth="1"/>
    <col min="15" max="15" width="8.875" style="223" customWidth="1"/>
    <col min="16" max="247" width="9" style="93"/>
    <col min="248" max="16384" width="9" style="96"/>
  </cols>
  <sheetData>
    <row r="1" s="93" customFormat="1" ht="29" customHeight="1" spans="1:250">
      <c r="A1" s="97" t="s">
        <v>137</v>
      </c>
      <c r="B1" s="99"/>
      <c r="C1" s="98"/>
      <c r="D1" s="99"/>
      <c r="E1" s="99"/>
      <c r="F1" s="99"/>
      <c r="G1" s="99"/>
      <c r="H1" s="99"/>
      <c r="I1" s="99"/>
      <c r="J1" s="99"/>
      <c r="K1" s="99"/>
      <c r="L1" s="99"/>
      <c r="M1" s="99"/>
      <c r="N1" s="240"/>
      <c r="O1" s="240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  <c r="EA1" s="96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96"/>
      <c r="EP1" s="96"/>
      <c r="EQ1" s="96"/>
      <c r="ER1" s="96"/>
      <c r="ES1" s="96"/>
      <c r="ET1" s="96"/>
      <c r="EU1" s="96"/>
      <c r="EV1" s="96"/>
      <c r="EW1" s="96"/>
      <c r="EX1" s="96"/>
      <c r="EY1" s="96"/>
      <c r="EZ1" s="96"/>
      <c r="FA1" s="96"/>
      <c r="FB1" s="96"/>
      <c r="FC1" s="96"/>
      <c r="FD1" s="96"/>
      <c r="FE1" s="96"/>
      <c r="FF1" s="96"/>
      <c r="FG1" s="96"/>
      <c r="FH1" s="96"/>
      <c r="FI1" s="96"/>
      <c r="FJ1" s="96"/>
      <c r="FK1" s="96"/>
      <c r="FL1" s="96"/>
      <c r="FM1" s="96"/>
      <c r="FN1" s="96"/>
      <c r="FO1" s="96"/>
      <c r="FP1" s="96"/>
      <c r="FQ1" s="96"/>
      <c r="FR1" s="96"/>
      <c r="FS1" s="96"/>
      <c r="FT1" s="96"/>
      <c r="FU1" s="96"/>
      <c r="FV1" s="96"/>
      <c r="FW1" s="96"/>
      <c r="FX1" s="96"/>
      <c r="FY1" s="96"/>
      <c r="FZ1" s="96"/>
      <c r="GA1" s="96"/>
      <c r="GB1" s="96"/>
      <c r="GC1" s="96"/>
      <c r="GD1" s="96"/>
      <c r="GE1" s="96"/>
      <c r="GF1" s="96"/>
      <c r="GG1" s="96"/>
      <c r="GH1" s="96"/>
      <c r="GI1" s="96"/>
      <c r="GJ1" s="96"/>
      <c r="GK1" s="96"/>
      <c r="GL1" s="96"/>
      <c r="GM1" s="96"/>
      <c r="GN1" s="96"/>
      <c r="GO1" s="96"/>
      <c r="GP1" s="96"/>
      <c r="GQ1" s="96"/>
      <c r="GR1" s="96"/>
      <c r="GS1" s="96"/>
      <c r="GT1" s="96"/>
      <c r="GU1" s="96"/>
      <c r="GV1" s="96"/>
      <c r="GW1" s="96"/>
      <c r="GX1" s="96"/>
      <c r="GY1" s="96"/>
      <c r="GZ1" s="96"/>
      <c r="HA1" s="96"/>
      <c r="HB1" s="96"/>
      <c r="HC1" s="96"/>
      <c r="HD1" s="96"/>
      <c r="HE1" s="96"/>
      <c r="HF1" s="96"/>
      <c r="HG1" s="96"/>
      <c r="HH1" s="96"/>
      <c r="HI1" s="96"/>
      <c r="HJ1" s="96"/>
      <c r="HK1" s="96"/>
      <c r="HL1" s="96"/>
      <c r="HM1" s="96"/>
      <c r="HN1" s="96"/>
      <c r="HO1" s="96"/>
      <c r="HP1" s="96"/>
      <c r="HQ1" s="96"/>
      <c r="HR1" s="96"/>
      <c r="HS1" s="96"/>
      <c r="HT1" s="96"/>
      <c r="HU1" s="96"/>
      <c r="HV1" s="96"/>
      <c r="HW1" s="96"/>
      <c r="HX1" s="96"/>
      <c r="HY1" s="96"/>
      <c r="HZ1" s="96"/>
      <c r="IA1" s="96"/>
      <c r="IB1" s="96"/>
      <c r="IC1" s="96"/>
      <c r="ID1" s="96"/>
      <c r="IE1" s="96"/>
      <c r="IF1" s="96"/>
      <c r="IG1" s="96"/>
      <c r="IH1" s="96"/>
      <c r="II1" s="96"/>
      <c r="IJ1" s="96"/>
      <c r="IK1" s="96"/>
      <c r="IL1" s="96"/>
      <c r="IM1" s="96"/>
      <c r="IN1" s="96"/>
      <c r="IO1" s="96"/>
      <c r="IP1" s="96"/>
    </row>
    <row r="2" s="93" customFormat="1" ht="20" customHeight="1" spans="1:250">
      <c r="A2" s="134" t="s">
        <v>61</v>
      </c>
      <c r="B2" s="224" t="s">
        <v>189</v>
      </c>
      <c r="C2" s="225"/>
      <c r="D2" s="224"/>
      <c r="E2" s="226" t="s">
        <v>67</v>
      </c>
      <c r="F2" s="227" t="s">
        <v>190</v>
      </c>
      <c r="G2" s="227"/>
      <c r="H2" s="227"/>
      <c r="I2" s="134" t="s">
        <v>57</v>
      </c>
      <c r="J2" s="135" t="s">
        <v>56</v>
      </c>
      <c r="K2" s="135"/>
      <c r="L2" s="135"/>
      <c r="M2" s="135"/>
      <c r="N2" s="68"/>
      <c r="O2" s="68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  <c r="IJ2" s="96"/>
      <c r="IK2" s="96"/>
      <c r="IL2" s="96"/>
      <c r="IM2" s="96"/>
      <c r="IN2" s="96"/>
      <c r="IO2" s="96"/>
      <c r="IP2" s="96"/>
    </row>
    <row r="3" s="93" customFormat="1" spans="1:250">
      <c r="A3" s="228" t="s">
        <v>138</v>
      </c>
      <c r="B3" s="107" t="s">
        <v>139</v>
      </c>
      <c r="C3" s="108"/>
      <c r="D3" s="107"/>
      <c r="E3" s="107"/>
      <c r="F3" s="107"/>
      <c r="G3" s="107"/>
      <c r="H3" s="107"/>
      <c r="I3" s="136" t="s">
        <v>191</v>
      </c>
      <c r="J3" s="136" t="s">
        <v>192</v>
      </c>
      <c r="K3" s="136" t="s">
        <v>193</v>
      </c>
      <c r="L3" s="136" t="s">
        <v>194</v>
      </c>
      <c r="M3" s="136" t="s">
        <v>192</v>
      </c>
      <c r="N3" s="136" t="s">
        <v>194</v>
      </c>
      <c r="O3" s="68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  <c r="HG3" s="96"/>
      <c r="HH3" s="96"/>
      <c r="HI3" s="96"/>
      <c r="HJ3" s="96"/>
      <c r="HK3" s="96"/>
      <c r="HL3" s="96"/>
      <c r="HM3" s="96"/>
      <c r="HN3" s="96"/>
      <c r="HO3" s="96"/>
      <c r="HP3" s="96"/>
      <c r="HQ3" s="96"/>
      <c r="HR3" s="96"/>
      <c r="HS3" s="96"/>
      <c r="HT3" s="96"/>
      <c r="HU3" s="96"/>
      <c r="HV3" s="96"/>
      <c r="HW3" s="96"/>
      <c r="HX3" s="96"/>
      <c r="HY3" s="96"/>
      <c r="HZ3" s="96"/>
      <c r="IA3" s="96"/>
      <c r="IB3" s="96"/>
      <c r="IC3" s="96"/>
      <c r="ID3" s="96"/>
      <c r="IE3" s="96"/>
      <c r="IF3" s="96"/>
      <c r="IG3" s="96"/>
      <c r="IH3" s="96"/>
      <c r="II3" s="96"/>
      <c r="IJ3" s="96"/>
      <c r="IK3" s="96"/>
      <c r="IL3" s="96"/>
      <c r="IM3" s="96"/>
      <c r="IN3" s="96"/>
      <c r="IO3" s="96"/>
      <c r="IP3" s="96"/>
    </row>
    <row r="4" s="93" customFormat="1" spans="1:250">
      <c r="A4" s="228"/>
      <c r="B4" s="229" t="s">
        <v>195</v>
      </c>
      <c r="C4" s="229" t="s">
        <v>196</v>
      </c>
      <c r="D4" s="229" t="s">
        <v>197</v>
      </c>
      <c r="E4" s="229" t="s">
        <v>198</v>
      </c>
      <c r="F4" s="229" t="s">
        <v>199</v>
      </c>
      <c r="G4" s="229" t="s">
        <v>200</v>
      </c>
      <c r="H4" s="110" t="s">
        <v>146</v>
      </c>
      <c r="I4" s="229" t="s">
        <v>195</v>
      </c>
      <c r="J4" s="229" t="s">
        <v>196</v>
      </c>
      <c r="K4" s="229" t="s">
        <v>197</v>
      </c>
      <c r="L4" s="229" t="s">
        <v>198</v>
      </c>
      <c r="M4" s="229" t="s">
        <v>199</v>
      </c>
      <c r="N4" s="229" t="s">
        <v>200</v>
      </c>
      <c r="O4" s="241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</row>
    <row r="5" s="93" customFormat="1" ht="20" customHeight="1" spans="1:250">
      <c r="A5" s="228"/>
      <c r="B5" s="111"/>
      <c r="C5" s="111"/>
      <c r="D5" s="112"/>
      <c r="E5" s="112"/>
      <c r="F5" s="112"/>
      <c r="G5" s="112"/>
      <c r="H5" s="110"/>
      <c r="I5" s="137" t="s">
        <v>201</v>
      </c>
      <c r="J5" s="137" t="s">
        <v>201</v>
      </c>
      <c r="K5" s="137" t="s">
        <v>201</v>
      </c>
      <c r="L5" s="137" t="s">
        <v>201</v>
      </c>
      <c r="M5" s="137" t="s">
        <v>201</v>
      </c>
      <c r="N5" s="137" t="s">
        <v>201</v>
      </c>
      <c r="O5" s="242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</row>
    <row r="6" s="93" customFormat="1" ht="25" customHeight="1" spans="1:250">
      <c r="A6" s="230"/>
      <c r="B6" s="231"/>
      <c r="C6" s="232"/>
      <c r="D6" s="231"/>
      <c r="E6" s="231"/>
      <c r="F6" s="231"/>
      <c r="G6" s="231"/>
      <c r="H6" s="115"/>
      <c r="I6" s="137"/>
      <c r="J6" s="137"/>
      <c r="K6" s="243"/>
      <c r="L6" s="137"/>
      <c r="M6" s="137"/>
      <c r="N6" s="242"/>
      <c r="O6" s="242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</row>
    <row r="7" s="93" customFormat="1" ht="25" customHeight="1" spans="1:250">
      <c r="A7" s="233"/>
      <c r="B7" s="118"/>
      <c r="C7" s="118"/>
      <c r="D7" s="118"/>
      <c r="E7" s="118"/>
      <c r="F7" s="118"/>
      <c r="G7" s="118"/>
      <c r="H7" s="115"/>
      <c r="I7" s="137"/>
      <c r="J7" s="137"/>
      <c r="K7" s="137"/>
      <c r="L7" s="137"/>
      <c r="M7" s="137"/>
      <c r="N7" s="242"/>
      <c r="O7" s="242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6"/>
      <c r="DY7" s="96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6"/>
      <c r="EO7" s="96"/>
      <c r="EP7" s="96"/>
      <c r="EQ7" s="96"/>
      <c r="ER7" s="96"/>
      <c r="ES7" s="96"/>
      <c r="ET7" s="96"/>
      <c r="EU7" s="96"/>
      <c r="EV7" s="96"/>
      <c r="EW7" s="96"/>
      <c r="EX7" s="96"/>
      <c r="EY7" s="96"/>
      <c r="EZ7" s="96"/>
      <c r="FA7" s="96"/>
      <c r="FB7" s="96"/>
      <c r="FC7" s="96"/>
      <c r="FD7" s="96"/>
      <c r="FE7" s="96"/>
      <c r="FF7" s="96"/>
      <c r="FG7" s="96"/>
      <c r="FH7" s="96"/>
      <c r="FI7" s="96"/>
      <c r="FJ7" s="96"/>
      <c r="FK7" s="96"/>
      <c r="FL7" s="96"/>
      <c r="FM7" s="96"/>
      <c r="FN7" s="96"/>
      <c r="FO7" s="96"/>
      <c r="FP7" s="96"/>
      <c r="FQ7" s="96"/>
      <c r="FR7" s="96"/>
      <c r="FS7" s="96"/>
      <c r="FT7" s="96"/>
      <c r="FU7" s="96"/>
      <c r="FV7" s="96"/>
      <c r="FW7" s="96"/>
      <c r="FX7" s="96"/>
      <c r="FY7" s="96"/>
      <c r="FZ7" s="96"/>
      <c r="GA7" s="96"/>
      <c r="GB7" s="96"/>
      <c r="GC7" s="96"/>
      <c r="GD7" s="96"/>
      <c r="GE7" s="96"/>
      <c r="GF7" s="96"/>
      <c r="GG7" s="96"/>
      <c r="GH7" s="96"/>
      <c r="GI7" s="96"/>
      <c r="GJ7" s="96"/>
      <c r="GK7" s="96"/>
      <c r="GL7" s="96"/>
      <c r="GM7" s="96"/>
      <c r="GN7" s="96"/>
      <c r="GO7" s="96"/>
      <c r="GP7" s="96"/>
      <c r="GQ7" s="96"/>
      <c r="GR7" s="96"/>
      <c r="GS7" s="96"/>
      <c r="GT7" s="96"/>
      <c r="GU7" s="96"/>
      <c r="GV7" s="96"/>
      <c r="GW7" s="96"/>
      <c r="GX7" s="96"/>
      <c r="GY7" s="96"/>
      <c r="GZ7" s="96"/>
      <c r="HA7" s="96"/>
      <c r="HB7" s="96"/>
      <c r="HC7" s="96"/>
      <c r="HD7" s="96"/>
      <c r="HE7" s="96"/>
      <c r="HF7" s="96"/>
      <c r="HG7" s="96"/>
      <c r="HH7" s="96"/>
      <c r="HI7" s="96"/>
      <c r="HJ7" s="96"/>
      <c r="HK7" s="96"/>
      <c r="HL7" s="96"/>
      <c r="HM7" s="96"/>
      <c r="HN7" s="96"/>
      <c r="HO7" s="96"/>
      <c r="HP7" s="96"/>
      <c r="HQ7" s="96"/>
      <c r="HR7" s="96"/>
      <c r="HS7" s="96"/>
      <c r="HT7" s="96"/>
      <c r="HU7" s="96"/>
      <c r="HV7" s="96"/>
      <c r="HW7" s="96"/>
      <c r="HX7" s="96"/>
      <c r="HY7" s="96"/>
      <c r="HZ7" s="96"/>
      <c r="IA7" s="96"/>
      <c r="IB7" s="96"/>
      <c r="IC7" s="96"/>
      <c r="ID7" s="96"/>
      <c r="IE7" s="96"/>
      <c r="IF7" s="96"/>
      <c r="IG7" s="96"/>
      <c r="IH7" s="96"/>
      <c r="II7" s="96"/>
      <c r="IJ7" s="96"/>
      <c r="IK7" s="96"/>
      <c r="IL7" s="96"/>
      <c r="IM7" s="96"/>
      <c r="IN7" s="96"/>
      <c r="IO7" s="96"/>
      <c r="IP7" s="96"/>
    </row>
    <row r="8" s="93" customFormat="1" ht="25" customHeight="1" spans="1:250">
      <c r="A8" s="233"/>
      <c r="B8" s="118"/>
      <c r="C8" s="118"/>
      <c r="D8" s="118"/>
      <c r="E8" s="118"/>
      <c r="F8" s="118"/>
      <c r="G8" s="118"/>
      <c r="H8" s="115"/>
      <c r="I8" s="137"/>
      <c r="J8" s="137"/>
      <c r="K8" s="137"/>
      <c r="L8" s="137"/>
      <c r="M8" s="137"/>
      <c r="N8" s="137"/>
      <c r="O8" s="242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  <c r="HB8" s="96"/>
      <c r="HC8" s="96"/>
      <c r="HD8" s="96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6"/>
      <c r="HS8" s="96"/>
      <c r="HT8" s="96"/>
      <c r="HU8" s="96"/>
      <c r="HV8" s="96"/>
      <c r="HW8" s="96"/>
      <c r="HX8" s="96"/>
      <c r="HY8" s="96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</row>
    <row r="9" s="93" customFormat="1" ht="25" customHeight="1" spans="1:250">
      <c r="A9" s="230"/>
      <c r="B9" s="118"/>
      <c r="C9" s="118"/>
      <c r="D9" s="118"/>
      <c r="E9" s="118"/>
      <c r="F9" s="118"/>
      <c r="G9" s="118"/>
      <c r="H9" s="115"/>
      <c r="I9" s="137"/>
      <c r="J9" s="137"/>
      <c r="K9" s="137"/>
      <c r="L9" s="137"/>
      <c r="M9" s="137"/>
      <c r="N9" s="242"/>
      <c r="O9" s="242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GS9" s="96"/>
      <c r="GT9" s="96"/>
      <c r="GU9" s="96"/>
      <c r="GV9" s="96"/>
      <c r="GW9" s="96"/>
      <c r="GX9" s="96"/>
      <c r="GY9" s="96"/>
      <c r="GZ9" s="96"/>
      <c r="HA9" s="96"/>
      <c r="HB9" s="96"/>
      <c r="HC9" s="96"/>
      <c r="HD9" s="96"/>
      <c r="HE9" s="96"/>
      <c r="HF9" s="96"/>
      <c r="HG9" s="96"/>
      <c r="HH9" s="96"/>
      <c r="HI9" s="96"/>
      <c r="HJ9" s="96"/>
      <c r="HK9" s="96"/>
      <c r="HL9" s="96"/>
      <c r="HM9" s="96"/>
      <c r="HN9" s="96"/>
      <c r="HO9" s="96"/>
      <c r="HP9" s="96"/>
      <c r="HQ9" s="96"/>
      <c r="HR9" s="96"/>
      <c r="HS9" s="96"/>
      <c r="HT9" s="96"/>
      <c r="HU9" s="96"/>
      <c r="HV9" s="96"/>
      <c r="HW9" s="96"/>
      <c r="HX9" s="96"/>
      <c r="HY9" s="96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  <c r="IP9" s="96"/>
    </row>
    <row r="10" s="93" customFormat="1" ht="25" customHeight="1" spans="1:250">
      <c r="A10" s="234"/>
      <c r="B10" s="235"/>
      <c r="C10" s="235"/>
      <c r="D10" s="235"/>
      <c r="E10" s="235"/>
      <c r="F10" s="235"/>
      <c r="G10" s="235"/>
      <c r="H10" s="115"/>
      <c r="I10" s="137"/>
      <c r="J10" s="137"/>
      <c r="K10" s="137"/>
      <c r="L10" s="137"/>
      <c r="M10" s="137"/>
      <c r="N10" s="242"/>
      <c r="O10" s="242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  <c r="HW10" s="96"/>
      <c r="HX10" s="96"/>
      <c r="HY10" s="96"/>
      <c r="HZ10" s="96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6"/>
      <c r="IL10" s="96"/>
      <c r="IM10" s="96"/>
      <c r="IN10" s="96"/>
      <c r="IO10" s="96"/>
      <c r="IP10" s="96"/>
    </row>
    <row r="11" s="93" customFormat="1" ht="25" customHeight="1" spans="1:250">
      <c r="A11" s="230"/>
      <c r="B11" s="118"/>
      <c r="C11" s="118"/>
      <c r="D11" s="118"/>
      <c r="E11" s="118"/>
      <c r="F11" s="118"/>
      <c r="G11" s="118"/>
      <c r="H11" s="115"/>
      <c r="I11" s="137"/>
      <c r="J11" s="137"/>
      <c r="K11" s="137"/>
      <c r="L11" s="137"/>
      <c r="M11" s="137"/>
      <c r="N11" s="137"/>
      <c r="O11" s="242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96"/>
      <c r="FE11" s="96"/>
      <c r="FF11" s="96"/>
      <c r="FG11" s="96"/>
      <c r="FH11" s="96"/>
      <c r="FI11" s="96"/>
      <c r="FJ11" s="96"/>
      <c r="FK11" s="96"/>
      <c r="FL11" s="96"/>
      <c r="FM11" s="96"/>
      <c r="FN11" s="96"/>
      <c r="FO11" s="96"/>
      <c r="FP11" s="96"/>
      <c r="FQ11" s="96"/>
      <c r="FR11" s="96"/>
      <c r="FS11" s="96"/>
      <c r="FT11" s="96"/>
      <c r="FU11" s="96"/>
      <c r="FV11" s="96"/>
      <c r="FW11" s="96"/>
      <c r="FX11" s="96"/>
      <c r="FY11" s="96"/>
      <c r="FZ11" s="96"/>
      <c r="GA11" s="96"/>
      <c r="GB11" s="96"/>
      <c r="GC11" s="96"/>
      <c r="GD11" s="96"/>
      <c r="GE11" s="96"/>
      <c r="GF11" s="96"/>
      <c r="GG11" s="96"/>
      <c r="GH11" s="96"/>
      <c r="GI11" s="96"/>
      <c r="GJ11" s="96"/>
      <c r="GK11" s="96"/>
      <c r="GL11" s="96"/>
      <c r="GM11" s="96"/>
      <c r="GN11" s="96"/>
      <c r="GO11" s="96"/>
      <c r="GP11" s="96"/>
      <c r="GQ11" s="96"/>
      <c r="GR11" s="96"/>
      <c r="GS11" s="96"/>
      <c r="GT11" s="96"/>
      <c r="GU11" s="96"/>
      <c r="GV11" s="96"/>
      <c r="GW11" s="96"/>
      <c r="GX11" s="96"/>
      <c r="GY11" s="96"/>
      <c r="GZ11" s="96"/>
      <c r="HA11" s="96"/>
      <c r="HB11" s="96"/>
      <c r="HC11" s="96"/>
      <c r="HD11" s="96"/>
      <c r="HE11" s="96"/>
      <c r="HF11" s="96"/>
      <c r="HG11" s="96"/>
      <c r="HH11" s="96"/>
      <c r="HI11" s="96"/>
      <c r="HJ11" s="96"/>
      <c r="HK11" s="96"/>
      <c r="HL11" s="96"/>
      <c r="HM11" s="96"/>
      <c r="HN11" s="96"/>
      <c r="HO11" s="96"/>
      <c r="HP11" s="96"/>
      <c r="HQ11" s="96"/>
      <c r="HR11" s="96"/>
      <c r="HS11" s="96"/>
      <c r="HT11" s="96"/>
      <c r="HU11" s="96"/>
      <c r="HV11" s="96"/>
      <c r="HW11" s="96"/>
      <c r="HX11" s="96"/>
      <c r="HY11" s="96"/>
      <c r="HZ11" s="96"/>
      <c r="IA11" s="96"/>
      <c r="IB11" s="96"/>
      <c r="IC11" s="96"/>
      <c r="ID11" s="96"/>
      <c r="IE11" s="96"/>
      <c r="IF11" s="96"/>
      <c r="IG11" s="96"/>
      <c r="IH11" s="96"/>
      <c r="II11" s="96"/>
      <c r="IJ11" s="96"/>
      <c r="IK11" s="96"/>
      <c r="IL11" s="96"/>
      <c r="IM11" s="96"/>
      <c r="IN11" s="96"/>
      <c r="IO11" s="96"/>
      <c r="IP11" s="96"/>
    </row>
    <row r="12" s="93" customFormat="1" ht="25" customHeight="1" spans="1:250">
      <c r="A12" s="230"/>
      <c r="B12" s="118"/>
      <c r="C12" s="118"/>
      <c r="D12" s="118"/>
      <c r="E12" s="118"/>
      <c r="F12" s="118"/>
      <c r="G12" s="118"/>
      <c r="H12" s="115"/>
      <c r="I12" s="137"/>
      <c r="J12" s="137"/>
      <c r="K12" s="137"/>
      <c r="L12" s="137"/>
      <c r="M12" s="137"/>
      <c r="N12" s="242"/>
      <c r="O12" s="242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6"/>
      <c r="HS12" s="96"/>
      <c r="HT12" s="96"/>
      <c r="HU12" s="96"/>
      <c r="HV12" s="96"/>
      <c r="HW12" s="96"/>
      <c r="HX12" s="96"/>
      <c r="HY12" s="96"/>
      <c r="HZ12" s="96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6"/>
      <c r="IL12" s="96"/>
      <c r="IM12" s="96"/>
      <c r="IN12" s="96"/>
      <c r="IO12" s="96"/>
      <c r="IP12" s="96"/>
    </row>
    <row r="13" s="93" customFormat="1" ht="25" customHeight="1" spans="1:250">
      <c r="A13" s="230"/>
      <c r="B13" s="118"/>
      <c r="C13" s="118"/>
      <c r="D13" s="118"/>
      <c r="E13" s="118"/>
      <c r="F13" s="118"/>
      <c r="G13" s="118"/>
      <c r="H13" s="115"/>
      <c r="I13" s="137"/>
      <c r="J13" s="137"/>
      <c r="K13" s="137"/>
      <c r="L13" s="137"/>
      <c r="M13" s="137"/>
      <c r="N13" s="242"/>
      <c r="O13" s="242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  <c r="IP13" s="96"/>
    </row>
    <row r="14" s="93" customFormat="1" ht="25" customHeight="1" spans="1:250">
      <c r="A14" s="236"/>
      <c r="B14" s="231"/>
      <c r="C14" s="231"/>
      <c r="D14" s="231"/>
      <c r="E14" s="231"/>
      <c r="F14" s="231"/>
      <c r="G14" s="231"/>
      <c r="H14" s="116"/>
      <c r="I14" s="137"/>
      <c r="J14" s="137"/>
      <c r="K14" s="137"/>
      <c r="L14" s="137"/>
      <c r="M14" s="137"/>
      <c r="N14" s="137"/>
      <c r="O14" s="242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</row>
    <row r="15" s="93" customFormat="1" ht="16.5" spans="1:250">
      <c r="A15" s="237"/>
      <c r="B15" s="238"/>
      <c r="C15" s="238"/>
      <c r="D15" s="238"/>
      <c r="E15" s="239"/>
      <c r="F15" s="238"/>
      <c r="G15" s="238"/>
      <c r="H15" s="238"/>
      <c r="I15" s="244"/>
      <c r="J15" s="244"/>
      <c r="K15" s="244"/>
      <c r="L15" s="244"/>
      <c r="M15" s="244"/>
      <c r="N15" s="68"/>
      <c r="O15" s="68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6"/>
      <c r="IG15" s="96"/>
      <c r="IH15" s="96"/>
      <c r="II15" s="96"/>
      <c r="IJ15" s="96"/>
      <c r="IK15" s="96"/>
      <c r="IL15" s="96"/>
      <c r="IM15" s="96"/>
      <c r="IN15" s="96"/>
      <c r="IO15" s="96"/>
      <c r="IP15" s="96"/>
    </row>
    <row r="16" s="93" customFormat="1" spans="1:250">
      <c r="A16" s="131" t="s">
        <v>173</v>
      </c>
      <c r="B16" s="131"/>
      <c r="C16" s="132"/>
      <c r="N16" s="240"/>
      <c r="O16" s="240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  <c r="DJ16" s="96"/>
      <c r="DK16" s="96"/>
      <c r="DL16" s="96"/>
      <c r="DM16" s="96"/>
      <c r="DN16" s="96"/>
      <c r="DO16" s="96"/>
      <c r="DP16" s="96"/>
      <c r="DQ16" s="96"/>
      <c r="DR16" s="96"/>
      <c r="DS16" s="96"/>
      <c r="DT16" s="96"/>
      <c r="DU16" s="96"/>
      <c r="DV16" s="96"/>
      <c r="DW16" s="96"/>
      <c r="DX16" s="96"/>
      <c r="DY16" s="96"/>
      <c r="DZ16" s="96"/>
      <c r="EA16" s="96"/>
      <c r="EB16" s="96"/>
      <c r="EC16" s="96"/>
      <c r="ED16" s="96"/>
      <c r="EE16" s="96"/>
      <c r="EF16" s="96"/>
      <c r="EG16" s="96"/>
      <c r="EH16" s="96"/>
      <c r="EI16" s="96"/>
      <c r="EJ16" s="96"/>
      <c r="EK16" s="96"/>
      <c r="EL16" s="96"/>
      <c r="EM16" s="96"/>
      <c r="EN16" s="96"/>
      <c r="EO16" s="96"/>
      <c r="EP16" s="96"/>
      <c r="EQ16" s="96"/>
      <c r="ER16" s="96"/>
      <c r="ES16" s="96"/>
      <c r="ET16" s="96"/>
      <c r="EU16" s="96"/>
      <c r="EV16" s="96"/>
      <c r="EW16" s="96"/>
      <c r="EX16" s="96"/>
      <c r="EY16" s="96"/>
      <c r="EZ16" s="96"/>
      <c r="FA16" s="96"/>
      <c r="FB16" s="96"/>
      <c r="FC16" s="96"/>
      <c r="FD16" s="96"/>
      <c r="FE16" s="96"/>
      <c r="FF16" s="96"/>
      <c r="FG16" s="96"/>
      <c r="FH16" s="96"/>
      <c r="FI16" s="96"/>
      <c r="FJ16" s="96"/>
      <c r="FK16" s="96"/>
      <c r="FL16" s="96"/>
      <c r="FM16" s="96"/>
      <c r="FN16" s="96"/>
      <c r="FO16" s="96"/>
      <c r="FP16" s="96"/>
      <c r="FQ16" s="96"/>
      <c r="FR16" s="96"/>
      <c r="FS16" s="96"/>
      <c r="FT16" s="96"/>
      <c r="FU16" s="96"/>
      <c r="FV16" s="96"/>
      <c r="FW16" s="96"/>
      <c r="FX16" s="96"/>
      <c r="FY16" s="96"/>
      <c r="FZ16" s="96"/>
      <c r="GA16" s="96"/>
      <c r="GB16" s="96"/>
      <c r="GC16" s="96"/>
      <c r="GD16" s="96"/>
      <c r="GE16" s="96"/>
      <c r="GF16" s="96"/>
      <c r="GG16" s="96"/>
      <c r="GH16" s="96"/>
      <c r="GI16" s="96"/>
      <c r="GJ16" s="96"/>
      <c r="GK16" s="96"/>
      <c r="GL16" s="96"/>
      <c r="GM16" s="96"/>
      <c r="GN16" s="96"/>
      <c r="GO16" s="96"/>
      <c r="GP16" s="96"/>
      <c r="GQ16" s="96"/>
      <c r="GR16" s="96"/>
      <c r="GS16" s="96"/>
      <c r="GT16" s="96"/>
      <c r="GU16" s="96"/>
      <c r="GV16" s="96"/>
      <c r="GW16" s="96"/>
      <c r="GX16" s="96"/>
      <c r="GY16" s="96"/>
      <c r="GZ16" s="96"/>
      <c r="HA16" s="96"/>
      <c r="HB16" s="96"/>
      <c r="HC16" s="96"/>
      <c r="HD16" s="96"/>
      <c r="HE16" s="96"/>
      <c r="HF16" s="96"/>
      <c r="HG16" s="96"/>
      <c r="HH16" s="96"/>
      <c r="HI16" s="96"/>
      <c r="HJ16" s="96"/>
      <c r="HK16" s="96"/>
      <c r="HL16" s="96"/>
      <c r="HM16" s="96"/>
      <c r="HN16" s="96"/>
      <c r="HO16" s="96"/>
      <c r="HP16" s="96"/>
      <c r="HQ16" s="96"/>
      <c r="HR16" s="96"/>
      <c r="HS16" s="96"/>
      <c r="HT16" s="96"/>
      <c r="HU16" s="96"/>
      <c r="HV16" s="96"/>
      <c r="HW16" s="96"/>
      <c r="HX16" s="96"/>
      <c r="HY16" s="96"/>
      <c r="HZ16" s="96"/>
      <c r="IA16" s="96"/>
      <c r="IB16" s="96"/>
      <c r="IC16" s="96"/>
      <c r="ID16" s="96"/>
      <c r="IE16" s="96"/>
      <c r="IF16" s="96"/>
      <c r="IG16" s="96"/>
      <c r="IH16" s="96"/>
      <c r="II16" s="96"/>
      <c r="IJ16" s="96"/>
      <c r="IK16" s="96"/>
      <c r="IL16" s="96"/>
      <c r="IM16" s="96"/>
      <c r="IN16" s="96"/>
      <c r="IO16" s="96"/>
      <c r="IP16" s="96"/>
    </row>
    <row r="17" s="93" customFormat="1" spans="3:250">
      <c r="C17" s="94"/>
      <c r="I17" s="139" t="s">
        <v>174</v>
      </c>
      <c r="J17" s="245">
        <v>45775</v>
      </c>
      <c r="K17" s="246"/>
      <c r="L17" s="139" t="s">
        <v>175</v>
      </c>
      <c r="M17" s="139" t="s">
        <v>131</v>
      </c>
      <c r="N17" s="139" t="s">
        <v>176</v>
      </c>
      <c r="O17" s="240" t="s">
        <v>134</v>
      </c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96"/>
      <c r="DU17" s="96"/>
      <c r="DV17" s="96"/>
      <c r="DW17" s="96"/>
      <c r="DX17" s="96"/>
      <c r="DY17" s="96"/>
      <c r="DZ17" s="96"/>
      <c r="EA17" s="96"/>
      <c r="EB17" s="96"/>
      <c r="EC17" s="96"/>
      <c r="ED17" s="96"/>
      <c r="EE17" s="96"/>
      <c r="EF17" s="96"/>
      <c r="EG17" s="96"/>
      <c r="EH17" s="96"/>
      <c r="EI17" s="96"/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  <c r="EU17" s="96"/>
      <c r="EV17" s="96"/>
      <c r="EW17" s="96"/>
      <c r="EX17" s="96"/>
      <c r="EY17" s="96"/>
      <c r="EZ17" s="96"/>
      <c r="FA17" s="96"/>
      <c r="FB17" s="96"/>
      <c r="FC17" s="96"/>
      <c r="FD17" s="96"/>
      <c r="FE17" s="96"/>
      <c r="FF17" s="96"/>
      <c r="FG17" s="96"/>
      <c r="FH17" s="96"/>
      <c r="FI17" s="96"/>
      <c r="FJ17" s="96"/>
      <c r="FK17" s="96"/>
      <c r="FL17" s="96"/>
      <c r="FM17" s="96"/>
      <c r="FN17" s="96"/>
      <c r="FO17" s="96"/>
      <c r="FP17" s="96"/>
      <c r="FQ17" s="96"/>
      <c r="FR17" s="96"/>
      <c r="FS17" s="96"/>
      <c r="FT17" s="96"/>
      <c r="FU17" s="96"/>
      <c r="FV17" s="96"/>
      <c r="FW17" s="96"/>
      <c r="FX17" s="96"/>
      <c r="FY17" s="96"/>
      <c r="FZ17" s="96"/>
      <c r="GA17" s="96"/>
      <c r="GB17" s="96"/>
      <c r="GC17" s="96"/>
      <c r="GD17" s="96"/>
      <c r="GE17" s="96"/>
      <c r="GF17" s="96"/>
      <c r="GG17" s="96"/>
      <c r="GH17" s="96"/>
      <c r="GI17" s="96"/>
      <c r="GJ17" s="96"/>
      <c r="GK17" s="96"/>
      <c r="GL17" s="96"/>
      <c r="GM17" s="96"/>
      <c r="GN17" s="96"/>
      <c r="GO17" s="96"/>
      <c r="GP17" s="96"/>
      <c r="GQ17" s="96"/>
      <c r="GR17" s="96"/>
      <c r="GS17" s="96"/>
      <c r="GT17" s="96"/>
      <c r="GU17" s="96"/>
      <c r="GV17" s="96"/>
      <c r="GW17" s="96"/>
      <c r="GX17" s="96"/>
      <c r="GY17" s="96"/>
      <c r="GZ17" s="96"/>
      <c r="HA17" s="96"/>
      <c r="HB17" s="96"/>
      <c r="HC17" s="96"/>
      <c r="HD17" s="96"/>
      <c r="HE17" s="96"/>
      <c r="HF17" s="96"/>
      <c r="HG17" s="96"/>
      <c r="HH17" s="96"/>
      <c r="HI17" s="96"/>
      <c r="HJ17" s="96"/>
      <c r="HK17" s="96"/>
      <c r="HL17" s="96"/>
      <c r="HM17" s="96"/>
      <c r="HN17" s="96"/>
      <c r="HO17" s="96"/>
      <c r="HP17" s="96"/>
      <c r="HQ17" s="96"/>
      <c r="HR17" s="96"/>
      <c r="HS17" s="96"/>
      <c r="HT17" s="96"/>
      <c r="HU17" s="96"/>
      <c r="HV17" s="96"/>
      <c r="HW17" s="96"/>
      <c r="HX17" s="96"/>
      <c r="HY17" s="96"/>
      <c r="HZ17" s="96"/>
      <c r="IA17" s="96"/>
      <c r="IB17" s="96"/>
      <c r="IC17" s="96"/>
      <c r="ID17" s="96"/>
      <c r="IE17" s="96"/>
      <c r="IF17" s="96"/>
      <c r="IG17" s="96"/>
      <c r="IH17" s="96"/>
      <c r="II17" s="96"/>
      <c r="IJ17" s="96"/>
      <c r="IK17" s="96"/>
      <c r="IL17" s="96"/>
      <c r="IM17" s="96"/>
      <c r="IN17" s="96"/>
      <c r="IO17" s="96"/>
      <c r="IP17" s="96"/>
    </row>
  </sheetData>
  <mergeCells count="7">
    <mergeCell ref="A1:M1"/>
    <mergeCell ref="B2:D2"/>
    <mergeCell ref="F2:H2"/>
    <mergeCell ref="J2:M2"/>
    <mergeCell ref="B3:H3"/>
    <mergeCell ref="A3:A5"/>
    <mergeCell ref="H4:H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M14" sqref="M14"/>
    </sheetView>
  </sheetViews>
  <sheetFormatPr defaultColWidth="10.125" defaultRowHeight="14.25"/>
  <cols>
    <col min="1" max="1" width="9.625" style="143" customWidth="1"/>
    <col min="2" max="2" width="11.125" style="143" customWidth="1"/>
    <col min="3" max="3" width="9.125" style="143" customWidth="1"/>
    <col min="4" max="4" width="9.5" style="143" customWidth="1"/>
    <col min="5" max="5" width="11.375" style="143" customWidth="1"/>
    <col min="6" max="6" width="10.375" style="143" customWidth="1"/>
    <col min="7" max="7" width="9.5" style="143" customWidth="1"/>
    <col min="8" max="8" width="9.125" style="143" customWidth="1"/>
    <col min="9" max="9" width="8.125" style="143" customWidth="1"/>
    <col min="10" max="10" width="10.5" style="143" customWidth="1"/>
    <col min="11" max="11" width="12.125" style="143" customWidth="1"/>
    <col min="12" max="16384" width="10.125" style="143"/>
  </cols>
  <sheetData>
    <row r="1" ht="23.25" spans="1:11">
      <c r="A1" s="144" t="s">
        <v>202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ht="18" customHeight="1" spans="1:11">
      <c r="A2" s="145" t="s">
        <v>53</v>
      </c>
      <c r="B2" s="146" t="s">
        <v>54</v>
      </c>
      <c r="C2" s="146"/>
      <c r="D2" s="147" t="s">
        <v>61</v>
      </c>
      <c r="E2" s="148" t="str">
        <f>首期!B4</f>
        <v>QAMMAN94316</v>
      </c>
      <c r="F2" s="149" t="s">
        <v>203</v>
      </c>
      <c r="G2" s="150" t="s">
        <v>68</v>
      </c>
      <c r="H2" s="151"/>
      <c r="I2" s="179" t="s">
        <v>57</v>
      </c>
      <c r="J2" s="199" t="s">
        <v>56</v>
      </c>
      <c r="K2" s="200"/>
    </row>
    <row r="3" ht="18" customHeight="1" spans="1:11">
      <c r="A3" s="152" t="s">
        <v>75</v>
      </c>
      <c r="B3" s="153">
        <v>1638</v>
      </c>
      <c r="C3" s="153"/>
      <c r="D3" s="154" t="s">
        <v>204</v>
      </c>
      <c r="E3" s="155">
        <v>45838</v>
      </c>
      <c r="F3" s="156"/>
      <c r="G3" s="156"/>
      <c r="H3" s="157" t="s">
        <v>205</v>
      </c>
      <c r="I3" s="157"/>
      <c r="J3" s="157"/>
      <c r="K3" s="201"/>
    </row>
    <row r="4" ht="18" customHeight="1" spans="1:11">
      <c r="A4" s="158" t="s">
        <v>71</v>
      </c>
      <c r="B4" s="153">
        <v>2</v>
      </c>
      <c r="C4" s="153">
        <v>6</v>
      </c>
      <c r="D4" s="159" t="s">
        <v>206</v>
      </c>
      <c r="E4" s="156" t="s">
        <v>207</v>
      </c>
      <c r="F4" s="156"/>
      <c r="G4" s="156"/>
      <c r="H4" s="159" t="s">
        <v>208</v>
      </c>
      <c r="I4" s="159"/>
      <c r="J4" s="171" t="s">
        <v>65</v>
      </c>
      <c r="K4" s="202" t="s">
        <v>66</v>
      </c>
    </row>
    <row r="5" ht="18" customHeight="1" spans="1:11">
      <c r="A5" s="158" t="s">
        <v>209</v>
      </c>
      <c r="B5" s="153">
        <v>1</v>
      </c>
      <c r="C5" s="153"/>
      <c r="D5" s="154" t="s">
        <v>210</v>
      </c>
      <c r="E5" s="154"/>
      <c r="G5" s="154"/>
      <c r="H5" s="159" t="s">
        <v>211</v>
      </c>
      <c r="I5" s="159"/>
      <c r="J5" s="171" t="s">
        <v>65</v>
      </c>
      <c r="K5" s="202" t="s">
        <v>66</v>
      </c>
    </row>
    <row r="6" ht="18" customHeight="1" spans="1:13">
      <c r="A6" s="160" t="s">
        <v>212</v>
      </c>
      <c r="B6" s="161">
        <v>125</v>
      </c>
      <c r="C6" s="161"/>
      <c r="D6" s="162" t="s">
        <v>213</v>
      </c>
      <c r="E6" s="163"/>
      <c r="F6" s="163"/>
      <c r="G6" s="162"/>
      <c r="H6" s="164" t="s">
        <v>214</v>
      </c>
      <c r="I6" s="164"/>
      <c r="J6" s="163" t="s">
        <v>65</v>
      </c>
      <c r="K6" s="203" t="s">
        <v>66</v>
      </c>
      <c r="M6" s="204"/>
    </row>
    <row r="7" ht="18" customHeight="1" spans="1:11">
      <c r="A7" s="165"/>
      <c r="B7" s="166"/>
      <c r="C7" s="166"/>
      <c r="D7" s="165"/>
      <c r="E7" s="166"/>
      <c r="F7" s="167"/>
      <c r="G7" s="165"/>
      <c r="H7" s="167"/>
      <c r="I7" s="166"/>
      <c r="J7" s="166"/>
      <c r="K7" s="166"/>
    </row>
    <row r="8" ht="18" customHeight="1" spans="1:11">
      <c r="A8" s="168" t="s">
        <v>215</v>
      </c>
      <c r="B8" s="149" t="s">
        <v>216</v>
      </c>
      <c r="C8" s="149" t="s">
        <v>217</v>
      </c>
      <c r="D8" s="149" t="s">
        <v>218</v>
      </c>
      <c r="E8" s="149" t="s">
        <v>219</v>
      </c>
      <c r="F8" s="149" t="s">
        <v>220</v>
      </c>
      <c r="G8" s="169" t="s">
        <v>78</v>
      </c>
      <c r="H8" s="170"/>
      <c r="I8" s="170" t="s">
        <v>79</v>
      </c>
      <c r="J8" s="170"/>
      <c r="K8" s="205"/>
    </row>
    <row r="9" ht="18" customHeight="1" spans="1:11">
      <c r="A9" s="158" t="s">
        <v>221</v>
      </c>
      <c r="B9" s="159"/>
      <c r="C9" s="171" t="s">
        <v>65</v>
      </c>
      <c r="D9" s="171" t="s">
        <v>66</v>
      </c>
      <c r="E9" s="154" t="s">
        <v>222</v>
      </c>
      <c r="F9" s="172" t="s">
        <v>223</v>
      </c>
      <c r="G9" s="173"/>
      <c r="H9" s="174"/>
      <c r="I9" s="174"/>
      <c r="J9" s="174"/>
      <c r="K9" s="206"/>
    </row>
    <row r="10" ht="18" customHeight="1" spans="1:11">
      <c r="A10" s="158" t="s">
        <v>224</v>
      </c>
      <c r="B10" s="159"/>
      <c r="C10" s="171" t="s">
        <v>65</v>
      </c>
      <c r="D10" s="171" t="s">
        <v>66</v>
      </c>
      <c r="E10" s="154" t="s">
        <v>225</v>
      </c>
      <c r="F10" s="172" t="s">
        <v>226</v>
      </c>
      <c r="G10" s="173" t="s">
        <v>227</v>
      </c>
      <c r="H10" s="174"/>
      <c r="I10" s="174"/>
      <c r="J10" s="174"/>
      <c r="K10" s="206"/>
    </row>
    <row r="11" ht="18" customHeight="1" spans="1:11">
      <c r="A11" s="175" t="s">
        <v>180</v>
      </c>
      <c r="B11" s="176"/>
      <c r="C11" s="176"/>
      <c r="D11" s="176"/>
      <c r="E11" s="176"/>
      <c r="F11" s="176"/>
      <c r="G11" s="176"/>
      <c r="H11" s="176"/>
      <c r="I11" s="176"/>
      <c r="J11" s="176"/>
      <c r="K11" s="207"/>
    </row>
    <row r="12" ht="18" customHeight="1" spans="1:11">
      <c r="A12" s="152" t="s">
        <v>89</v>
      </c>
      <c r="B12" s="171" t="s">
        <v>85</v>
      </c>
      <c r="C12" s="171" t="s">
        <v>86</v>
      </c>
      <c r="D12" s="172"/>
      <c r="E12" s="154" t="s">
        <v>87</v>
      </c>
      <c r="F12" s="171" t="s">
        <v>85</v>
      </c>
      <c r="G12" s="171" t="s">
        <v>86</v>
      </c>
      <c r="H12" s="171"/>
      <c r="I12" s="154" t="s">
        <v>228</v>
      </c>
      <c r="J12" s="171" t="s">
        <v>85</v>
      </c>
      <c r="K12" s="202" t="s">
        <v>86</v>
      </c>
    </row>
    <row r="13" ht="18" customHeight="1" spans="1:11">
      <c r="A13" s="152" t="s">
        <v>92</v>
      </c>
      <c r="B13" s="171" t="s">
        <v>85</v>
      </c>
      <c r="C13" s="171" t="s">
        <v>86</v>
      </c>
      <c r="D13" s="172"/>
      <c r="E13" s="154" t="s">
        <v>97</v>
      </c>
      <c r="F13" s="171" t="s">
        <v>85</v>
      </c>
      <c r="G13" s="171" t="s">
        <v>86</v>
      </c>
      <c r="H13" s="171"/>
      <c r="I13" s="154" t="s">
        <v>229</v>
      </c>
      <c r="J13" s="171" t="s">
        <v>85</v>
      </c>
      <c r="K13" s="202" t="s">
        <v>86</v>
      </c>
    </row>
    <row r="14" ht="18" customHeight="1" spans="1:11">
      <c r="A14" s="160" t="s">
        <v>230</v>
      </c>
      <c r="B14" s="163" t="s">
        <v>85</v>
      </c>
      <c r="C14" s="163" t="s">
        <v>86</v>
      </c>
      <c r="D14" s="177"/>
      <c r="E14" s="162" t="s">
        <v>231</v>
      </c>
      <c r="F14" s="163" t="s">
        <v>85</v>
      </c>
      <c r="G14" s="163" t="s">
        <v>86</v>
      </c>
      <c r="H14" s="163"/>
      <c r="I14" s="162" t="s">
        <v>232</v>
      </c>
      <c r="J14" s="163" t="s">
        <v>85</v>
      </c>
      <c r="K14" s="203" t="s">
        <v>86</v>
      </c>
    </row>
    <row r="15" ht="18" customHeight="1" spans="1:11">
      <c r="A15" s="165"/>
      <c r="B15" s="178"/>
      <c r="C15" s="178"/>
      <c r="D15" s="166"/>
      <c r="E15" s="165"/>
      <c r="F15" s="178"/>
      <c r="G15" s="178"/>
      <c r="H15" s="178"/>
      <c r="I15" s="165"/>
      <c r="J15" s="178"/>
      <c r="K15" s="178"/>
    </row>
    <row r="16" s="141" customFormat="1" ht="18" customHeight="1" spans="1:11">
      <c r="A16" s="145" t="s">
        <v>233</v>
      </c>
      <c r="B16" s="179"/>
      <c r="C16" s="179"/>
      <c r="D16" s="179"/>
      <c r="E16" s="179"/>
      <c r="F16" s="179"/>
      <c r="G16" s="179"/>
      <c r="H16" s="179"/>
      <c r="I16" s="179"/>
      <c r="J16" s="179"/>
      <c r="K16" s="208"/>
    </row>
    <row r="17" ht="18" customHeight="1" spans="1:11">
      <c r="A17" s="158" t="s">
        <v>234</v>
      </c>
      <c r="B17" s="159"/>
      <c r="C17" s="159"/>
      <c r="D17" s="159"/>
      <c r="E17" s="159"/>
      <c r="F17" s="159"/>
      <c r="G17" s="159"/>
      <c r="H17" s="159"/>
      <c r="I17" s="159"/>
      <c r="J17" s="159"/>
      <c r="K17" s="209"/>
    </row>
    <row r="18" ht="18" customHeight="1" spans="1:11">
      <c r="A18" s="158" t="s">
        <v>235</v>
      </c>
      <c r="B18" s="159"/>
      <c r="C18" s="159"/>
      <c r="D18" s="159"/>
      <c r="E18" s="159"/>
      <c r="F18" s="159"/>
      <c r="G18" s="159"/>
      <c r="H18" s="159"/>
      <c r="I18" s="159"/>
      <c r="J18" s="159"/>
      <c r="K18" s="209"/>
    </row>
    <row r="19" ht="22" customHeight="1" spans="1:11">
      <c r="A19" s="180"/>
      <c r="B19" s="171"/>
      <c r="C19" s="171"/>
      <c r="D19" s="171"/>
      <c r="E19" s="171"/>
      <c r="F19" s="171"/>
      <c r="G19" s="171"/>
      <c r="H19" s="171"/>
      <c r="I19" s="171"/>
      <c r="J19" s="171"/>
      <c r="K19" s="202"/>
    </row>
    <row r="20" ht="22" customHeight="1" spans="1:11">
      <c r="A20" s="181"/>
      <c r="B20" s="182"/>
      <c r="C20" s="182"/>
      <c r="D20" s="182"/>
      <c r="E20" s="182"/>
      <c r="F20" s="182"/>
      <c r="G20" s="182"/>
      <c r="H20" s="182"/>
      <c r="I20" s="182"/>
      <c r="J20" s="182"/>
      <c r="K20" s="210"/>
    </row>
    <row r="21" ht="22" customHeight="1" spans="1:11">
      <c r="A21" s="181"/>
      <c r="B21" s="182"/>
      <c r="C21" s="182"/>
      <c r="D21" s="182"/>
      <c r="E21" s="182"/>
      <c r="F21" s="182"/>
      <c r="G21" s="182"/>
      <c r="H21" s="182"/>
      <c r="I21" s="182"/>
      <c r="J21" s="182"/>
      <c r="K21" s="210"/>
    </row>
    <row r="22" ht="22" customHeight="1" spans="1:11">
      <c r="A22" s="181"/>
      <c r="B22" s="182"/>
      <c r="C22" s="182"/>
      <c r="D22" s="182"/>
      <c r="E22" s="182"/>
      <c r="F22" s="182"/>
      <c r="G22" s="182"/>
      <c r="H22" s="182"/>
      <c r="I22" s="182"/>
      <c r="J22" s="182"/>
      <c r="K22" s="210"/>
    </row>
    <row r="23" ht="22" customHeight="1" spans="1:11">
      <c r="A23" s="183"/>
      <c r="B23" s="184"/>
      <c r="C23" s="184"/>
      <c r="D23" s="184"/>
      <c r="E23" s="184"/>
      <c r="F23" s="184"/>
      <c r="G23" s="184"/>
      <c r="H23" s="184"/>
      <c r="I23" s="184"/>
      <c r="J23" s="184"/>
      <c r="K23" s="211"/>
    </row>
    <row r="24" ht="18" customHeight="1" spans="1:11">
      <c r="A24" s="158" t="s">
        <v>116</v>
      </c>
      <c r="B24" s="159"/>
      <c r="C24" s="171" t="s">
        <v>65</v>
      </c>
      <c r="D24" s="171" t="s">
        <v>66</v>
      </c>
      <c r="E24" s="157"/>
      <c r="F24" s="157"/>
      <c r="G24" s="157"/>
      <c r="H24" s="157"/>
      <c r="I24" s="157"/>
      <c r="J24" s="157"/>
      <c r="K24" s="201"/>
    </row>
    <row r="25" ht="18" customHeight="1" spans="1:11">
      <c r="A25" s="185" t="s">
        <v>236</v>
      </c>
      <c r="B25" s="186"/>
      <c r="C25" s="186"/>
      <c r="D25" s="186"/>
      <c r="E25" s="186"/>
      <c r="F25" s="186"/>
      <c r="G25" s="186"/>
      <c r="H25" s="186"/>
      <c r="I25" s="186"/>
      <c r="J25" s="186"/>
      <c r="K25" s="212"/>
    </row>
    <row r="26" ht="15" spans="1:11">
      <c r="A26" s="187"/>
      <c r="B26" s="187"/>
      <c r="C26" s="187"/>
      <c r="D26" s="187"/>
      <c r="E26" s="187"/>
      <c r="F26" s="187"/>
      <c r="G26" s="187"/>
      <c r="H26" s="187"/>
      <c r="I26" s="187"/>
      <c r="J26" s="187"/>
      <c r="K26" s="187"/>
    </row>
    <row r="27" ht="20" customHeight="1" spans="1:11">
      <c r="A27" s="188" t="s">
        <v>237</v>
      </c>
      <c r="B27" s="189"/>
      <c r="C27" s="189"/>
      <c r="D27" s="189"/>
      <c r="E27" s="189"/>
      <c r="F27" s="189"/>
      <c r="G27" s="189"/>
      <c r="H27" s="189"/>
      <c r="I27" s="189"/>
      <c r="J27" s="189"/>
      <c r="K27" s="213" t="s">
        <v>238</v>
      </c>
    </row>
    <row r="28" ht="23" customHeight="1" spans="1:11">
      <c r="A28" s="181" t="s">
        <v>239</v>
      </c>
      <c r="B28" s="182"/>
      <c r="C28" s="182"/>
      <c r="D28" s="182"/>
      <c r="E28" s="182"/>
      <c r="F28" s="182"/>
      <c r="G28" s="182"/>
      <c r="H28" s="182"/>
      <c r="I28" s="182"/>
      <c r="J28" s="214"/>
      <c r="K28" s="215">
        <v>1</v>
      </c>
    </row>
    <row r="29" ht="23" customHeight="1" spans="1:11">
      <c r="A29" s="181" t="s">
        <v>240</v>
      </c>
      <c r="B29" s="182"/>
      <c r="C29" s="182"/>
      <c r="D29" s="182"/>
      <c r="E29" s="182"/>
      <c r="F29" s="182"/>
      <c r="G29" s="182"/>
      <c r="H29" s="182"/>
      <c r="I29" s="182"/>
      <c r="J29" s="214"/>
      <c r="K29" s="206">
        <v>1</v>
      </c>
    </row>
    <row r="30" ht="23" customHeight="1" spans="1:11">
      <c r="A30" s="181" t="s">
        <v>241</v>
      </c>
      <c r="B30" s="182"/>
      <c r="C30" s="182"/>
      <c r="D30" s="182"/>
      <c r="E30" s="182"/>
      <c r="F30" s="182"/>
      <c r="G30" s="182"/>
      <c r="H30" s="182"/>
      <c r="I30" s="182"/>
      <c r="J30" s="214"/>
      <c r="K30" s="206">
        <v>2</v>
      </c>
    </row>
    <row r="31" ht="23" customHeight="1" spans="1:11">
      <c r="A31" s="181"/>
      <c r="B31" s="182"/>
      <c r="C31" s="182"/>
      <c r="D31" s="182"/>
      <c r="E31" s="182"/>
      <c r="F31" s="182"/>
      <c r="G31" s="182"/>
      <c r="H31" s="182"/>
      <c r="I31" s="182"/>
      <c r="J31" s="214"/>
      <c r="K31" s="206"/>
    </row>
    <row r="32" ht="23" customHeight="1" spans="1:11">
      <c r="A32" s="181"/>
      <c r="B32" s="182"/>
      <c r="C32" s="182"/>
      <c r="D32" s="182"/>
      <c r="E32" s="182"/>
      <c r="F32" s="182"/>
      <c r="G32" s="182"/>
      <c r="H32" s="182"/>
      <c r="I32" s="182"/>
      <c r="J32" s="214"/>
      <c r="K32" s="216"/>
    </row>
    <row r="33" ht="23" customHeight="1" spans="1:11">
      <c r="A33" s="181"/>
      <c r="B33" s="182"/>
      <c r="C33" s="182"/>
      <c r="D33" s="182"/>
      <c r="E33" s="182"/>
      <c r="F33" s="182"/>
      <c r="G33" s="182"/>
      <c r="H33" s="182"/>
      <c r="I33" s="182"/>
      <c r="J33" s="214"/>
      <c r="K33" s="217"/>
    </row>
    <row r="34" ht="23" customHeight="1" spans="1:11">
      <c r="A34" s="181"/>
      <c r="B34" s="182"/>
      <c r="C34" s="182"/>
      <c r="D34" s="182"/>
      <c r="E34" s="182"/>
      <c r="F34" s="182"/>
      <c r="G34" s="182"/>
      <c r="H34" s="182"/>
      <c r="I34" s="182"/>
      <c r="J34" s="214"/>
      <c r="K34" s="206"/>
    </row>
    <row r="35" ht="23" customHeight="1" spans="1:11">
      <c r="A35" s="181"/>
      <c r="B35" s="182"/>
      <c r="C35" s="182"/>
      <c r="D35" s="182"/>
      <c r="E35" s="182"/>
      <c r="F35" s="182"/>
      <c r="G35" s="182"/>
      <c r="H35" s="182"/>
      <c r="I35" s="182"/>
      <c r="J35" s="214"/>
      <c r="K35" s="218"/>
    </row>
    <row r="36" ht="23" customHeight="1" spans="1:11">
      <c r="A36" s="190" t="s">
        <v>242</v>
      </c>
      <c r="B36" s="191"/>
      <c r="C36" s="191"/>
      <c r="D36" s="191"/>
      <c r="E36" s="191"/>
      <c r="F36" s="191"/>
      <c r="G36" s="191"/>
      <c r="H36" s="191"/>
      <c r="I36" s="191"/>
      <c r="J36" s="219"/>
      <c r="K36" s="220">
        <f>SUM(K28:K35)</f>
        <v>4</v>
      </c>
    </row>
    <row r="37" ht="18.75" customHeight="1" spans="1:11">
      <c r="A37" s="192" t="s">
        <v>243</v>
      </c>
      <c r="B37" s="193"/>
      <c r="C37" s="193"/>
      <c r="D37" s="193"/>
      <c r="E37" s="193"/>
      <c r="F37" s="193"/>
      <c r="G37" s="193"/>
      <c r="H37" s="193"/>
      <c r="I37" s="193"/>
      <c r="J37" s="193"/>
      <c r="K37" s="221"/>
    </row>
    <row r="38" s="142" customFormat="1" ht="18.75" customHeight="1" spans="1:11">
      <c r="A38" s="158" t="s">
        <v>244</v>
      </c>
      <c r="B38" s="159"/>
      <c r="C38" s="159"/>
      <c r="D38" s="157" t="s">
        <v>245</v>
      </c>
      <c r="E38" s="157"/>
      <c r="F38" s="194" t="s">
        <v>246</v>
      </c>
      <c r="G38" s="195"/>
      <c r="H38" s="159" t="s">
        <v>247</v>
      </c>
      <c r="I38" s="159"/>
      <c r="J38" s="159" t="s">
        <v>248</v>
      </c>
      <c r="K38" s="209"/>
    </row>
    <row r="39" ht="18.75" customHeight="1" spans="1:11">
      <c r="A39" s="158" t="s">
        <v>117</v>
      </c>
      <c r="B39" s="159" t="s">
        <v>249</v>
      </c>
      <c r="C39" s="159"/>
      <c r="D39" s="159"/>
      <c r="E39" s="159"/>
      <c r="F39" s="159"/>
      <c r="G39" s="159"/>
      <c r="H39" s="159"/>
      <c r="I39" s="159"/>
      <c r="J39" s="159"/>
      <c r="K39" s="209"/>
    </row>
    <row r="40" ht="24" customHeight="1" spans="1:11">
      <c r="A40" s="158"/>
      <c r="B40" s="159"/>
      <c r="C40" s="159"/>
      <c r="D40" s="159"/>
      <c r="E40" s="159"/>
      <c r="F40" s="159"/>
      <c r="G40" s="159"/>
      <c r="H40" s="159"/>
      <c r="I40" s="159"/>
      <c r="J40" s="159"/>
      <c r="K40" s="209"/>
    </row>
    <row r="41" ht="24" customHeight="1" spans="1:11">
      <c r="A41" s="158"/>
      <c r="B41" s="159"/>
      <c r="C41" s="159"/>
      <c r="D41" s="159"/>
      <c r="E41" s="159"/>
      <c r="F41" s="159"/>
      <c r="G41" s="159"/>
      <c r="H41" s="159"/>
      <c r="I41" s="159"/>
      <c r="J41" s="159"/>
      <c r="K41" s="209"/>
    </row>
    <row r="42" ht="32.1" customHeight="1" spans="1:11">
      <c r="A42" s="160" t="s">
        <v>128</v>
      </c>
      <c r="B42" s="196" t="s">
        <v>250</v>
      </c>
      <c r="C42" s="196"/>
      <c r="D42" s="162" t="s">
        <v>251</v>
      </c>
      <c r="E42" s="177" t="s">
        <v>131</v>
      </c>
      <c r="F42" s="162" t="s">
        <v>132</v>
      </c>
      <c r="G42" s="197">
        <v>45814</v>
      </c>
      <c r="H42" s="198" t="s">
        <v>133</v>
      </c>
      <c r="I42" s="198"/>
      <c r="J42" s="196" t="s">
        <v>134</v>
      </c>
      <c r="K42" s="222"/>
    </row>
    <row r="43" ht="16.5" customHeight="1"/>
    <row r="44" ht="16.5" customHeight="1"/>
    <row r="45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J16" sqref="J16:O16"/>
    </sheetView>
  </sheetViews>
  <sheetFormatPr defaultColWidth="9" defaultRowHeight="14.25"/>
  <cols>
    <col min="1" max="1" width="13.625" style="93" customWidth="1"/>
    <col min="2" max="3" width="9.125" style="93" customWidth="1"/>
    <col min="4" max="4" width="9.125" style="94" customWidth="1"/>
    <col min="5" max="6" width="9.125" style="93" customWidth="1"/>
    <col min="7" max="7" width="8.5" style="93" customWidth="1"/>
    <col min="8" max="8" width="5.375" style="93" customWidth="1"/>
    <col min="9" max="9" width="2.75" style="93" customWidth="1"/>
    <col min="10" max="11" width="15.625" style="93" customWidth="1"/>
    <col min="12" max="12" width="17.875" style="93" customWidth="1"/>
    <col min="13" max="13" width="18.625" style="95" customWidth="1"/>
    <col min="14" max="15" width="15.625" style="95" customWidth="1"/>
    <col min="16" max="253" width="9" style="93"/>
    <col min="254" max="16384" width="9" style="96"/>
  </cols>
  <sheetData>
    <row r="1" s="93" customFormat="1" ht="29" customHeight="1" spans="1:256">
      <c r="A1" s="97" t="s">
        <v>137</v>
      </c>
      <c r="B1" s="97"/>
      <c r="C1" s="98"/>
      <c r="D1" s="98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  <c r="EA1" s="96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96"/>
      <c r="EP1" s="96"/>
      <c r="EQ1" s="96"/>
      <c r="ER1" s="96"/>
      <c r="ES1" s="96"/>
      <c r="ET1" s="96"/>
      <c r="EU1" s="96"/>
      <c r="EV1" s="96"/>
      <c r="EW1" s="96"/>
      <c r="EX1" s="96"/>
      <c r="EY1" s="96"/>
      <c r="EZ1" s="96"/>
      <c r="FA1" s="96"/>
      <c r="FB1" s="96"/>
      <c r="FC1" s="96"/>
      <c r="FD1" s="96"/>
      <c r="FE1" s="96"/>
      <c r="FF1" s="96"/>
      <c r="FG1" s="96"/>
      <c r="FH1" s="96"/>
      <c r="FI1" s="96"/>
      <c r="FJ1" s="96"/>
      <c r="FK1" s="96"/>
      <c r="FL1" s="96"/>
      <c r="FM1" s="96"/>
      <c r="FN1" s="96"/>
      <c r="FO1" s="96"/>
      <c r="FP1" s="96"/>
      <c r="FQ1" s="96"/>
      <c r="FR1" s="96"/>
      <c r="FS1" s="96"/>
      <c r="FT1" s="96"/>
      <c r="FU1" s="96"/>
      <c r="FV1" s="96"/>
      <c r="FW1" s="96"/>
      <c r="FX1" s="96"/>
      <c r="FY1" s="96"/>
      <c r="FZ1" s="96"/>
      <c r="GA1" s="96"/>
      <c r="GB1" s="96"/>
      <c r="GC1" s="96"/>
      <c r="GD1" s="96"/>
      <c r="GE1" s="96"/>
      <c r="GF1" s="96"/>
      <c r="GG1" s="96"/>
      <c r="GH1" s="96"/>
      <c r="GI1" s="96"/>
      <c r="GJ1" s="96"/>
      <c r="GK1" s="96"/>
      <c r="GL1" s="96"/>
      <c r="GM1" s="96"/>
      <c r="GN1" s="96"/>
      <c r="GO1" s="96"/>
      <c r="GP1" s="96"/>
      <c r="GQ1" s="96"/>
      <c r="GR1" s="96"/>
      <c r="GS1" s="96"/>
      <c r="GT1" s="96"/>
      <c r="GU1" s="96"/>
      <c r="GV1" s="96"/>
      <c r="GW1" s="96"/>
      <c r="GX1" s="96"/>
      <c r="GY1" s="96"/>
      <c r="GZ1" s="96"/>
      <c r="HA1" s="96"/>
      <c r="HB1" s="96"/>
      <c r="HC1" s="96"/>
      <c r="HD1" s="96"/>
      <c r="HE1" s="96"/>
      <c r="HF1" s="96"/>
      <c r="HG1" s="96"/>
      <c r="HH1" s="96"/>
      <c r="HI1" s="96"/>
      <c r="HJ1" s="96"/>
      <c r="HK1" s="96"/>
      <c r="HL1" s="96"/>
      <c r="HM1" s="96"/>
      <c r="HN1" s="96"/>
      <c r="HO1" s="96"/>
      <c r="HP1" s="96"/>
      <c r="HQ1" s="96"/>
      <c r="HR1" s="96"/>
      <c r="HS1" s="96"/>
      <c r="HT1" s="96"/>
      <c r="HU1" s="96"/>
      <c r="HV1" s="96"/>
      <c r="HW1" s="96"/>
      <c r="HX1" s="96"/>
      <c r="HY1" s="96"/>
      <c r="HZ1" s="96"/>
      <c r="IA1" s="96"/>
      <c r="IB1" s="96"/>
      <c r="IC1" s="96"/>
      <c r="ID1" s="96"/>
      <c r="IE1" s="96"/>
      <c r="IF1" s="96"/>
      <c r="IG1" s="96"/>
      <c r="IH1" s="96"/>
      <c r="II1" s="96"/>
      <c r="IJ1" s="96"/>
      <c r="IK1" s="96"/>
      <c r="IL1" s="96"/>
      <c r="IM1" s="96"/>
      <c r="IN1" s="96"/>
      <c r="IO1" s="96"/>
      <c r="IP1" s="96"/>
      <c r="IQ1" s="96"/>
      <c r="IR1" s="96"/>
      <c r="IS1" s="96"/>
      <c r="IT1" s="96"/>
      <c r="IU1" s="96"/>
      <c r="IV1" s="96"/>
    </row>
    <row r="2" s="93" customFormat="1" ht="20" customHeight="1" spans="1:256">
      <c r="A2" s="100" t="s">
        <v>61</v>
      </c>
      <c r="B2" s="101" t="str">
        <f>首期!B4</f>
        <v>QAMMAN94316</v>
      </c>
      <c r="C2" s="102"/>
      <c r="D2" s="103"/>
      <c r="E2" s="104" t="s">
        <v>67</v>
      </c>
      <c r="F2" s="105" t="str">
        <f>首期!B5</f>
        <v>儿童卫裤</v>
      </c>
      <c r="G2" s="105"/>
      <c r="H2" s="105"/>
      <c r="I2" s="133"/>
      <c r="J2" s="134" t="s">
        <v>57</v>
      </c>
      <c r="K2" s="135" t="s">
        <v>56</v>
      </c>
      <c r="L2" s="135"/>
      <c r="M2" s="135"/>
      <c r="N2" s="135"/>
      <c r="O2" s="135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  <c r="IJ2" s="96"/>
      <c r="IK2" s="96"/>
      <c r="IL2" s="96"/>
      <c r="IM2" s="96"/>
      <c r="IN2" s="96"/>
      <c r="IO2" s="96"/>
      <c r="IP2" s="96"/>
      <c r="IQ2" s="96"/>
      <c r="IR2" s="96"/>
      <c r="IS2" s="96"/>
      <c r="IT2" s="96"/>
      <c r="IU2" s="96"/>
      <c r="IV2" s="96"/>
    </row>
    <row r="3" s="93" customFormat="1" spans="1:256">
      <c r="A3" s="106" t="s">
        <v>138</v>
      </c>
      <c r="B3" s="107" t="s">
        <v>139</v>
      </c>
      <c r="C3" s="108"/>
      <c r="D3" s="107"/>
      <c r="E3" s="107"/>
      <c r="F3" s="107"/>
      <c r="G3" s="107"/>
      <c r="H3" s="107"/>
      <c r="I3" s="133"/>
      <c r="J3" s="136"/>
      <c r="K3" s="136"/>
      <c r="L3" s="136"/>
      <c r="M3" s="136"/>
      <c r="N3" s="136"/>
      <c r="O3" s="13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  <c r="HG3" s="96"/>
      <c r="HH3" s="96"/>
      <c r="HI3" s="96"/>
      <c r="HJ3" s="96"/>
      <c r="HK3" s="96"/>
      <c r="HL3" s="96"/>
      <c r="HM3" s="96"/>
      <c r="HN3" s="96"/>
      <c r="HO3" s="96"/>
      <c r="HP3" s="96"/>
      <c r="HQ3" s="96"/>
      <c r="HR3" s="96"/>
      <c r="HS3" s="96"/>
      <c r="HT3" s="96"/>
      <c r="HU3" s="96"/>
      <c r="HV3" s="96"/>
      <c r="HW3" s="96"/>
      <c r="HX3" s="96"/>
      <c r="HY3" s="96"/>
      <c r="HZ3" s="96"/>
      <c r="IA3" s="96"/>
      <c r="IB3" s="96"/>
      <c r="IC3" s="96"/>
      <c r="ID3" s="96"/>
      <c r="IE3" s="96"/>
      <c r="IF3" s="96"/>
      <c r="IG3" s="96"/>
      <c r="IH3" s="96"/>
      <c r="II3" s="96"/>
      <c r="IJ3" s="96"/>
      <c r="IK3" s="96"/>
      <c r="IL3" s="96"/>
      <c r="IM3" s="96"/>
      <c r="IN3" s="96"/>
      <c r="IO3" s="96"/>
      <c r="IP3" s="96"/>
      <c r="IQ3" s="96"/>
      <c r="IR3" s="96"/>
      <c r="IS3" s="96"/>
      <c r="IT3" s="96"/>
      <c r="IU3" s="96"/>
      <c r="IV3" s="96"/>
    </row>
    <row r="4" s="93" customFormat="1" spans="1:256">
      <c r="A4" s="106"/>
      <c r="B4" s="109" t="s">
        <v>140</v>
      </c>
      <c r="C4" s="109" t="s">
        <v>141</v>
      </c>
      <c r="D4" s="109" t="s">
        <v>142</v>
      </c>
      <c r="E4" s="109" t="s">
        <v>143</v>
      </c>
      <c r="F4" s="109" t="s">
        <v>144</v>
      </c>
      <c r="G4" s="109" t="s">
        <v>145</v>
      </c>
      <c r="H4" s="110" t="s">
        <v>146</v>
      </c>
      <c r="I4" s="133"/>
      <c r="J4" s="109" t="s">
        <v>140</v>
      </c>
      <c r="K4" s="109" t="s">
        <v>141</v>
      </c>
      <c r="L4" s="109" t="s">
        <v>142</v>
      </c>
      <c r="M4" s="109" t="s">
        <v>143</v>
      </c>
      <c r="N4" s="109" t="s">
        <v>144</v>
      </c>
      <c r="O4" s="109" t="s">
        <v>145</v>
      </c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  <c r="IQ4" s="96"/>
      <c r="IR4" s="96"/>
      <c r="IS4" s="96"/>
      <c r="IT4" s="96"/>
      <c r="IU4" s="96"/>
      <c r="IV4" s="96"/>
    </row>
    <row r="5" s="93" customFormat="1" ht="16.5" spans="1:256">
      <c r="A5" s="106"/>
      <c r="B5" s="111"/>
      <c r="C5" s="111"/>
      <c r="D5" s="112"/>
      <c r="E5" s="112"/>
      <c r="F5" s="112"/>
      <c r="G5" s="112"/>
      <c r="H5" s="110"/>
      <c r="I5" s="133"/>
      <c r="J5" s="137" t="s">
        <v>192</v>
      </c>
      <c r="K5" s="137" t="s">
        <v>111</v>
      </c>
      <c r="L5" s="137" t="s">
        <v>192</v>
      </c>
      <c r="M5" s="137" t="s">
        <v>111</v>
      </c>
      <c r="N5" s="137" t="s">
        <v>192</v>
      </c>
      <c r="O5" s="137" t="s">
        <v>111</v>
      </c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  <c r="IQ5" s="96"/>
      <c r="IR5" s="96"/>
      <c r="IS5" s="96"/>
      <c r="IT5" s="96"/>
      <c r="IU5" s="96"/>
      <c r="IV5" s="96"/>
    </row>
    <row r="6" s="93" customFormat="1" ht="21" customHeight="1" spans="1:256">
      <c r="A6" s="113" t="s">
        <v>149</v>
      </c>
      <c r="B6" s="114">
        <f t="shared" ref="B6:B9" si="0">C6-5</f>
        <v>71</v>
      </c>
      <c r="C6" s="114">
        <v>76</v>
      </c>
      <c r="D6" s="114">
        <f>C6+6</f>
        <v>82</v>
      </c>
      <c r="E6" s="114">
        <f>D6+6</f>
        <v>88</v>
      </c>
      <c r="F6" s="114">
        <f>E6+6</f>
        <v>94</v>
      </c>
      <c r="G6" s="114">
        <f t="shared" ref="G6:G9" si="1">F6+3</f>
        <v>97</v>
      </c>
      <c r="H6" s="115" t="s">
        <v>150</v>
      </c>
      <c r="I6" s="133"/>
      <c r="J6" s="137" t="s">
        <v>252</v>
      </c>
      <c r="K6" s="137" t="s">
        <v>253</v>
      </c>
      <c r="L6" s="137" t="s">
        <v>254</v>
      </c>
      <c r="M6" s="137" t="s">
        <v>255</v>
      </c>
      <c r="N6" s="137" t="s">
        <v>256</v>
      </c>
      <c r="O6" s="137" t="s">
        <v>257</v>
      </c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  <c r="IQ6" s="96"/>
      <c r="IR6" s="96"/>
      <c r="IS6" s="96"/>
      <c r="IT6" s="96"/>
      <c r="IU6" s="96"/>
      <c r="IV6" s="96"/>
    </row>
    <row r="7" s="93" customFormat="1" ht="21" customHeight="1" spans="1:256">
      <c r="A7" s="113" t="s">
        <v>153</v>
      </c>
      <c r="B7" s="114">
        <f>C7-3</f>
        <v>51</v>
      </c>
      <c r="C7" s="114">
        <v>54</v>
      </c>
      <c r="D7" s="114">
        <f>C7+4</f>
        <v>58</v>
      </c>
      <c r="E7" s="114">
        <f>D7+3</f>
        <v>61</v>
      </c>
      <c r="F7" s="114">
        <f>E7+4</f>
        <v>65</v>
      </c>
      <c r="G7" s="114">
        <f>F7+2</f>
        <v>67</v>
      </c>
      <c r="H7" s="115" t="s">
        <v>150</v>
      </c>
      <c r="I7" s="133"/>
      <c r="J7" s="137" t="s">
        <v>258</v>
      </c>
      <c r="K7" s="137" t="s">
        <v>259</v>
      </c>
      <c r="L7" s="137" t="s">
        <v>260</v>
      </c>
      <c r="M7" s="137" t="s">
        <v>261</v>
      </c>
      <c r="N7" s="137" t="s">
        <v>260</v>
      </c>
      <c r="O7" s="137" t="s">
        <v>259</v>
      </c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6"/>
      <c r="DY7" s="96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6"/>
      <c r="EO7" s="96"/>
      <c r="EP7" s="96"/>
      <c r="EQ7" s="96"/>
      <c r="ER7" s="96"/>
      <c r="ES7" s="96"/>
      <c r="ET7" s="96"/>
      <c r="EU7" s="96"/>
      <c r="EV7" s="96"/>
      <c r="EW7" s="96"/>
      <c r="EX7" s="96"/>
      <c r="EY7" s="96"/>
      <c r="EZ7" s="96"/>
      <c r="FA7" s="96"/>
      <c r="FB7" s="96"/>
      <c r="FC7" s="96"/>
      <c r="FD7" s="96"/>
      <c r="FE7" s="96"/>
      <c r="FF7" s="96"/>
      <c r="FG7" s="96"/>
      <c r="FH7" s="96"/>
      <c r="FI7" s="96"/>
      <c r="FJ7" s="96"/>
      <c r="FK7" s="96"/>
      <c r="FL7" s="96"/>
      <c r="FM7" s="96"/>
      <c r="FN7" s="96"/>
      <c r="FO7" s="96"/>
      <c r="FP7" s="96"/>
      <c r="FQ7" s="96"/>
      <c r="FR7" s="96"/>
      <c r="FS7" s="96"/>
      <c r="FT7" s="96"/>
      <c r="FU7" s="96"/>
      <c r="FV7" s="96"/>
      <c r="FW7" s="96"/>
      <c r="FX7" s="96"/>
      <c r="FY7" s="96"/>
      <c r="FZ7" s="96"/>
      <c r="GA7" s="96"/>
      <c r="GB7" s="96"/>
      <c r="GC7" s="96"/>
      <c r="GD7" s="96"/>
      <c r="GE7" s="96"/>
      <c r="GF7" s="96"/>
      <c r="GG7" s="96"/>
      <c r="GH7" s="96"/>
      <c r="GI7" s="96"/>
      <c r="GJ7" s="96"/>
      <c r="GK7" s="96"/>
      <c r="GL7" s="96"/>
      <c r="GM7" s="96"/>
      <c r="GN7" s="96"/>
      <c r="GO7" s="96"/>
      <c r="GP7" s="96"/>
      <c r="GQ7" s="96"/>
      <c r="GR7" s="96"/>
      <c r="GS7" s="96"/>
      <c r="GT7" s="96"/>
      <c r="GU7" s="96"/>
      <c r="GV7" s="96"/>
      <c r="GW7" s="96"/>
      <c r="GX7" s="96"/>
      <c r="GY7" s="96"/>
      <c r="GZ7" s="96"/>
      <c r="HA7" s="96"/>
      <c r="HB7" s="96"/>
      <c r="HC7" s="96"/>
      <c r="HD7" s="96"/>
      <c r="HE7" s="96"/>
      <c r="HF7" s="96"/>
      <c r="HG7" s="96"/>
      <c r="HH7" s="96"/>
      <c r="HI7" s="96"/>
      <c r="HJ7" s="96"/>
      <c r="HK7" s="96"/>
      <c r="HL7" s="96"/>
      <c r="HM7" s="96"/>
      <c r="HN7" s="96"/>
      <c r="HO7" s="96"/>
      <c r="HP7" s="96"/>
      <c r="HQ7" s="96"/>
      <c r="HR7" s="96"/>
      <c r="HS7" s="96"/>
      <c r="HT7" s="96"/>
      <c r="HU7" s="96"/>
      <c r="HV7" s="96"/>
      <c r="HW7" s="96"/>
      <c r="HX7" s="96"/>
      <c r="HY7" s="96"/>
      <c r="HZ7" s="96"/>
      <c r="IA7" s="96"/>
      <c r="IB7" s="96"/>
      <c r="IC7" s="96"/>
      <c r="ID7" s="96"/>
      <c r="IE7" s="96"/>
      <c r="IF7" s="96"/>
      <c r="IG7" s="96"/>
      <c r="IH7" s="96"/>
      <c r="II7" s="96"/>
      <c r="IJ7" s="96"/>
      <c r="IK7" s="96"/>
      <c r="IL7" s="96"/>
      <c r="IM7" s="96"/>
      <c r="IN7" s="96"/>
      <c r="IO7" s="96"/>
      <c r="IP7" s="96"/>
      <c r="IQ7" s="96"/>
      <c r="IR7" s="96"/>
      <c r="IS7" s="96"/>
      <c r="IT7" s="96"/>
      <c r="IU7" s="96"/>
      <c r="IV7" s="96"/>
    </row>
    <row r="8" s="93" customFormat="1" ht="21" customHeight="1" spans="1:256">
      <c r="A8" s="113" t="s">
        <v>156</v>
      </c>
      <c r="B8" s="114">
        <f t="shared" si="0"/>
        <v>69</v>
      </c>
      <c r="C8" s="114">
        <v>74</v>
      </c>
      <c r="D8" s="114">
        <f>C8+5</f>
        <v>79</v>
      </c>
      <c r="E8" s="114">
        <f>D8+5</f>
        <v>84</v>
      </c>
      <c r="F8" s="114">
        <f>E8+5</f>
        <v>89</v>
      </c>
      <c r="G8" s="114">
        <f t="shared" si="1"/>
        <v>92</v>
      </c>
      <c r="H8" s="115" t="s">
        <v>150</v>
      </c>
      <c r="I8" s="133"/>
      <c r="J8" s="137" t="s">
        <v>259</v>
      </c>
      <c r="K8" s="137" t="s">
        <v>259</v>
      </c>
      <c r="L8" s="137" t="s">
        <v>259</v>
      </c>
      <c r="M8" s="137" t="s">
        <v>259</v>
      </c>
      <c r="N8" s="137" t="s">
        <v>259</v>
      </c>
      <c r="O8" s="137" t="s">
        <v>259</v>
      </c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  <c r="HB8" s="96"/>
      <c r="HC8" s="96"/>
      <c r="HD8" s="96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6"/>
      <c r="HS8" s="96"/>
      <c r="HT8" s="96"/>
      <c r="HU8" s="96"/>
      <c r="HV8" s="96"/>
      <c r="HW8" s="96"/>
      <c r="HX8" s="96"/>
      <c r="HY8" s="96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  <c r="IR8" s="96"/>
      <c r="IS8" s="96"/>
      <c r="IT8" s="96"/>
      <c r="IU8" s="96"/>
      <c r="IV8" s="96"/>
    </row>
    <row r="9" s="93" customFormat="1" ht="21" customHeight="1" spans="1:256">
      <c r="A9" s="113" t="s">
        <v>157</v>
      </c>
      <c r="B9" s="114">
        <f t="shared" si="0"/>
        <v>73</v>
      </c>
      <c r="C9" s="114">
        <v>78</v>
      </c>
      <c r="D9" s="114">
        <f>C9+5</f>
        <v>83</v>
      </c>
      <c r="E9" s="114">
        <f>D9+5</f>
        <v>88</v>
      </c>
      <c r="F9" s="114">
        <f>E9+5</f>
        <v>93</v>
      </c>
      <c r="G9" s="114">
        <f t="shared" si="1"/>
        <v>96</v>
      </c>
      <c r="H9" s="115" t="s">
        <v>158</v>
      </c>
      <c r="I9" s="133"/>
      <c r="J9" s="137" t="s">
        <v>262</v>
      </c>
      <c r="K9" s="137" t="s">
        <v>263</v>
      </c>
      <c r="L9" s="137" t="s">
        <v>264</v>
      </c>
      <c r="M9" s="137" t="s">
        <v>265</v>
      </c>
      <c r="N9" s="137" t="s">
        <v>266</v>
      </c>
      <c r="O9" s="137" t="s">
        <v>267</v>
      </c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GS9" s="96"/>
      <c r="GT9" s="96"/>
      <c r="GU9" s="96"/>
      <c r="GV9" s="96"/>
      <c r="GW9" s="96"/>
      <c r="GX9" s="96"/>
      <c r="GY9" s="96"/>
      <c r="GZ9" s="96"/>
      <c r="HA9" s="96"/>
      <c r="HB9" s="96"/>
      <c r="HC9" s="96"/>
      <c r="HD9" s="96"/>
      <c r="HE9" s="96"/>
      <c r="HF9" s="96"/>
      <c r="HG9" s="96"/>
      <c r="HH9" s="96"/>
      <c r="HI9" s="96"/>
      <c r="HJ9" s="96"/>
      <c r="HK9" s="96"/>
      <c r="HL9" s="96"/>
      <c r="HM9" s="96"/>
      <c r="HN9" s="96"/>
      <c r="HO9" s="96"/>
      <c r="HP9" s="96"/>
      <c r="HQ9" s="96"/>
      <c r="HR9" s="96"/>
      <c r="HS9" s="96"/>
      <c r="HT9" s="96"/>
      <c r="HU9" s="96"/>
      <c r="HV9" s="96"/>
      <c r="HW9" s="96"/>
      <c r="HX9" s="96"/>
      <c r="HY9" s="96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  <c r="IP9" s="96"/>
      <c r="IQ9" s="96"/>
      <c r="IR9" s="96"/>
      <c r="IS9" s="96"/>
      <c r="IT9" s="96"/>
      <c r="IU9" s="96"/>
      <c r="IV9" s="96"/>
    </row>
    <row r="10" s="93" customFormat="1" ht="21" customHeight="1" spans="1:256">
      <c r="A10" s="113" t="s">
        <v>160</v>
      </c>
      <c r="B10" s="114">
        <f>C10-1.6</f>
        <v>22.4</v>
      </c>
      <c r="C10" s="114">
        <v>24</v>
      </c>
      <c r="D10" s="114">
        <f>C10+1.6</f>
        <v>25.6</v>
      </c>
      <c r="E10" s="114">
        <f>D10+1.6</f>
        <v>27.2</v>
      </c>
      <c r="F10" s="114">
        <f>E10+1.6</f>
        <v>28.8</v>
      </c>
      <c r="G10" s="114">
        <f>F10+0.9</f>
        <v>29.7</v>
      </c>
      <c r="H10" s="115" t="s">
        <v>158</v>
      </c>
      <c r="I10" s="133"/>
      <c r="J10" s="137" t="s">
        <v>259</v>
      </c>
      <c r="K10" s="137" t="s">
        <v>268</v>
      </c>
      <c r="L10" s="137" t="s">
        <v>269</v>
      </c>
      <c r="M10" s="137" t="s">
        <v>270</v>
      </c>
      <c r="N10" s="137" t="s">
        <v>271</v>
      </c>
      <c r="O10" s="137" t="s">
        <v>272</v>
      </c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  <c r="HW10" s="96"/>
      <c r="HX10" s="96"/>
      <c r="HY10" s="96"/>
      <c r="HZ10" s="96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6"/>
      <c r="IL10" s="96"/>
      <c r="IM10" s="96"/>
      <c r="IN10" s="96"/>
      <c r="IO10" s="96"/>
      <c r="IP10" s="96"/>
      <c r="IQ10" s="96"/>
      <c r="IR10" s="96"/>
      <c r="IS10" s="96"/>
      <c r="IT10" s="96"/>
      <c r="IU10" s="96"/>
      <c r="IV10" s="96"/>
    </row>
    <row r="11" s="93" customFormat="1" ht="21" customHeight="1" spans="1:256">
      <c r="A11" s="113" t="s">
        <v>162</v>
      </c>
      <c r="B11" s="114">
        <f>C11-1</f>
        <v>17</v>
      </c>
      <c r="C11" s="114">
        <v>18</v>
      </c>
      <c r="D11" s="114">
        <f>C11+1.2</f>
        <v>19.2</v>
      </c>
      <c r="E11" s="114">
        <f>D11+1.2</f>
        <v>20.4</v>
      </c>
      <c r="F11" s="114">
        <f>E11+1.2</f>
        <v>21.6</v>
      </c>
      <c r="G11" s="114">
        <f>F11+0.6</f>
        <v>22.2</v>
      </c>
      <c r="H11" s="115" t="s">
        <v>163</v>
      </c>
      <c r="I11" s="133"/>
      <c r="J11" s="137" t="s">
        <v>273</v>
      </c>
      <c r="K11" s="137" t="s">
        <v>274</v>
      </c>
      <c r="L11" s="137" t="s">
        <v>275</v>
      </c>
      <c r="M11" s="137" t="s">
        <v>273</v>
      </c>
      <c r="N11" s="137" t="s">
        <v>276</v>
      </c>
      <c r="O11" s="137" t="s">
        <v>275</v>
      </c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96"/>
      <c r="FE11" s="96"/>
      <c r="FF11" s="96"/>
      <c r="FG11" s="96"/>
      <c r="FH11" s="96"/>
      <c r="FI11" s="96"/>
      <c r="FJ11" s="96"/>
      <c r="FK11" s="96"/>
      <c r="FL11" s="96"/>
      <c r="FM11" s="96"/>
      <c r="FN11" s="96"/>
      <c r="FO11" s="96"/>
      <c r="FP11" s="96"/>
      <c r="FQ11" s="96"/>
      <c r="FR11" s="96"/>
      <c r="FS11" s="96"/>
      <c r="FT11" s="96"/>
      <c r="FU11" s="96"/>
      <c r="FV11" s="96"/>
      <c r="FW11" s="96"/>
      <c r="FX11" s="96"/>
      <c r="FY11" s="96"/>
      <c r="FZ11" s="96"/>
      <c r="GA11" s="96"/>
      <c r="GB11" s="96"/>
      <c r="GC11" s="96"/>
      <c r="GD11" s="96"/>
      <c r="GE11" s="96"/>
      <c r="GF11" s="96"/>
      <c r="GG11" s="96"/>
      <c r="GH11" s="96"/>
      <c r="GI11" s="96"/>
      <c r="GJ11" s="96"/>
      <c r="GK11" s="96"/>
      <c r="GL11" s="96"/>
      <c r="GM11" s="96"/>
      <c r="GN11" s="96"/>
      <c r="GO11" s="96"/>
      <c r="GP11" s="96"/>
      <c r="GQ11" s="96"/>
      <c r="GR11" s="96"/>
      <c r="GS11" s="96"/>
      <c r="GT11" s="96"/>
      <c r="GU11" s="96"/>
      <c r="GV11" s="96"/>
      <c r="GW11" s="96"/>
      <c r="GX11" s="96"/>
      <c r="GY11" s="96"/>
      <c r="GZ11" s="96"/>
      <c r="HA11" s="96"/>
      <c r="HB11" s="96"/>
      <c r="HC11" s="96"/>
      <c r="HD11" s="96"/>
      <c r="HE11" s="96"/>
      <c r="HF11" s="96"/>
      <c r="HG11" s="96"/>
      <c r="HH11" s="96"/>
      <c r="HI11" s="96"/>
      <c r="HJ11" s="96"/>
      <c r="HK11" s="96"/>
      <c r="HL11" s="96"/>
      <c r="HM11" s="96"/>
      <c r="HN11" s="96"/>
      <c r="HO11" s="96"/>
      <c r="HP11" s="96"/>
      <c r="HQ11" s="96"/>
      <c r="HR11" s="96"/>
      <c r="HS11" s="96"/>
      <c r="HT11" s="96"/>
      <c r="HU11" s="96"/>
      <c r="HV11" s="96"/>
      <c r="HW11" s="96"/>
      <c r="HX11" s="96"/>
      <c r="HY11" s="96"/>
      <c r="HZ11" s="96"/>
      <c r="IA11" s="96"/>
      <c r="IB11" s="96"/>
      <c r="IC11" s="96"/>
      <c r="ID11" s="96"/>
      <c r="IE11" s="96"/>
      <c r="IF11" s="96"/>
      <c r="IG11" s="96"/>
      <c r="IH11" s="96"/>
      <c r="II11" s="96"/>
      <c r="IJ11" s="96"/>
      <c r="IK11" s="96"/>
      <c r="IL11" s="96"/>
      <c r="IM11" s="96"/>
      <c r="IN11" s="96"/>
      <c r="IO11" s="96"/>
      <c r="IP11" s="96"/>
      <c r="IQ11" s="96"/>
      <c r="IR11" s="96"/>
      <c r="IS11" s="96"/>
      <c r="IT11" s="96"/>
      <c r="IU11" s="96"/>
      <c r="IV11" s="96"/>
    </row>
    <row r="12" s="93" customFormat="1" ht="21" customHeight="1" spans="1:256">
      <c r="A12" s="113" t="s">
        <v>164</v>
      </c>
      <c r="B12" s="114">
        <f>C12-0.5</f>
        <v>13.5</v>
      </c>
      <c r="C12" s="114">
        <v>14</v>
      </c>
      <c r="D12" s="114">
        <f t="shared" ref="D12:G12" si="2">C12+0.5</f>
        <v>14.5</v>
      </c>
      <c r="E12" s="114">
        <f t="shared" si="2"/>
        <v>15</v>
      </c>
      <c r="F12" s="114">
        <f t="shared" si="2"/>
        <v>15.5</v>
      </c>
      <c r="G12" s="114">
        <f t="shared" si="2"/>
        <v>16</v>
      </c>
      <c r="H12" s="115" t="s">
        <v>158</v>
      </c>
      <c r="I12" s="133"/>
      <c r="J12" s="137" t="s">
        <v>259</v>
      </c>
      <c r="K12" s="137" t="s">
        <v>259</v>
      </c>
      <c r="L12" s="137" t="s">
        <v>259</v>
      </c>
      <c r="M12" s="137" t="s">
        <v>259</v>
      </c>
      <c r="N12" s="137" t="s">
        <v>259</v>
      </c>
      <c r="O12" s="137" t="s">
        <v>259</v>
      </c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6"/>
      <c r="HS12" s="96"/>
      <c r="HT12" s="96"/>
      <c r="HU12" s="96"/>
      <c r="HV12" s="96"/>
      <c r="HW12" s="96"/>
      <c r="HX12" s="96"/>
      <c r="HY12" s="96"/>
      <c r="HZ12" s="96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6"/>
      <c r="IL12" s="96"/>
      <c r="IM12" s="96"/>
      <c r="IN12" s="96"/>
      <c r="IO12" s="96"/>
      <c r="IP12" s="96"/>
      <c r="IQ12" s="96"/>
      <c r="IR12" s="96"/>
      <c r="IS12" s="96"/>
      <c r="IT12" s="96"/>
      <c r="IU12" s="96"/>
      <c r="IV12" s="96"/>
    </row>
    <row r="13" s="93" customFormat="1" ht="21" customHeight="1" spans="1:256">
      <c r="A13" s="113" t="s">
        <v>165</v>
      </c>
      <c r="B13" s="114">
        <f>C13-0.5</f>
        <v>10.5</v>
      </c>
      <c r="C13" s="114">
        <v>11</v>
      </c>
      <c r="D13" s="114">
        <f t="shared" ref="D13:G13" si="3">C13+0.5</f>
        <v>11.5</v>
      </c>
      <c r="E13" s="114">
        <f t="shared" si="3"/>
        <v>12</v>
      </c>
      <c r="F13" s="114">
        <f t="shared" si="3"/>
        <v>12.5</v>
      </c>
      <c r="G13" s="114">
        <f t="shared" si="3"/>
        <v>13</v>
      </c>
      <c r="H13" s="115">
        <v>0</v>
      </c>
      <c r="I13" s="133"/>
      <c r="J13" s="137" t="s">
        <v>277</v>
      </c>
      <c r="K13" s="137" t="s">
        <v>278</v>
      </c>
      <c r="L13" s="137" t="s">
        <v>279</v>
      </c>
      <c r="M13" s="137" t="s">
        <v>279</v>
      </c>
      <c r="N13" s="137" t="s">
        <v>280</v>
      </c>
      <c r="O13" s="137" t="s">
        <v>281</v>
      </c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  <c r="IP13" s="96"/>
      <c r="IQ13" s="96"/>
      <c r="IR13" s="96"/>
      <c r="IS13" s="96"/>
      <c r="IT13" s="96"/>
      <c r="IU13" s="96"/>
      <c r="IV13" s="96"/>
    </row>
    <row r="14" s="93" customFormat="1" ht="21" customHeight="1" spans="1:256">
      <c r="A14" s="113" t="s">
        <v>168</v>
      </c>
      <c r="B14" s="114">
        <f>C14-1.5</f>
        <v>21.5</v>
      </c>
      <c r="C14" s="114">
        <v>23</v>
      </c>
      <c r="D14" s="114">
        <f>C14+1.5</f>
        <v>24.5</v>
      </c>
      <c r="E14" s="114">
        <f>D14+1.5</f>
        <v>26</v>
      </c>
      <c r="F14" s="114">
        <f>E14+1.5</f>
        <v>27.5</v>
      </c>
      <c r="G14" s="114">
        <f>F14+1</f>
        <v>28.5</v>
      </c>
      <c r="H14" s="116"/>
      <c r="I14" s="133"/>
      <c r="J14" s="137" t="s">
        <v>282</v>
      </c>
      <c r="K14" s="137" t="s">
        <v>283</v>
      </c>
      <c r="L14" s="137" t="s">
        <v>284</v>
      </c>
      <c r="M14" s="137" t="s">
        <v>285</v>
      </c>
      <c r="N14" s="137" t="s">
        <v>286</v>
      </c>
      <c r="O14" s="137" t="s">
        <v>261</v>
      </c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  <c r="IR14" s="96"/>
      <c r="IS14" s="96"/>
      <c r="IT14" s="96"/>
      <c r="IU14" s="96"/>
      <c r="IV14" s="96"/>
    </row>
    <row r="15" s="93" customFormat="1" ht="21" customHeight="1" spans="1:256">
      <c r="A15" s="113" t="s">
        <v>170</v>
      </c>
      <c r="B15" s="114">
        <f>C15-1.8</f>
        <v>31.2</v>
      </c>
      <c r="C15" s="114">
        <v>33</v>
      </c>
      <c r="D15" s="114">
        <f>C15+1.8</f>
        <v>34.8</v>
      </c>
      <c r="E15" s="114">
        <f>D15+1.8</f>
        <v>36.6</v>
      </c>
      <c r="F15" s="114">
        <f>E15+1.8</f>
        <v>38.4</v>
      </c>
      <c r="G15" s="114">
        <f>F15+1.1</f>
        <v>39.5</v>
      </c>
      <c r="H15" s="116"/>
      <c r="I15" s="133"/>
      <c r="J15" s="137" t="s">
        <v>287</v>
      </c>
      <c r="K15" s="137" t="s">
        <v>288</v>
      </c>
      <c r="L15" s="137" t="s">
        <v>289</v>
      </c>
      <c r="M15" s="137" t="s">
        <v>290</v>
      </c>
      <c r="N15" s="137" t="s">
        <v>291</v>
      </c>
      <c r="O15" s="137" t="s">
        <v>279</v>
      </c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6"/>
      <c r="IG15" s="96"/>
      <c r="IH15" s="96"/>
      <c r="II15" s="96"/>
      <c r="IJ15" s="96"/>
      <c r="IK15" s="96"/>
      <c r="IL15" s="96"/>
      <c r="IM15" s="96"/>
      <c r="IN15" s="96"/>
      <c r="IO15" s="96"/>
      <c r="IP15" s="96"/>
      <c r="IQ15" s="96"/>
      <c r="IR15" s="96"/>
      <c r="IS15" s="96"/>
      <c r="IT15" s="96"/>
      <c r="IU15" s="96"/>
      <c r="IV15" s="96"/>
    </row>
    <row r="16" s="93" customFormat="1" ht="21" customHeight="1" spans="1:256">
      <c r="A16" s="113" t="s">
        <v>172</v>
      </c>
      <c r="B16" s="114">
        <v>12.5</v>
      </c>
      <c r="C16" s="114">
        <v>12.5</v>
      </c>
      <c r="D16" s="114">
        <v>13.5</v>
      </c>
      <c r="E16" s="114">
        <v>13.5</v>
      </c>
      <c r="F16" s="114">
        <v>14.5</v>
      </c>
      <c r="G16" s="114">
        <v>14.5</v>
      </c>
      <c r="H16" s="116"/>
      <c r="I16" s="133"/>
      <c r="J16" s="137" t="s">
        <v>259</v>
      </c>
      <c r="K16" s="137" t="s">
        <v>259</v>
      </c>
      <c r="L16" s="137" t="s">
        <v>259</v>
      </c>
      <c r="M16" s="137" t="s">
        <v>259</v>
      </c>
      <c r="N16" s="137" t="s">
        <v>259</v>
      </c>
      <c r="O16" s="137" t="s">
        <v>259</v>
      </c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  <c r="DJ16" s="96"/>
      <c r="DK16" s="96"/>
      <c r="DL16" s="96"/>
      <c r="DM16" s="96"/>
      <c r="DN16" s="96"/>
      <c r="DO16" s="96"/>
      <c r="DP16" s="96"/>
      <c r="DQ16" s="96"/>
      <c r="DR16" s="96"/>
      <c r="DS16" s="96"/>
      <c r="DT16" s="96"/>
      <c r="DU16" s="96"/>
      <c r="DV16" s="96"/>
      <c r="DW16" s="96"/>
      <c r="DX16" s="96"/>
      <c r="DY16" s="96"/>
      <c r="DZ16" s="96"/>
      <c r="EA16" s="96"/>
      <c r="EB16" s="96"/>
      <c r="EC16" s="96"/>
      <c r="ED16" s="96"/>
      <c r="EE16" s="96"/>
      <c r="EF16" s="96"/>
      <c r="EG16" s="96"/>
      <c r="EH16" s="96"/>
      <c r="EI16" s="96"/>
      <c r="EJ16" s="96"/>
      <c r="EK16" s="96"/>
      <c r="EL16" s="96"/>
      <c r="EM16" s="96"/>
      <c r="EN16" s="96"/>
      <c r="EO16" s="96"/>
      <c r="EP16" s="96"/>
      <c r="EQ16" s="96"/>
      <c r="ER16" s="96"/>
      <c r="ES16" s="96"/>
      <c r="ET16" s="96"/>
      <c r="EU16" s="96"/>
      <c r="EV16" s="96"/>
      <c r="EW16" s="96"/>
      <c r="EX16" s="96"/>
      <c r="EY16" s="96"/>
      <c r="EZ16" s="96"/>
      <c r="FA16" s="96"/>
      <c r="FB16" s="96"/>
      <c r="FC16" s="96"/>
      <c r="FD16" s="96"/>
      <c r="FE16" s="96"/>
      <c r="FF16" s="96"/>
      <c r="FG16" s="96"/>
      <c r="FH16" s="96"/>
      <c r="FI16" s="96"/>
      <c r="FJ16" s="96"/>
      <c r="FK16" s="96"/>
      <c r="FL16" s="96"/>
      <c r="FM16" s="96"/>
      <c r="FN16" s="96"/>
      <c r="FO16" s="96"/>
      <c r="FP16" s="96"/>
      <c r="FQ16" s="96"/>
      <c r="FR16" s="96"/>
      <c r="FS16" s="96"/>
      <c r="FT16" s="96"/>
      <c r="FU16" s="96"/>
      <c r="FV16" s="96"/>
      <c r="FW16" s="96"/>
      <c r="FX16" s="96"/>
      <c r="FY16" s="96"/>
      <c r="FZ16" s="96"/>
      <c r="GA16" s="96"/>
      <c r="GB16" s="96"/>
      <c r="GC16" s="96"/>
      <c r="GD16" s="96"/>
      <c r="GE16" s="96"/>
      <c r="GF16" s="96"/>
      <c r="GG16" s="96"/>
      <c r="GH16" s="96"/>
      <c r="GI16" s="96"/>
      <c r="GJ16" s="96"/>
      <c r="GK16" s="96"/>
      <c r="GL16" s="96"/>
      <c r="GM16" s="96"/>
      <c r="GN16" s="96"/>
      <c r="GO16" s="96"/>
      <c r="GP16" s="96"/>
      <c r="GQ16" s="96"/>
      <c r="GR16" s="96"/>
      <c r="GS16" s="96"/>
      <c r="GT16" s="96"/>
      <c r="GU16" s="96"/>
      <c r="GV16" s="96"/>
      <c r="GW16" s="96"/>
      <c r="GX16" s="96"/>
      <c r="GY16" s="96"/>
      <c r="GZ16" s="96"/>
      <c r="HA16" s="96"/>
      <c r="HB16" s="96"/>
      <c r="HC16" s="96"/>
      <c r="HD16" s="96"/>
      <c r="HE16" s="96"/>
      <c r="HF16" s="96"/>
      <c r="HG16" s="96"/>
      <c r="HH16" s="96"/>
      <c r="HI16" s="96"/>
      <c r="HJ16" s="96"/>
      <c r="HK16" s="96"/>
      <c r="HL16" s="96"/>
      <c r="HM16" s="96"/>
      <c r="HN16" s="96"/>
      <c r="HO16" s="96"/>
      <c r="HP16" s="96"/>
      <c r="HQ16" s="96"/>
      <c r="HR16" s="96"/>
      <c r="HS16" s="96"/>
      <c r="HT16" s="96"/>
      <c r="HU16" s="96"/>
      <c r="HV16" s="96"/>
      <c r="HW16" s="96"/>
      <c r="HX16" s="96"/>
      <c r="HY16" s="96"/>
      <c r="HZ16" s="96"/>
      <c r="IA16" s="96"/>
      <c r="IB16" s="96"/>
      <c r="IC16" s="96"/>
      <c r="ID16" s="96"/>
      <c r="IE16" s="96"/>
      <c r="IF16" s="96"/>
      <c r="IG16" s="96"/>
      <c r="IH16" s="96"/>
      <c r="II16" s="96"/>
      <c r="IJ16" s="96"/>
      <c r="IK16" s="96"/>
      <c r="IL16" s="96"/>
      <c r="IM16" s="96"/>
      <c r="IN16" s="96"/>
      <c r="IO16" s="96"/>
      <c r="IP16" s="96"/>
      <c r="IQ16" s="96"/>
      <c r="IR16" s="96"/>
      <c r="IS16" s="96"/>
      <c r="IT16" s="96"/>
      <c r="IU16" s="96"/>
      <c r="IV16" s="96"/>
    </row>
    <row r="17" s="93" customFormat="1" ht="21" customHeight="1" spans="1:256">
      <c r="A17" s="117"/>
      <c r="B17" s="118"/>
      <c r="C17" s="118"/>
      <c r="D17" s="118"/>
      <c r="E17" s="118"/>
      <c r="F17" s="118"/>
      <c r="G17" s="118"/>
      <c r="H17" s="119"/>
      <c r="I17" s="133"/>
      <c r="J17" s="137"/>
      <c r="K17" s="137"/>
      <c r="L17" s="137"/>
      <c r="M17" s="137"/>
      <c r="N17" s="137"/>
      <c r="O17" s="137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96"/>
      <c r="DU17" s="96"/>
      <c r="DV17" s="96"/>
      <c r="DW17" s="96"/>
      <c r="DX17" s="96"/>
      <c r="DY17" s="96"/>
      <c r="DZ17" s="96"/>
      <c r="EA17" s="96"/>
      <c r="EB17" s="96"/>
      <c r="EC17" s="96"/>
      <c r="ED17" s="96"/>
      <c r="EE17" s="96"/>
      <c r="EF17" s="96"/>
      <c r="EG17" s="96"/>
      <c r="EH17" s="96"/>
      <c r="EI17" s="96"/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  <c r="EU17" s="96"/>
      <c r="EV17" s="96"/>
      <c r="EW17" s="96"/>
      <c r="EX17" s="96"/>
      <c r="EY17" s="96"/>
      <c r="EZ17" s="96"/>
      <c r="FA17" s="96"/>
      <c r="FB17" s="96"/>
      <c r="FC17" s="96"/>
      <c r="FD17" s="96"/>
      <c r="FE17" s="96"/>
      <c r="FF17" s="96"/>
      <c r="FG17" s="96"/>
      <c r="FH17" s="96"/>
      <c r="FI17" s="96"/>
      <c r="FJ17" s="96"/>
      <c r="FK17" s="96"/>
      <c r="FL17" s="96"/>
      <c r="FM17" s="96"/>
      <c r="FN17" s="96"/>
      <c r="FO17" s="96"/>
      <c r="FP17" s="96"/>
      <c r="FQ17" s="96"/>
      <c r="FR17" s="96"/>
      <c r="FS17" s="96"/>
      <c r="FT17" s="96"/>
      <c r="FU17" s="96"/>
      <c r="FV17" s="96"/>
      <c r="FW17" s="96"/>
      <c r="FX17" s="96"/>
      <c r="FY17" s="96"/>
      <c r="FZ17" s="96"/>
      <c r="GA17" s="96"/>
      <c r="GB17" s="96"/>
      <c r="GC17" s="96"/>
      <c r="GD17" s="96"/>
      <c r="GE17" s="96"/>
      <c r="GF17" s="96"/>
      <c r="GG17" s="96"/>
      <c r="GH17" s="96"/>
      <c r="GI17" s="96"/>
      <c r="GJ17" s="96"/>
      <c r="GK17" s="96"/>
      <c r="GL17" s="96"/>
      <c r="GM17" s="96"/>
      <c r="GN17" s="96"/>
      <c r="GO17" s="96"/>
      <c r="GP17" s="96"/>
      <c r="GQ17" s="96"/>
      <c r="GR17" s="96"/>
      <c r="GS17" s="96"/>
      <c r="GT17" s="96"/>
      <c r="GU17" s="96"/>
      <c r="GV17" s="96"/>
      <c r="GW17" s="96"/>
      <c r="GX17" s="96"/>
      <c r="GY17" s="96"/>
      <c r="GZ17" s="96"/>
      <c r="HA17" s="96"/>
      <c r="HB17" s="96"/>
      <c r="HC17" s="96"/>
      <c r="HD17" s="96"/>
      <c r="HE17" s="96"/>
      <c r="HF17" s="96"/>
      <c r="HG17" s="96"/>
      <c r="HH17" s="96"/>
      <c r="HI17" s="96"/>
      <c r="HJ17" s="96"/>
      <c r="HK17" s="96"/>
      <c r="HL17" s="96"/>
      <c r="HM17" s="96"/>
      <c r="HN17" s="96"/>
      <c r="HO17" s="96"/>
      <c r="HP17" s="96"/>
      <c r="HQ17" s="96"/>
      <c r="HR17" s="96"/>
      <c r="HS17" s="96"/>
      <c r="HT17" s="96"/>
      <c r="HU17" s="96"/>
      <c r="HV17" s="96"/>
      <c r="HW17" s="96"/>
      <c r="HX17" s="96"/>
      <c r="HY17" s="96"/>
      <c r="HZ17" s="96"/>
      <c r="IA17" s="96"/>
      <c r="IB17" s="96"/>
      <c r="IC17" s="96"/>
      <c r="ID17" s="96"/>
      <c r="IE17" s="96"/>
      <c r="IF17" s="96"/>
      <c r="IG17" s="96"/>
      <c r="IH17" s="96"/>
      <c r="II17" s="96"/>
      <c r="IJ17" s="96"/>
      <c r="IK17" s="96"/>
      <c r="IL17" s="96"/>
      <c r="IM17" s="96"/>
      <c r="IN17" s="96"/>
      <c r="IO17" s="96"/>
      <c r="IP17" s="96"/>
      <c r="IQ17" s="96"/>
      <c r="IR17" s="96"/>
      <c r="IS17" s="96"/>
      <c r="IT17" s="96"/>
      <c r="IU17" s="96"/>
      <c r="IV17" s="96"/>
    </row>
    <row r="18" s="93" customFormat="1" ht="21" customHeight="1" spans="1:256">
      <c r="A18" s="120"/>
      <c r="B18" s="121"/>
      <c r="C18" s="121"/>
      <c r="D18" s="121"/>
      <c r="E18" s="121"/>
      <c r="F18" s="121"/>
      <c r="G18" s="121"/>
      <c r="H18" s="119"/>
      <c r="I18" s="133"/>
      <c r="J18" s="137"/>
      <c r="K18" s="137"/>
      <c r="L18" s="137"/>
      <c r="M18" s="137"/>
      <c r="N18" s="137"/>
      <c r="O18" s="137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96"/>
      <c r="CL18" s="96"/>
      <c r="CM18" s="96"/>
      <c r="CN18" s="96"/>
      <c r="CO18" s="96"/>
      <c r="CP18" s="96"/>
      <c r="CQ18" s="96"/>
      <c r="CR18" s="96"/>
      <c r="CS18" s="96"/>
      <c r="CT18" s="96"/>
      <c r="CU18" s="96"/>
      <c r="CV18" s="96"/>
      <c r="CW18" s="96"/>
      <c r="CX18" s="96"/>
      <c r="CY18" s="96"/>
      <c r="CZ18" s="96"/>
      <c r="DA18" s="96"/>
      <c r="DB18" s="96"/>
      <c r="DC18" s="96"/>
      <c r="DD18" s="96"/>
      <c r="DE18" s="96"/>
      <c r="DF18" s="96"/>
      <c r="DG18" s="96"/>
      <c r="DH18" s="96"/>
      <c r="DI18" s="96"/>
      <c r="DJ18" s="96"/>
      <c r="DK18" s="96"/>
      <c r="DL18" s="96"/>
      <c r="DM18" s="96"/>
      <c r="DN18" s="96"/>
      <c r="DO18" s="96"/>
      <c r="DP18" s="96"/>
      <c r="DQ18" s="96"/>
      <c r="DR18" s="96"/>
      <c r="DS18" s="96"/>
      <c r="DT18" s="96"/>
      <c r="DU18" s="96"/>
      <c r="DV18" s="96"/>
      <c r="DW18" s="96"/>
      <c r="DX18" s="96"/>
      <c r="DY18" s="96"/>
      <c r="DZ18" s="96"/>
      <c r="EA18" s="96"/>
      <c r="EB18" s="96"/>
      <c r="EC18" s="96"/>
      <c r="ED18" s="96"/>
      <c r="EE18" s="96"/>
      <c r="EF18" s="96"/>
      <c r="EG18" s="96"/>
      <c r="EH18" s="96"/>
      <c r="EI18" s="96"/>
      <c r="EJ18" s="96"/>
      <c r="EK18" s="96"/>
      <c r="EL18" s="96"/>
      <c r="EM18" s="96"/>
      <c r="EN18" s="96"/>
      <c r="EO18" s="96"/>
      <c r="EP18" s="96"/>
      <c r="EQ18" s="96"/>
      <c r="ER18" s="96"/>
      <c r="ES18" s="96"/>
      <c r="ET18" s="96"/>
      <c r="EU18" s="96"/>
      <c r="EV18" s="96"/>
      <c r="EW18" s="96"/>
      <c r="EX18" s="96"/>
      <c r="EY18" s="96"/>
      <c r="EZ18" s="96"/>
      <c r="FA18" s="96"/>
      <c r="FB18" s="96"/>
      <c r="FC18" s="96"/>
      <c r="FD18" s="96"/>
      <c r="FE18" s="96"/>
      <c r="FF18" s="96"/>
      <c r="FG18" s="96"/>
      <c r="FH18" s="96"/>
      <c r="FI18" s="96"/>
      <c r="FJ18" s="96"/>
      <c r="FK18" s="96"/>
      <c r="FL18" s="96"/>
      <c r="FM18" s="96"/>
      <c r="FN18" s="96"/>
      <c r="FO18" s="96"/>
      <c r="FP18" s="96"/>
      <c r="FQ18" s="96"/>
      <c r="FR18" s="96"/>
      <c r="FS18" s="96"/>
      <c r="FT18" s="96"/>
      <c r="FU18" s="96"/>
      <c r="FV18" s="96"/>
      <c r="FW18" s="96"/>
      <c r="FX18" s="96"/>
      <c r="FY18" s="96"/>
      <c r="FZ18" s="96"/>
      <c r="GA18" s="96"/>
      <c r="GB18" s="96"/>
      <c r="GC18" s="96"/>
      <c r="GD18" s="96"/>
      <c r="GE18" s="96"/>
      <c r="GF18" s="96"/>
      <c r="GG18" s="96"/>
      <c r="GH18" s="96"/>
      <c r="GI18" s="96"/>
      <c r="GJ18" s="96"/>
      <c r="GK18" s="96"/>
      <c r="GL18" s="96"/>
      <c r="GM18" s="96"/>
      <c r="GN18" s="96"/>
      <c r="GO18" s="96"/>
      <c r="GP18" s="96"/>
      <c r="GQ18" s="96"/>
      <c r="GR18" s="96"/>
      <c r="GS18" s="96"/>
      <c r="GT18" s="96"/>
      <c r="GU18" s="96"/>
      <c r="GV18" s="96"/>
      <c r="GW18" s="96"/>
      <c r="GX18" s="96"/>
      <c r="GY18" s="96"/>
      <c r="GZ18" s="96"/>
      <c r="HA18" s="96"/>
      <c r="HB18" s="96"/>
      <c r="HC18" s="96"/>
      <c r="HD18" s="96"/>
      <c r="HE18" s="96"/>
      <c r="HF18" s="96"/>
      <c r="HG18" s="96"/>
      <c r="HH18" s="96"/>
      <c r="HI18" s="96"/>
      <c r="HJ18" s="96"/>
      <c r="HK18" s="96"/>
      <c r="HL18" s="96"/>
      <c r="HM18" s="96"/>
      <c r="HN18" s="96"/>
      <c r="HO18" s="96"/>
      <c r="HP18" s="96"/>
      <c r="HQ18" s="96"/>
      <c r="HR18" s="96"/>
      <c r="HS18" s="96"/>
      <c r="HT18" s="96"/>
      <c r="HU18" s="96"/>
      <c r="HV18" s="96"/>
      <c r="HW18" s="96"/>
      <c r="HX18" s="96"/>
      <c r="HY18" s="96"/>
      <c r="HZ18" s="96"/>
      <c r="IA18" s="96"/>
      <c r="IB18" s="96"/>
      <c r="IC18" s="96"/>
      <c r="ID18" s="96"/>
      <c r="IE18" s="96"/>
      <c r="IF18" s="96"/>
      <c r="IG18" s="96"/>
      <c r="IH18" s="96"/>
      <c r="II18" s="96"/>
      <c r="IJ18" s="96"/>
      <c r="IK18" s="96"/>
      <c r="IL18" s="96"/>
      <c r="IM18" s="96"/>
      <c r="IN18" s="96"/>
      <c r="IO18" s="96"/>
      <c r="IP18" s="96"/>
      <c r="IQ18" s="96"/>
      <c r="IR18" s="96"/>
      <c r="IS18" s="96"/>
      <c r="IT18" s="96"/>
      <c r="IU18" s="96"/>
      <c r="IV18" s="96"/>
    </row>
    <row r="19" s="93" customFormat="1" ht="21" customHeight="1" spans="1:256">
      <c r="A19" s="122"/>
      <c r="B19" s="123"/>
      <c r="C19" s="123"/>
      <c r="D19" s="123"/>
      <c r="E19" s="123"/>
      <c r="F19" s="123"/>
      <c r="G19" s="123"/>
      <c r="H19" s="119"/>
      <c r="I19" s="133"/>
      <c r="J19" s="137"/>
      <c r="K19" s="137"/>
      <c r="L19" s="137"/>
      <c r="M19" s="137"/>
      <c r="N19" s="137"/>
      <c r="O19" s="137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6"/>
      <c r="CY19" s="96"/>
      <c r="CZ19" s="96"/>
      <c r="DA19" s="96"/>
      <c r="DB19" s="96"/>
      <c r="DC19" s="96"/>
      <c r="DD19" s="96"/>
      <c r="DE19" s="96"/>
      <c r="DF19" s="96"/>
      <c r="DG19" s="96"/>
      <c r="DH19" s="96"/>
      <c r="DI19" s="96"/>
      <c r="DJ19" s="96"/>
      <c r="DK19" s="96"/>
      <c r="DL19" s="96"/>
      <c r="DM19" s="96"/>
      <c r="DN19" s="96"/>
      <c r="DO19" s="96"/>
      <c r="DP19" s="96"/>
      <c r="DQ19" s="96"/>
      <c r="DR19" s="96"/>
      <c r="DS19" s="96"/>
      <c r="DT19" s="96"/>
      <c r="DU19" s="96"/>
      <c r="DV19" s="96"/>
      <c r="DW19" s="96"/>
      <c r="DX19" s="96"/>
      <c r="DY19" s="96"/>
      <c r="DZ19" s="96"/>
      <c r="EA19" s="96"/>
      <c r="EB19" s="96"/>
      <c r="EC19" s="96"/>
      <c r="ED19" s="96"/>
      <c r="EE19" s="96"/>
      <c r="EF19" s="96"/>
      <c r="EG19" s="96"/>
      <c r="EH19" s="96"/>
      <c r="EI19" s="96"/>
      <c r="EJ19" s="96"/>
      <c r="EK19" s="96"/>
      <c r="EL19" s="96"/>
      <c r="EM19" s="96"/>
      <c r="EN19" s="96"/>
      <c r="EO19" s="96"/>
      <c r="EP19" s="96"/>
      <c r="EQ19" s="96"/>
      <c r="ER19" s="96"/>
      <c r="ES19" s="96"/>
      <c r="ET19" s="96"/>
      <c r="EU19" s="96"/>
      <c r="EV19" s="96"/>
      <c r="EW19" s="96"/>
      <c r="EX19" s="96"/>
      <c r="EY19" s="96"/>
      <c r="EZ19" s="96"/>
      <c r="FA19" s="96"/>
      <c r="FB19" s="96"/>
      <c r="FC19" s="96"/>
      <c r="FD19" s="96"/>
      <c r="FE19" s="96"/>
      <c r="FF19" s="96"/>
      <c r="FG19" s="96"/>
      <c r="FH19" s="96"/>
      <c r="FI19" s="96"/>
      <c r="FJ19" s="96"/>
      <c r="FK19" s="96"/>
      <c r="FL19" s="96"/>
      <c r="FM19" s="96"/>
      <c r="FN19" s="96"/>
      <c r="FO19" s="96"/>
      <c r="FP19" s="96"/>
      <c r="FQ19" s="96"/>
      <c r="FR19" s="96"/>
      <c r="FS19" s="96"/>
      <c r="FT19" s="96"/>
      <c r="FU19" s="96"/>
      <c r="FV19" s="96"/>
      <c r="FW19" s="96"/>
      <c r="FX19" s="96"/>
      <c r="FY19" s="96"/>
      <c r="FZ19" s="96"/>
      <c r="GA19" s="96"/>
      <c r="GB19" s="96"/>
      <c r="GC19" s="96"/>
      <c r="GD19" s="96"/>
      <c r="GE19" s="96"/>
      <c r="GF19" s="96"/>
      <c r="GG19" s="96"/>
      <c r="GH19" s="96"/>
      <c r="GI19" s="96"/>
      <c r="GJ19" s="96"/>
      <c r="GK19" s="96"/>
      <c r="GL19" s="96"/>
      <c r="GM19" s="96"/>
      <c r="GN19" s="96"/>
      <c r="GO19" s="96"/>
      <c r="GP19" s="96"/>
      <c r="GQ19" s="96"/>
      <c r="GR19" s="96"/>
      <c r="GS19" s="96"/>
      <c r="GT19" s="96"/>
      <c r="GU19" s="96"/>
      <c r="GV19" s="96"/>
      <c r="GW19" s="96"/>
      <c r="GX19" s="96"/>
      <c r="GY19" s="96"/>
      <c r="GZ19" s="96"/>
      <c r="HA19" s="96"/>
      <c r="HB19" s="96"/>
      <c r="HC19" s="96"/>
      <c r="HD19" s="96"/>
      <c r="HE19" s="96"/>
      <c r="HF19" s="96"/>
      <c r="HG19" s="96"/>
      <c r="HH19" s="96"/>
      <c r="HI19" s="96"/>
      <c r="HJ19" s="96"/>
      <c r="HK19" s="96"/>
      <c r="HL19" s="96"/>
      <c r="HM19" s="96"/>
      <c r="HN19" s="96"/>
      <c r="HO19" s="96"/>
      <c r="HP19" s="96"/>
      <c r="HQ19" s="96"/>
      <c r="HR19" s="96"/>
      <c r="HS19" s="96"/>
      <c r="HT19" s="96"/>
      <c r="HU19" s="96"/>
      <c r="HV19" s="96"/>
      <c r="HW19" s="96"/>
      <c r="HX19" s="96"/>
      <c r="HY19" s="96"/>
      <c r="HZ19" s="96"/>
      <c r="IA19" s="96"/>
      <c r="IB19" s="96"/>
      <c r="IC19" s="96"/>
      <c r="ID19" s="96"/>
      <c r="IE19" s="96"/>
      <c r="IF19" s="96"/>
      <c r="IG19" s="96"/>
      <c r="IH19" s="96"/>
      <c r="II19" s="96"/>
      <c r="IJ19" s="96"/>
      <c r="IK19" s="96"/>
      <c r="IL19" s="96"/>
      <c r="IM19" s="96"/>
      <c r="IN19" s="96"/>
      <c r="IO19" s="96"/>
      <c r="IP19" s="96"/>
      <c r="IQ19" s="96"/>
      <c r="IR19" s="96"/>
      <c r="IS19" s="96"/>
      <c r="IT19" s="96"/>
      <c r="IU19" s="96"/>
      <c r="IV19" s="96"/>
    </row>
    <row r="20" s="93" customFormat="1" ht="21" customHeight="1" spans="1:256">
      <c r="A20" s="122"/>
      <c r="B20" s="123"/>
      <c r="C20" s="123"/>
      <c r="D20" s="123"/>
      <c r="E20" s="123"/>
      <c r="F20" s="123"/>
      <c r="G20" s="123"/>
      <c r="H20" s="124"/>
      <c r="I20" s="133"/>
      <c r="J20" s="137"/>
      <c r="K20" s="137"/>
      <c r="L20" s="137"/>
      <c r="M20" s="137"/>
      <c r="N20" s="137"/>
      <c r="O20" s="137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6"/>
      <c r="CF20" s="96"/>
      <c r="CG20" s="96"/>
      <c r="CH20" s="96"/>
      <c r="CI20" s="96"/>
      <c r="CJ20" s="96"/>
      <c r="CK20" s="96"/>
      <c r="CL20" s="96"/>
      <c r="CM20" s="96"/>
      <c r="CN20" s="96"/>
      <c r="CO20" s="96"/>
      <c r="CP20" s="96"/>
      <c r="CQ20" s="96"/>
      <c r="CR20" s="96"/>
      <c r="CS20" s="96"/>
      <c r="CT20" s="96"/>
      <c r="CU20" s="96"/>
      <c r="CV20" s="96"/>
      <c r="CW20" s="96"/>
      <c r="CX20" s="96"/>
      <c r="CY20" s="96"/>
      <c r="CZ20" s="96"/>
      <c r="DA20" s="96"/>
      <c r="DB20" s="96"/>
      <c r="DC20" s="96"/>
      <c r="DD20" s="96"/>
      <c r="DE20" s="96"/>
      <c r="DF20" s="96"/>
      <c r="DG20" s="96"/>
      <c r="DH20" s="96"/>
      <c r="DI20" s="96"/>
      <c r="DJ20" s="96"/>
      <c r="DK20" s="96"/>
      <c r="DL20" s="96"/>
      <c r="DM20" s="96"/>
      <c r="DN20" s="96"/>
      <c r="DO20" s="96"/>
      <c r="DP20" s="96"/>
      <c r="DQ20" s="96"/>
      <c r="DR20" s="96"/>
      <c r="DS20" s="96"/>
      <c r="DT20" s="96"/>
      <c r="DU20" s="96"/>
      <c r="DV20" s="96"/>
      <c r="DW20" s="96"/>
      <c r="DX20" s="96"/>
      <c r="DY20" s="96"/>
      <c r="DZ20" s="96"/>
      <c r="EA20" s="96"/>
      <c r="EB20" s="96"/>
      <c r="EC20" s="96"/>
      <c r="ED20" s="96"/>
      <c r="EE20" s="96"/>
      <c r="EF20" s="96"/>
      <c r="EG20" s="96"/>
      <c r="EH20" s="96"/>
      <c r="EI20" s="96"/>
      <c r="EJ20" s="96"/>
      <c r="EK20" s="96"/>
      <c r="EL20" s="96"/>
      <c r="EM20" s="96"/>
      <c r="EN20" s="96"/>
      <c r="EO20" s="96"/>
      <c r="EP20" s="96"/>
      <c r="EQ20" s="96"/>
      <c r="ER20" s="96"/>
      <c r="ES20" s="96"/>
      <c r="ET20" s="96"/>
      <c r="EU20" s="96"/>
      <c r="EV20" s="96"/>
      <c r="EW20" s="96"/>
      <c r="EX20" s="96"/>
      <c r="EY20" s="96"/>
      <c r="EZ20" s="96"/>
      <c r="FA20" s="96"/>
      <c r="FB20" s="96"/>
      <c r="FC20" s="96"/>
      <c r="FD20" s="96"/>
      <c r="FE20" s="96"/>
      <c r="FF20" s="96"/>
      <c r="FG20" s="96"/>
      <c r="FH20" s="96"/>
      <c r="FI20" s="96"/>
      <c r="FJ20" s="96"/>
      <c r="FK20" s="96"/>
      <c r="FL20" s="96"/>
      <c r="FM20" s="96"/>
      <c r="FN20" s="96"/>
      <c r="FO20" s="96"/>
      <c r="FP20" s="96"/>
      <c r="FQ20" s="96"/>
      <c r="FR20" s="96"/>
      <c r="FS20" s="96"/>
      <c r="FT20" s="96"/>
      <c r="FU20" s="96"/>
      <c r="FV20" s="96"/>
      <c r="FW20" s="96"/>
      <c r="FX20" s="96"/>
      <c r="FY20" s="96"/>
      <c r="FZ20" s="96"/>
      <c r="GA20" s="96"/>
      <c r="GB20" s="96"/>
      <c r="GC20" s="96"/>
      <c r="GD20" s="96"/>
      <c r="GE20" s="96"/>
      <c r="GF20" s="96"/>
      <c r="GG20" s="96"/>
      <c r="GH20" s="96"/>
      <c r="GI20" s="96"/>
      <c r="GJ20" s="96"/>
      <c r="GK20" s="96"/>
      <c r="GL20" s="96"/>
      <c r="GM20" s="96"/>
      <c r="GN20" s="96"/>
      <c r="GO20" s="96"/>
      <c r="GP20" s="96"/>
      <c r="GQ20" s="96"/>
      <c r="GR20" s="96"/>
      <c r="GS20" s="96"/>
      <c r="GT20" s="96"/>
      <c r="GU20" s="96"/>
      <c r="GV20" s="96"/>
      <c r="GW20" s="96"/>
      <c r="GX20" s="96"/>
      <c r="GY20" s="96"/>
      <c r="GZ20" s="96"/>
      <c r="HA20" s="96"/>
      <c r="HB20" s="96"/>
      <c r="HC20" s="96"/>
      <c r="HD20" s="96"/>
      <c r="HE20" s="96"/>
      <c r="HF20" s="96"/>
      <c r="HG20" s="96"/>
      <c r="HH20" s="96"/>
      <c r="HI20" s="96"/>
      <c r="HJ20" s="96"/>
      <c r="HK20" s="96"/>
      <c r="HL20" s="96"/>
      <c r="HM20" s="96"/>
      <c r="HN20" s="96"/>
      <c r="HO20" s="96"/>
      <c r="HP20" s="96"/>
      <c r="HQ20" s="96"/>
      <c r="HR20" s="96"/>
      <c r="HS20" s="96"/>
      <c r="HT20" s="96"/>
      <c r="HU20" s="96"/>
      <c r="HV20" s="96"/>
      <c r="HW20" s="96"/>
      <c r="HX20" s="96"/>
      <c r="HY20" s="96"/>
      <c r="HZ20" s="96"/>
      <c r="IA20" s="96"/>
      <c r="IB20" s="96"/>
      <c r="IC20" s="96"/>
      <c r="ID20" s="96"/>
      <c r="IE20" s="96"/>
      <c r="IF20" s="96"/>
      <c r="IG20" s="96"/>
      <c r="IH20" s="96"/>
      <c r="II20" s="96"/>
      <c r="IJ20" s="96"/>
      <c r="IK20" s="96"/>
      <c r="IL20" s="96"/>
      <c r="IM20" s="96"/>
      <c r="IN20" s="96"/>
      <c r="IO20" s="96"/>
      <c r="IP20" s="96"/>
      <c r="IQ20" s="96"/>
      <c r="IR20" s="96"/>
      <c r="IS20" s="96"/>
      <c r="IT20" s="96"/>
      <c r="IU20" s="96"/>
      <c r="IV20" s="96"/>
    </row>
    <row r="21" s="93" customFormat="1" ht="21" customHeight="1" spans="1:256">
      <c r="A21" s="125"/>
      <c r="B21" s="126"/>
      <c r="C21" s="126"/>
      <c r="D21" s="126"/>
      <c r="E21" s="127"/>
      <c r="F21" s="126"/>
      <c r="G21" s="126"/>
      <c r="H21" s="126"/>
      <c r="I21" s="133"/>
      <c r="J21" s="138"/>
      <c r="K21" s="138"/>
      <c r="L21" s="137"/>
      <c r="M21" s="138"/>
      <c r="N21" s="138"/>
      <c r="O21" s="137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6"/>
      <c r="CR21" s="96"/>
      <c r="CS21" s="96"/>
      <c r="CT21" s="96"/>
      <c r="CU21" s="96"/>
      <c r="CV21" s="96"/>
      <c r="CW21" s="96"/>
      <c r="CX21" s="96"/>
      <c r="CY21" s="96"/>
      <c r="CZ21" s="96"/>
      <c r="DA21" s="96"/>
      <c r="DB21" s="96"/>
      <c r="DC21" s="96"/>
      <c r="DD21" s="96"/>
      <c r="DE21" s="96"/>
      <c r="DF21" s="96"/>
      <c r="DG21" s="96"/>
      <c r="DH21" s="96"/>
      <c r="DI21" s="96"/>
      <c r="DJ21" s="96"/>
      <c r="DK21" s="96"/>
      <c r="DL21" s="96"/>
      <c r="DM21" s="96"/>
      <c r="DN21" s="96"/>
      <c r="DO21" s="96"/>
      <c r="DP21" s="96"/>
      <c r="DQ21" s="96"/>
      <c r="DR21" s="96"/>
      <c r="DS21" s="96"/>
      <c r="DT21" s="96"/>
      <c r="DU21" s="96"/>
      <c r="DV21" s="96"/>
      <c r="DW21" s="96"/>
      <c r="DX21" s="96"/>
      <c r="DY21" s="96"/>
      <c r="DZ21" s="96"/>
      <c r="EA21" s="96"/>
      <c r="EB21" s="96"/>
      <c r="EC21" s="96"/>
      <c r="ED21" s="96"/>
      <c r="EE21" s="96"/>
      <c r="EF21" s="96"/>
      <c r="EG21" s="96"/>
      <c r="EH21" s="96"/>
      <c r="EI21" s="96"/>
      <c r="EJ21" s="96"/>
      <c r="EK21" s="96"/>
      <c r="EL21" s="96"/>
      <c r="EM21" s="96"/>
      <c r="EN21" s="96"/>
      <c r="EO21" s="96"/>
      <c r="EP21" s="96"/>
      <c r="EQ21" s="96"/>
      <c r="ER21" s="96"/>
      <c r="ES21" s="96"/>
      <c r="ET21" s="96"/>
      <c r="EU21" s="96"/>
      <c r="EV21" s="96"/>
      <c r="EW21" s="96"/>
      <c r="EX21" s="96"/>
      <c r="EY21" s="96"/>
      <c r="EZ21" s="96"/>
      <c r="FA21" s="96"/>
      <c r="FB21" s="96"/>
      <c r="FC21" s="96"/>
      <c r="FD21" s="96"/>
      <c r="FE21" s="96"/>
      <c r="FF21" s="96"/>
      <c r="FG21" s="96"/>
      <c r="FH21" s="96"/>
      <c r="FI21" s="96"/>
      <c r="FJ21" s="96"/>
      <c r="FK21" s="96"/>
      <c r="FL21" s="96"/>
      <c r="FM21" s="96"/>
      <c r="FN21" s="96"/>
      <c r="FO21" s="96"/>
      <c r="FP21" s="96"/>
      <c r="FQ21" s="96"/>
      <c r="FR21" s="96"/>
      <c r="FS21" s="96"/>
      <c r="FT21" s="96"/>
      <c r="FU21" s="96"/>
      <c r="FV21" s="96"/>
      <c r="FW21" s="96"/>
      <c r="FX21" s="96"/>
      <c r="FY21" s="96"/>
      <c r="FZ21" s="96"/>
      <c r="GA21" s="96"/>
      <c r="GB21" s="96"/>
      <c r="GC21" s="96"/>
      <c r="GD21" s="96"/>
      <c r="GE21" s="96"/>
      <c r="GF21" s="96"/>
      <c r="GG21" s="96"/>
      <c r="GH21" s="96"/>
      <c r="GI21" s="96"/>
      <c r="GJ21" s="96"/>
      <c r="GK21" s="96"/>
      <c r="GL21" s="96"/>
      <c r="GM21" s="96"/>
      <c r="GN21" s="96"/>
      <c r="GO21" s="96"/>
      <c r="GP21" s="96"/>
      <c r="GQ21" s="96"/>
      <c r="GR21" s="96"/>
      <c r="GS21" s="96"/>
      <c r="GT21" s="96"/>
      <c r="GU21" s="96"/>
      <c r="GV21" s="96"/>
      <c r="GW21" s="96"/>
      <c r="GX21" s="96"/>
      <c r="GY21" s="96"/>
      <c r="GZ21" s="96"/>
      <c r="HA21" s="96"/>
      <c r="HB21" s="96"/>
      <c r="HC21" s="96"/>
      <c r="HD21" s="96"/>
      <c r="HE21" s="96"/>
      <c r="HF21" s="96"/>
      <c r="HG21" s="96"/>
      <c r="HH21" s="96"/>
      <c r="HI21" s="96"/>
      <c r="HJ21" s="96"/>
      <c r="HK21" s="96"/>
      <c r="HL21" s="96"/>
      <c r="HM21" s="96"/>
      <c r="HN21" s="96"/>
      <c r="HO21" s="96"/>
      <c r="HP21" s="96"/>
      <c r="HQ21" s="96"/>
      <c r="HR21" s="96"/>
      <c r="HS21" s="96"/>
      <c r="HT21" s="96"/>
      <c r="HU21" s="96"/>
      <c r="HV21" s="96"/>
      <c r="HW21" s="96"/>
      <c r="HX21" s="96"/>
      <c r="HY21" s="96"/>
      <c r="HZ21" s="96"/>
      <c r="IA21" s="96"/>
      <c r="IB21" s="96"/>
      <c r="IC21" s="96"/>
      <c r="ID21" s="96"/>
      <c r="IE21" s="96"/>
      <c r="IF21" s="96"/>
      <c r="IG21" s="96"/>
      <c r="IH21" s="96"/>
      <c r="II21" s="96"/>
      <c r="IJ21" s="96"/>
      <c r="IK21" s="96"/>
      <c r="IL21" s="96"/>
      <c r="IM21" s="96"/>
      <c r="IN21" s="96"/>
      <c r="IO21" s="96"/>
      <c r="IP21" s="96"/>
      <c r="IQ21" s="96"/>
      <c r="IR21" s="96"/>
      <c r="IS21" s="96"/>
      <c r="IT21" s="96"/>
      <c r="IU21" s="96"/>
      <c r="IV21" s="96"/>
    </row>
    <row r="22" ht="17.25" spans="1:16">
      <c r="A22" s="128"/>
      <c r="B22" s="128"/>
      <c r="C22" s="129"/>
      <c r="D22" s="129"/>
      <c r="E22" s="130"/>
      <c r="F22" s="129"/>
      <c r="G22" s="129"/>
      <c r="H22" s="129"/>
      <c r="M22" s="93"/>
      <c r="N22" s="93"/>
      <c r="O22" s="93"/>
      <c r="P22" s="96"/>
    </row>
    <row r="23" spans="1:16">
      <c r="A23" s="131" t="s">
        <v>173</v>
      </c>
      <c r="B23" s="131"/>
      <c r="C23" s="132"/>
      <c r="D23" s="132"/>
      <c r="M23" s="93"/>
      <c r="N23" s="93"/>
      <c r="O23" s="93"/>
      <c r="P23" s="96"/>
    </row>
    <row r="24" spans="3:16">
      <c r="C24" s="94"/>
      <c r="J24" s="139" t="s">
        <v>174</v>
      </c>
      <c r="K24" s="140">
        <v>45814</v>
      </c>
      <c r="L24" s="139" t="s">
        <v>175</v>
      </c>
      <c r="M24" s="139" t="s">
        <v>131</v>
      </c>
      <c r="N24" s="139" t="s">
        <v>176</v>
      </c>
      <c r="O24" s="93" t="s">
        <v>134</v>
      </c>
      <c r="P24" s="96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E4" sqref="E4"/>
    </sheetView>
  </sheetViews>
  <sheetFormatPr defaultColWidth="9" defaultRowHeight="14.25"/>
  <cols>
    <col min="1" max="1" width="7" customWidth="1"/>
    <col min="2" max="2" width="14.5" customWidth="1"/>
    <col min="3" max="3" width="15.9" style="80" customWidth="1"/>
    <col min="4" max="4" width="11.6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292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293</v>
      </c>
      <c r="B2" s="5" t="s">
        <v>294</v>
      </c>
      <c r="C2" s="5" t="s">
        <v>295</v>
      </c>
      <c r="D2" s="5" t="s">
        <v>296</v>
      </c>
      <c r="E2" s="5" t="s">
        <v>297</v>
      </c>
      <c r="F2" s="5" t="s">
        <v>298</v>
      </c>
      <c r="G2" s="5" t="s">
        <v>299</v>
      </c>
      <c r="H2" s="81" t="s">
        <v>300</v>
      </c>
      <c r="I2" s="4" t="s">
        <v>301</v>
      </c>
      <c r="J2" s="4" t="s">
        <v>302</v>
      </c>
      <c r="K2" s="4" t="s">
        <v>303</v>
      </c>
      <c r="L2" s="4" t="s">
        <v>304</v>
      </c>
      <c r="M2" s="4" t="s">
        <v>305</v>
      </c>
      <c r="N2" s="5" t="s">
        <v>306</v>
      </c>
      <c r="O2" s="5" t="s">
        <v>307</v>
      </c>
    </row>
    <row r="3" s="1" customFormat="1" ht="16.5" spans="1:15">
      <c r="A3" s="4"/>
      <c r="B3" s="7"/>
      <c r="C3" s="7"/>
      <c r="D3" s="7"/>
      <c r="E3" s="7"/>
      <c r="F3" s="7"/>
      <c r="G3" s="7"/>
      <c r="H3" s="82"/>
      <c r="I3" s="4" t="s">
        <v>238</v>
      </c>
      <c r="J3" s="4" t="s">
        <v>238</v>
      </c>
      <c r="K3" s="4" t="s">
        <v>238</v>
      </c>
      <c r="L3" s="4" t="s">
        <v>238</v>
      </c>
      <c r="M3" s="4" t="s">
        <v>238</v>
      </c>
      <c r="N3" s="7"/>
      <c r="O3" s="7"/>
    </row>
    <row r="4" s="79" customFormat="1" ht="20" customHeight="1" spans="1:15">
      <c r="A4" s="32">
        <v>1</v>
      </c>
      <c r="B4" s="24" t="s">
        <v>308</v>
      </c>
      <c r="C4" s="24" t="s">
        <v>309</v>
      </c>
      <c r="D4" s="24" t="s">
        <v>112</v>
      </c>
      <c r="E4" s="23" t="s">
        <v>62</v>
      </c>
      <c r="F4" s="23" t="s">
        <v>310</v>
      </c>
      <c r="G4" s="32" t="s">
        <v>65</v>
      </c>
      <c r="H4" s="32" t="s">
        <v>65</v>
      </c>
      <c r="I4" s="87">
        <v>1</v>
      </c>
      <c r="J4" s="88">
        <v>1</v>
      </c>
      <c r="K4" s="88">
        <v>0</v>
      </c>
      <c r="L4" s="88">
        <v>0</v>
      </c>
      <c r="M4" s="32">
        <v>0</v>
      </c>
      <c r="N4" s="32">
        <f>SUM(I4:M4)</f>
        <v>2</v>
      </c>
      <c r="O4" s="32"/>
    </row>
    <row r="5" s="79" customFormat="1" ht="20" customHeight="1" spans="1:15">
      <c r="A5" s="32">
        <v>2</v>
      </c>
      <c r="B5" s="24" t="s">
        <v>311</v>
      </c>
      <c r="C5" s="24" t="s">
        <v>309</v>
      </c>
      <c r="D5" s="24" t="s">
        <v>111</v>
      </c>
      <c r="E5" s="23" t="s">
        <v>312</v>
      </c>
      <c r="F5" s="23" t="s">
        <v>310</v>
      </c>
      <c r="G5" s="83" t="s">
        <v>65</v>
      </c>
      <c r="H5" s="83" t="s">
        <v>65</v>
      </c>
      <c r="I5" s="89">
        <v>2</v>
      </c>
      <c r="J5" s="88">
        <v>0</v>
      </c>
      <c r="K5" s="88">
        <v>1</v>
      </c>
      <c r="L5" s="88">
        <v>0</v>
      </c>
      <c r="M5" s="32">
        <v>0</v>
      </c>
      <c r="N5" s="32">
        <f>SUM(I5:M5)</f>
        <v>3</v>
      </c>
      <c r="O5" s="32"/>
    </row>
    <row r="6" s="79" customFormat="1" ht="20" customHeight="1" spans="1:15">
      <c r="A6" s="32">
        <v>3</v>
      </c>
      <c r="B6" s="48"/>
      <c r="C6" s="24"/>
      <c r="D6" s="47"/>
      <c r="E6" s="84"/>
      <c r="F6" s="47"/>
      <c r="G6" s="83"/>
      <c r="H6" s="83"/>
      <c r="I6" s="89"/>
      <c r="J6" s="88"/>
      <c r="K6" s="88"/>
      <c r="L6" s="88"/>
      <c r="M6" s="32"/>
      <c r="N6" s="32"/>
      <c r="O6" s="32"/>
    </row>
    <row r="7" s="79" customFormat="1" ht="20" customHeight="1" spans="1:15">
      <c r="A7" s="32">
        <v>4</v>
      </c>
      <c r="B7" s="48"/>
      <c r="C7" s="24"/>
      <c r="D7" s="47"/>
      <c r="E7" s="84"/>
      <c r="F7" s="47"/>
      <c r="G7" s="83"/>
      <c r="H7" s="83"/>
      <c r="I7" s="89"/>
      <c r="J7" s="88"/>
      <c r="K7" s="88"/>
      <c r="L7" s="88"/>
      <c r="M7" s="32"/>
      <c r="N7" s="32"/>
      <c r="O7" s="32"/>
    </row>
    <row r="8" ht="20" customHeight="1" spans="1:15">
      <c r="A8" s="32">
        <v>5</v>
      </c>
      <c r="B8" s="48"/>
      <c r="C8" s="24"/>
      <c r="D8" s="52"/>
      <c r="E8" s="84"/>
      <c r="F8" s="47"/>
      <c r="G8" s="83"/>
      <c r="H8" s="83"/>
      <c r="I8" s="89"/>
      <c r="J8" s="88"/>
      <c r="K8" s="88"/>
      <c r="L8" s="88"/>
      <c r="M8" s="32"/>
      <c r="N8" s="32"/>
      <c r="O8" s="10"/>
    </row>
    <row r="9" ht="20" customHeight="1" spans="1:15">
      <c r="A9" s="32">
        <v>6</v>
      </c>
      <c r="B9" s="48"/>
      <c r="C9" s="24"/>
      <c r="D9" s="47"/>
      <c r="E9" s="84"/>
      <c r="F9" s="47"/>
      <c r="G9" s="83"/>
      <c r="H9" s="83"/>
      <c r="I9" s="89"/>
      <c r="J9" s="88"/>
      <c r="K9" s="88"/>
      <c r="L9" s="88"/>
      <c r="M9" s="32"/>
      <c r="N9" s="32"/>
      <c r="O9" s="10"/>
    </row>
    <row r="10" ht="20" customHeight="1" spans="1:15">
      <c r="A10" s="9"/>
      <c r="B10" s="69"/>
      <c r="C10" s="69"/>
      <c r="D10" s="69"/>
      <c r="E10" s="70"/>
      <c r="F10" s="69"/>
      <c r="G10" s="9"/>
      <c r="H10" s="10"/>
      <c r="I10" s="90"/>
      <c r="J10" s="91"/>
      <c r="K10" s="91"/>
      <c r="L10" s="91"/>
      <c r="M10" s="9"/>
      <c r="N10" s="9"/>
      <c r="O10" s="10"/>
    </row>
    <row r="11" ht="20" customHeight="1" spans="1:15">
      <c r="A11" s="9"/>
      <c r="B11" s="69"/>
      <c r="C11" s="69"/>
      <c r="D11" s="69"/>
      <c r="E11" s="70"/>
      <c r="F11" s="69"/>
      <c r="G11" s="9"/>
      <c r="H11" s="10"/>
      <c r="I11" s="90"/>
      <c r="J11" s="91"/>
      <c r="K11" s="91"/>
      <c r="L11" s="91"/>
      <c r="M11" s="9"/>
      <c r="N11" s="9"/>
      <c r="O11" s="10"/>
    </row>
    <row r="12" s="2" customFormat="1" ht="18.75" spans="1:15">
      <c r="A12" s="13" t="s">
        <v>313</v>
      </c>
      <c r="B12" s="14"/>
      <c r="C12" s="69"/>
      <c r="D12" s="15"/>
      <c r="E12" s="16"/>
      <c r="F12" s="69"/>
      <c r="G12" s="9"/>
      <c r="H12" s="37"/>
      <c r="I12" s="31"/>
      <c r="J12" s="13" t="s">
        <v>314</v>
      </c>
      <c r="K12" s="14"/>
      <c r="L12" s="14"/>
      <c r="M12" s="15"/>
      <c r="N12" s="14"/>
      <c r="O12" s="21"/>
    </row>
    <row r="13" ht="61" customHeight="1" spans="1:15">
      <c r="A13" s="85" t="s">
        <v>315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92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倒霉鬼</cp:lastModifiedBy>
  <dcterms:created xsi:type="dcterms:W3CDTF">2020-03-11T01:34:00Z</dcterms:created>
  <dcterms:modified xsi:type="dcterms:W3CDTF">2025-06-06T02:31:59Z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