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2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<sst xmlns="http://schemas.openxmlformats.org/spreadsheetml/2006/main" count="825" uniqueCount="342">
  <si>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</si>
  <si>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</si>
  <si>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</si>
  <si>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</si>
  <si>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</si>
  <si>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</si>
  <si>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</si>
  <si>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</si>
  <si>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</si>
  <si>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</si>
  <si>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</si>
  <si>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</si>
  <si>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</si>
  <si>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</si>
  <si>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</si>
  <si>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</si>
  <si>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</si>
  <si>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</si>
  <si>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</si>
  <si>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</si>
  <si>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</si>
  <si>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</si>
  <si>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</si>
  <si>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</si>
  <si>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</si>
  <si>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</si>
  <si>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</si>
  <si>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</si>
  <si>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</si>
  <si>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</si>
  <si>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</si>
  <si>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</si>
  <si>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</si>
  <si>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</si>
  <si>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</si>
  <si>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</si>
  <si>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</si>
  <si>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</si>
  <si>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</si>
  <si>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</si>
  <si>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</si>
  <si>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</si>
  <si>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</si>
  <si>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</si>
  <si>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</si>
  <si>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</si>
  <si>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</si>
  <si>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</si>
  <si>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</si>
  <si>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</si>
  <si>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</si>
  <si>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</si>
  <si>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</si>
  <si>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</si>
  <si>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</si>
  <si>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</si>
  <si>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</si>
  <si>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</si>
  <si>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</si>
  <si>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</si>
  <si>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</si>
  <si>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</si>
  <si>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QAUUAN93506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</si>
  <si>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</si>
  <si>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</si>
  <si>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</si>
  <si>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</si>
  <si>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</si>
  <si>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</si>
  <si>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</si>
  <si>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</si>
  <si>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</si>
  <si>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</si>
  <si>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</si>
  <si>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</si>
  <si>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</si>
  <si>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</si>
  <si>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</si>
  <si>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</si>
  <si>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</si>
  <si>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</si>
  <si>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</si>
  <si>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</si>
  <si>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</si>
  <si>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</si>
  <si>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</si>
  <si>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</si>
  <si>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</si>
  <si>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</si>
  <si>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</si>
  <si>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</si>
  <si>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</si>
  <si>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</si>
  <si>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</si>
  <si>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</si>
  <si>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</si>
  <si>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</si>
  <si>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</si>
  <si>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</si>
  <si>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</si>
  <si>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</si>
  <si>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</si>
  <si>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</si>
  <si>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</si>
  <si>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</si>
  <si>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</si>
  <si>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</si>
  <si>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</si>
  <si>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</si>
  <si>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</si>
  <si>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日暮蓝</t>
  </si>
  <si>
    <t>探险蓝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</si>
  <si>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</si>
  <si>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</si>
  <si>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</si>
  <si>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</si>
  <si>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</si>
  <si>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</si>
  <si>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1.领不圆顺，后领捆容皱，露及边线</t>
  </si>
  <si>
    <t>2.两肩袖弧形不对称，侧边拼片两边不对称</t>
  </si>
  <si>
    <t>3.袖口+脚边容皱不均匀，线头没清理干净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</si>
  <si>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</si>
  <si>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</si>
  <si>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</si>
  <si>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</si>
  <si>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</si>
  <si>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</si>
  <si>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</si>
  <si>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</si>
  <si>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</si>
  <si>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</si>
  <si>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</si>
  <si>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</si>
  <si>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</si>
  <si>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</si>
  <si>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</si>
  <si>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</si>
  <si>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</si>
  <si>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</si>
  <si>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</si>
  <si>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</si>
  <si>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</si>
  <si>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</si>
  <si>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</si>
  <si>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</si>
  <si>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</si>
  <si>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</si>
  <si>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</si>
  <si>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后中长</t>
  </si>
  <si>
    <t>-0.5</t>
  </si>
  <si>
    <t>+0</t>
  </si>
  <si>
    <t>胸围</t>
  </si>
  <si>
    <t>-1</t>
  </si>
  <si>
    <t>-1.5</t>
  </si>
  <si>
    <t>摆围平量</t>
  </si>
  <si>
    <t>后中袖长</t>
  </si>
  <si>
    <t>-0.25</t>
  </si>
  <si>
    <r>
      <rPr>
        <b/>
        <sz val="12"/>
        <rFont val="宋体"/>
        <charset val="134"/>
      </rPr>
      <t>袖肥</t>
    </r>
    <r>
      <rPr>
        <b/>
        <sz val="12"/>
        <rFont val="宋体"/>
        <charset val="0"/>
      </rPr>
      <t>/2</t>
    </r>
  </si>
  <si>
    <t>+0.3</t>
  </si>
  <si>
    <r>
      <rPr>
        <b/>
        <sz val="12"/>
        <rFont val="宋体"/>
        <charset val="134"/>
      </rPr>
      <t>袖肘围</t>
    </r>
    <r>
      <rPr>
        <b/>
        <sz val="12"/>
        <rFont val="宋体"/>
        <charset val="0"/>
      </rPr>
      <t>/2</t>
    </r>
  </si>
  <si>
    <t>+0.5</t>
  </si>
  <si>
    <t>+0.2</t>
  </si>
  <si>
    <r>
      <rPr>
        <b/>
        <sz val="12"/>
        <rFont val="宋体"/>
        <charset val="134"/>
      </rPr>
      <t>袖口围</t>
    </r>
    <r>
      <rPr>
        <b/>
        <sz val="12"/>
        <rFont val="宋体"/>
        <charset val="0"/>
      </rPr>
      <t>/2</t>
    </r>
    <r>
      <rPr>
        <b/>
        <sz val="12"/>
        <rFont val="宋体"/>
        <charset val="134"/>
      </rPr>
      <t>（平量）</t>
    </r>
  </si>
  <si>
    <t>-0.2</t>
  </si>
  <si>
    <t>上领围</t>
  </si>
  <si>
    <t>大货首件</t>
  </si>
  <si>
    <t>下领围</t>
  </si>
  <si>
    <t>袖口高</t>
  </si>
  <si>
    <t>下摆高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</si>
  <si>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</si>
  <si>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</si>
  <si>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</si>
  <si>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</si>
  <si>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</si>
  <si>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</si>
  <si>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</si>
  <si>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</si>
  <si>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</si>
  <si>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</si>
  <si>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</si>
  <si>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</si>
  <si>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</si>
  <si>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</si>
  <si>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</si>
  <si>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</si>
  <si>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</si>
  <si>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QAMMBM83242</t>
  </si>
  <si>
    <t>儿童短裤</t>
  </si>
  <si>
    <t>水手藍</t>
  </si>
  <si>
    <t>黑色</t>
  </si>
  <si>
    <t>明灰</t>
  </si>
  <si>
    <t>青灰绿</t>
  </si>
  <si>
    <t>120/53</t>
  </si>
  <si>
    <t>130/56</t>
  </si>
  <si>
    <t>140/57</t>
  </si>
  <si>
    <t>150/63</t>
  </si>
  <si>
    <t>160/69</t>
  </si>
  <si>
    <t>170/74</t>
  </si>
  <si>
    <t>洗前+洗后</t>
  </si>
  <si>
    <t>TOREAD-QC尾期检验报告书</t>
  </si>
  <si>
    <t>产品名称</t>
  </si>
  <si>
    <t>儿童卫裤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</si>
  <si>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</si>
  <si>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</si>
  <si>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</si>
  <si>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</si>
  <si>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</si>
  <si>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</si>
  <si>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</si>
  <si>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</si>
  <si>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</si>
  <si>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</si>
  <si>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</si>
  <si>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</si>
  <si>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</si>
  <si>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</si>
  <si>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</si>
  <si>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</si>
  <si>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</si>
  <si>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</si>
  <si>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</si>
  <si>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</si>
  <si>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</si>
  <si>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</si>
  <si>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</si>
  <si>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</si>
  <si>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</si>
  <si>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</si>
  <si>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</si>
  <si>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</si>
  <si>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</si>
  <si>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</si>
  <si>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</si>
  <si>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</si>
  <si>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</si>
  <si>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</si>
  <si>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</si>
  <si>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1、主唛不正中，打枣歪斜。</t>
  </si>
  <si>
    <t>2、冚脚过骨处不顺直，侧边反光条有针洞</t>
  </si>
  <si>
    <t>3、线头未清理干净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</si>
  <si>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</si>
  <si>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</si>
  <si>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</si>
  <si>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</si>
  <si>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</si>
  <si>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</si>
  <si>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</si>
  <si>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走货1638件，抽查125件，发现4件不良品，已按照以上提出的问题点改正，可以出货</t>
  </si>
  <si>
    <t>服装QC部门</t>
  </si>
  <si>
    <t>检验人</t>
  </si>
  <si>
    <t>±1</t>
  </si>
  <si>
    <t>摆围拉量</t>
  </si>
  <si>
    <t>±0.5</t>
  </si>
  <si>
    <t>±0.3</t>
  </si>
  <si>
    <r>
      <rPr>
        <b/>
        <sz val="12"/>
        <rFont val="宋体"/>
        <charset val="134"/>
      </rPr>
      <t>袖口围</t>
    </r>
    <r>
      <rPr>
        <b/>
        <sz val="12"/>
        <rFont val="宋体"/>
        <charset val="0"/>
      </rPr>
      <t>/2</t>
    </r>
    <r>
      <rPr>
        <b/>
        <sz val="12"/>
        <rFont val="宋体"/>
        <charset val="134"/>
      </rPr>
      <t>（拉量）</t>
    </r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</si>
  <si>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</si>
  <si>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</si>
  <si>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</si>
  <si>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</si>
  <si>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</si>
  <si>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</si>
  <si>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</si>
  <si>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</si>
  <si>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</si>
  <si>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</si>
  <si>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</si>
  <si>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</si>
  <si>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</si>
  <si>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</si>
  <si>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</si>
  <si>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</si>
  <si>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2502Y0688</t>
  </si>
  <si>
    <t>暖绒弹力双面</t>
  </si>
  <si>
    <t>三迈</t>
  </si>
  <si>
    <t>2502Y0687</t>
  </si>
  <si>
    <t>日幕蓝</t>
  </si>
  <si>
    <t>制表时间：2025/4/25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</si>
  <si>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</si>
  <si>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</si>
  <si>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</si>
  <si>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</si>
  <si>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</si>
  <si>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</si>
  <si>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</si>
  <si>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</si>
  <si>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</si>
  <si>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</si>
  <si>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</si>
  <si>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制表时间：2025/4/28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</si>
  <si>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</si>
  <si>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</si>
  <si>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</si>
  <si>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</si>
  <si>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</si>
  <si>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</si>
  <si>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</si>
  <si>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</si>
  <si>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</si>
  <si>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</si>
  <si>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</si>
  <si>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1CM织带</t>
  </si>
  <si>
    <t>锦湾</t>
  </si>
  <si>
    <t>无互染</t>
  </si>
  <si>
    <t>物料6</t>
  </si>
  <si>
    <t>物料7</t>
  </si>
  <si>
    <t>物料8</t>
  </si>
  <si>
    <t>物料9</t>
  </si>
  <si>
    <t>物料10</t>
  </si>
  <si>
    <t>制表时间：2025/4/10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</si>
  <si>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</si>
  <si>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</si>
  <si>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</si>
  <si>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</si>
  <si>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</si>
  <si>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</si>
  <si>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</si>
  <si>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</si>
  <si>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</si>
  <si>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</si>
  <si>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</si>
  <si>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</si>
  <si>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</si>
  <si>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</si>
  <si>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</si>
  <si>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</si>
  <si>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前胸印花</t>
  </si>
  <si>
    <t>无脱落开裂</t>
  </si>
  <si>
    <t>制表时间：2024/5/6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</si>
  <si>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</si>
  <si>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</si>
  <si>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</si>
  <si>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</si>
  <si>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</si>
  <si>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</si>
  <si>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弹力织带（0.8CM）</t>
  </si>
  <si>
    <t>25FW探险蓝/R399//</t>
  </si>
  <si>
    <t>-1%</t>
  </si>
  <si>
    <t>-2%</t>
  </si>
  <si>
    <t>25SS水光蓝/R272//</t>
  </si>
  <si>
    <t>制表时间：4-20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</si>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</sst>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sz val="12"/>
      <color theme="1"/>
      <name val="宋体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仿宋_GB2312"/>
      <charset val="0"/>
    </font>
    <font>
      <b/>
      <sz val="12"/>
      <color theme="1"/>
      <name val="仿宋_GB2312"/>
      <charset val="0"/>
    </font>
    <font>
      <b/>
      <sz val="12"/>
      <name val="黑体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  <font>
      <b/>
      <sz val="12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9" borderId="83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2" fillId="0" borderId="84" applyNumberFormat="0" applyFill="0" applyAlignment="0" applyProtection="0">
      <alignment vertical="center"/>
    </xf>
    <xf numFmtId="0" fontId="63" fillId="0" borderId="85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10" borderId="86" applyNumberFormat="0" applyAlignment="0" applyProtection="0">
      <alignment vertical="center"/>
    </xf>
    <xf numFmtId="0" fontId="65" fillId="11" borderId="87" applyNumberFormat="0" applyAlignment="0" applyProtection="0">
      <alignment vertical="center"/>
    </xf>
    <xf numFmtId="0" fontId="66" fillId="11" borderId="86" applyNumberFormat="0" applyAlignment="0" applyProtection="0">
      <alignment vertical="center"/>
    </xf>
    <xf numFmtId="0" fontId="67" fillId="12" borderId="88" applyNumberFormat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0" borderId="90" applyNumberFormat="0" applyFill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20" fillId="0" borderId="0"/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7" fillId="0" borderId="0">
      <alignment vertical="center"/>
    </xf>
    <xf numFmtId="0" fontId="20" fillId="0" borderId="0"/>
    <xf numFmtId="0" fontId="17" fillId="0" borderId="0">
      <alignment vertical="center"/>
    </xf>
    <xf numFmtId="0" fontId="75" fillId="0" borderId="0"/>
    <xf numFmtId="0" fontId="20" fillId="0" borderId="0">
      <alignment vertical="center"/>
    </xf>
    <xf numFmtId="0" fontId="17" fillId="0" borderId="0">
      <alignment vertical="center"/>
    </xf>
    <xf numFmtId="0" fontId="20" fillId="0" borderId="0"/>
  </cellStyleXfs>
  <cellXfs count="46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/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7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10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/>
    </xf>
    <xf numFmtId="0" fontId="8" fillId="3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0" fillId="0" borderId="2" xfId="0" applyNumberFormat="1" applyFont="1" applyFill="1" applyBorder="1" applyAlignment="1" applyProtection="1">
      <alignment horizontal="center"/>
    </xf>
    <xf numFmtId="177" fontId="10" fillId="0" borderId="2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 applyProtection="1">
      <alignment horizontal="center"/>
    </xf>
    <xf numFmtId="0" fontId="17" fillId="0" borderId="2" xfId="0" applyNumberFormat="1" applyFont="1" applyFill="1" applyBorder="1" applyAlignment="1" applyProtection="1">
      <alignment horizontal="center"/>
    </xf>
    <xf numFmtId="177" fontId="17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9" fillId="0" borderId="0" xfId="53" applyFont="1" applyFill="1" applyAlignment="1"/>
    <xf numFmtId="0" fontId="20" fillId="0" borderId="0" xfId="53" applyFont="1" applyFill="1" applyAlignment="1"/>
    <xf numFmtId="49" fontId="19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1" fillId="0" borderId="0" xfId="53" applyFont="1" applyFill="1" applyBorder="1" applyAlignment="1">
      <alignment horizontal="center"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22" fillId="0" borderId="9" xfId="52" applyFont="1" applyFill="1" applyBorder="1" applyAlignment="1">
      <alignment horizontal="left" vertical="center"/>
    </xf>
    <xf numFmtId="0" fontId="22" fillId="0" borderId="10" xfId="52" applyFont="1" applyFill="1" applyBorder="1" applyAlignment="1">
      <alignment horizontal="center" vertical="center"/>
    </xf>
    <xf numFmtId="0" fontId="23" fillId="0" borderId="10" xfId="52" applyFont="1" applyFill="1" applyBorder="1" applyAlignment="1">
      <alignment horizontal="center" vertical="center"/>
    </xf>
    <xf numFmtId="0" fontId="22" fillId="0" borderId="11" xfId="52" applyFont="1" applyFill="1" applyBorder="1" applyAlignment="1">
      <alignment horizontal="center" vertical="center"/>
    </xf>
    <xf numFmtId="0" fontId="22" fillId="0" borderId="12" xfId="52" applyFont="1" applyFill="1" applyBorder="1" applyAlignment="1">
      <alignment vertical="center"/>
    </xf>
    <xf numFmtId="0" fontId="24" fillId="0" borderId="12" xfId="52" applyFont="1" applyFill="1" applyBorder="1" applyAlignment="1">
      <alignment horizontal="center" vertical="center"/>
    </xf>
    <xf numFmtId="0" fontId="25" fillId="0" borderId="13" xfId="53" applyFont="1" applyFill="1" applyBorder="1" applyAlignment="1" applyProtection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left" vertical="center"/>
    </xf>
    <xf numFmtId="0" fontId="29" fillId="0" borderId="2" xfId="49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178" fontId="31" fillId="0" borderId="2" xfId="0" applyNumberFormat="1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4" fillId="0" borderId="15" xfId="0" applyNumberFormat="1" applyFont="1" applyFill="1" applyBorder="1" applyAlignment="1">
      <alignment shrinkToFit="1"/>
    </xf>
    <xf numFmtId="0" fontId="30" fillId="0" borderId="16" xfId="0" applyNumberFormat="1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5" fillId="0" borderId="0" xfId="51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0" fontId="6" fillId="0" borderId="0" xfId="53" applyFont="1" applyFill="1" applyAlignment="1"/>
    <xf numFmtId="0" fontId="19" fillId="0" borderId="2" xfId="53" applyFont="1" applyFill="1" applyBorder="1" applyAlignment="1">
      <alignment horizontal="center"/>
    </xf>
    <xf numFmtId="0" fontId="22" fillId="0" borderId="2" xfId="52" applyFont="1" applyFill="1" applyBorder="1" applyAlignment="1">
      <alignment horizontal="left" vertical="center"/>
    </xf>
    <xf numFmtId="0" fontId="19" fillId="0" borderId="2" xfId="52" applyFont="1" applyFill="1" applyBorder="1" applyAlignment="1">
      <alignment horizontal="center" vertical="center"/>
    </xf>
    <xf numFmtId="0" fontId="26" fillId="0" borderId="2" xfId="53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49" fontId="36" fillId="0" borderId="2" xfId="54" applyNumberFormat="1" applyFont="1" applyFill="1" applyBorder="1" applyAlignment="1">
      <alignment horizontal="center" vertical="center"/>
    </xf>
    <xf numFmtId="49" fontId="19" fillId="0" borderId="2" xfId="53" applyNumberFormat="1" applyFont="1" applyFill="1" applyBorder="1" applyAlignment="1">
      <alignment horizontal="center"/>
    </xf>
    <xf numFmtId="0" fontId="26" fillId="0" borderId="0" xfId="53" applyFont="1" applyFill="1" applyAlignment="1"/>
    <xf numFmtId="14" fontId="26" fillId="0" borderId="0" xfId="53" applyNumberFormat="1" applyFont="1" applyFill="1" applyAlignment="1">
      <alignment horizontal="left"/>
    </xf>
    <xf numFmtId="0" fontId="20" fillId="0" borderId="0" xfId="52" applyFill="1" applyBorder="1" applyAlignment="1">
      <alignment horizontal="left" vertical="center"/>
    </xf>
    <xf numFmtId="0" fontId="20" fillId="0" borderId="0" xfId="52" applyFont="1" applyFill="1" applyAlignment="1">
      <alignment horizontal="left" vertical="center"/>
    </xf>
    <xf numFmtId="0" fontId="20" fillId="0" borderId="0" xfId="52" applyFill="1" applyAlignment="1">
      <alignment horizontal="left" vertical="center"/>
    </xf>
    <xf numFmtId="0" fontId="37" fillId="0" borderId="17" xfId="52" applyFont="1" applyBorder="1" applyAlignment="1">
      <alignment horizontal="center" vertical="top"/>
    </xf>
    <xf numFmtId="0" fontId="38" fillId="0" borderId="18" xfId="52" applyFont="1" applyFill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/>
    </xf>
    <xf numFmtId="0" fontId="38" fillId="0" borderId="19" xfId="52" applyFont="1" applyFill="1" applyBorder="1" applyAlignment="1">
      <alignment horizontal="center" vertical="center"/>
    </xf>
    <xf numFmtId="0" fontId="6" fillId="0" borderId="19" xfId="52" applyFont="1" applyFill="1" applyBorder="1" applyAlignment="1">
      <alignment vertical="center"/>
    </xf>
    <xf numFmtId="0" fontId="38" fillId="0" borderId="19" xfId="52" applyFont="1" applyFill="1" applyBorder="1" applyAlignment="1">
      <alignment vertical="center"/>
    </xf>
    <xf numFmtId="0" fontId="23" fillId="0" borderId="20" xfId="52" applyFont="1" applyBorder="1" applyAlignment="1">
      <alignment horizontal="left" vertical="center"/>
    </xf>
    <xf numFmtId="0" fontId="23" fillId="0" borderId="21" xfId="52" applyFont="1" applyBorder="1" applyAlignment="1">
      <alignment horizontal="left" vertical="center"/>
    </xf>
    <xf numFmtId="0" fontId="38" fillId="0" borderId="22" xfId="52" applyFont="1" applyFill="1" applyBorder="1" applyAlignment="1">
      <alignment vertical="center"/>
    </xf>
    <xf numFmtId="0" fontId="23" fillId="0" borderId="20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vertical="center"/>
    </xf>
    <xf numFmtId="58" fontId="6" fillId="0" borderId="20" xfId="52" applyNumberFormat="1" applyFont="1" applyFill="1" applyBorder="1" applyAlignment="1">
      <alignment horizontal="center" vertical="center"/>
    </xf>
    <xf numFmtId="0" fontId="6" fillId="0" borderId="20" xfId="52" applyFont="1" applyFill="1" applyBorder="1" applyAlignment="1">
      <alignment horizontal="center" vertical="center"/>
    </xf>
    <xf numFmtId="0" fontId="38" fillId="0" borderId="20" xfId="52" applyFont="1" applyFill="1" applyBorder="1" applyAlignment="1">
      <alignment horizontal="center" vertical="center"/>
    </xf>
    <xf numFmtId="0" fontId="38" fillId="0" borderId="22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38" fillId="0" borderId="23" xfId="52" applyFont="1" applyFill="1" applyBorder="1" applyAlignment="1">
      <alignment vertical="center"/>
    </xf>
    <xf numFmtId="0" fontId="23" fillId="0" borderId="24" xfId="52" applyFont="1" applyFill="1" applyBorder="1" applyAlignment="1">
      <alignment horizontal="left" vertical="center"/>
    </xf>
    <xf numFmtId="0" fontId="38" fillId="0" borderId="24" xfId="52" applyFont="1" applyFill="1" applyBorder="1" applyAlignment="1">
      <alignment vertical="center"/>
    </xf>
    <xf numFmtId="0" fontId="6" fillId="0" borderId="24" xfId="52" applyFont="1" applyFill="1" applyBorder="1" applyAlignment="1">
      <alignment horizontal="left" vertical="center"/>
    </xf>
    <xf numFmtId="0" fontId="38" fillId="0" borderId="24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6" fillId="0" borderId="0" xfId="52" applyFont="1" applyFill="1" applyBorder="1" applyAlignment="1">
      <alignment vertical="center"/>
    </xf>
    <xf numFmtId="0" fontId="6" fillId="0" borderId="0" xfId="52" applyFont="1" applyFill="1" applyAlignment="1">
      <alignment horizontal="left" vertical="center"/>
    </xf>
    <xf numFmtId="0" fontId="38" fillId="0" borderId="18" xfId="52" applyFont="1" applyFill="1" applyBorder="1" applyAlignment="1">
      <alignment vertical="center"/>
    </xf>
    <xf numFmtId="0" fontId="38" fillId="0" borderId="25" xfId="52" applyFont="1" applyFill="1" applyBorder="1" applyAlignment="1">
      <alignment vertical="center"/>
    </xf>
    <xf numFmtId="0" fontId="38" fillId="0" borderId="26" xfId="52" applyFont="1" applyFill="1" applyBorder="1" applyAlignment="1">
      <alignment vertical="center"/>
    </xf>
    <xf numFmtId="0" fontId="6" fillId="0" borderId="20" xfId="52" applyFont="1" applyFill="1" applyBorder="1" applyAlignment="1">
      <alignment horizontal="left" vertical="center"/>
    </xf>
    <xf numFmtId="0" fontId="6" fillId="0" borderId="20" xfId="52" applyFont="1" applyFill="1" applyBorder="1" applyAlignment="1">
      <alignment vertical="center"/>
    </xf>
    <xf numFmtId="0" fontId="6" fillId="0" borderId="27" xfId="52" applyFont="1" applyFill="1" applyBorder="1" applyAlignment="1">
      <alignment horizontal="center" vertical="center"/>
    </xf>
    <xf numFmtId="0" fontId="6" fillId="0" borderId="28" xfId="52" applyFont="1" applyFill="1" applyBorder="1" applyAlignment="1">
      <alignment horizontal="center" vertical="center"/>
    </xf>
    <xf numFmtId="0" fontId="39" fillId="0" borderId="29" xfId="52" applyFont="1" applyFill="1" applyBorder="1" applyAlignment="1">
      <alignment horizontal="left" vertical="center"/>
    </xf>
    <xf numFmtId="0" fontId="39" fillId="0" borderId="28" xfId="52" applyFont="1" applyFill="1" applyBorder="1" applyAlignment="1">
      <alignment horizontal="left" vertical="center"/>
    </xf>
    <xf numFmtId="0" fontId="6" fillId="0" borderId="24" xfId="52" applyFont="1" applyFill="1" applyBorder="1" applyAlignment="1">
      <alignment vertical="center"/>
    </xf>
    <xf numFmtId="0" fontId="6" fillId="0" borderId="0" xfId="52" applyFont="1" applyFill="1" applyBorder="1" applyAlignment="1">
      <alignment horizontal="left" vertical="center"/>
    </xf>
    <xf numFmtId="0" fontId="38" fillId="0" borderId="19" xfId="52" applyFont="1" applyFill="1" applyBorder="1" applyAlignment="1">
      <alignment horizontal="left" vertical="center"/>
    </xf>
    <xf numFmtId="0" fontId="6" fillId="0" borderId="22" xfId="52" applyFont="1" applyFill="1" applyBorder="1" applyAlignment="1">
      <alignment horizontal="left" vertical="center"/>
    </xf>
    <xf numFmtId="0" fontId="6" fillId="0" borderId="29" xfId="52" applyFont="1" applyFill="1" applyBorder="1" applyAlignment="1">
      <alignment horizontal="left" vertical="center"/>
    </xf>
    <xf numFmtId="0" fontId="6" fillId="0" borderId="28" xfId="52" applyFont="1" applyFill="1" applyBorder="1" applyAlignment="1">
      <alignment horizontal="left" vertical="center"/>
    </xf>
    <xf numFmtId="0" fontId="6" fillId="0" borderId="22" xfId="52" applyFont="1" applyFill="1" applyBorder="1" applyAlignment="1">
      <alignment horizontal="left" vertical="center" wrapText="1"/>
    </xf>
    <xf numFmtId="0" fontId="6" fillId="0" borderId="20" xfId="52" applyFont="1" applyFill="1" applyBorder="1" applyAlignment="1">
      <alignment horizontal="left" vertical="center" wrapText="1"/>
    </xf>
    <xf numFmtId="0" fontId="38" fillId="0" borderId="23" xfId="52" applyFont="1" applyFill="1" applyBorder="1" applyAlignment="1">
      <alignment horizontal="left" vertical="center"/>
    </xf>
    <xf numFmtId="0" fontId="20" fillId="0" borderId="24" xfId="52" applyFill="1" applyBorder="1" applyAlignment="1">
      <alignment horizontal="center" vertical="center"/>
    </xf>
    <xf numFmtId="0" fontId="38" fillId="0" borderId="30" xfId="52" applyFont="1" applyFill="1" applyBorder="1" applyAlignment="1">
      <alignment horizontal="center" vertical="center"/>
    </xf>
    <xf numFmtId="0" fontId="38" fillId="0" borderId="31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6" fillId="0" borderId="29" xfId="52" applyFont="1" applyFill="1" applyBorder="1" applyAlignment="1">
      <alignment horizontal="right" vertical="center"/>
    </xf>
    <xf numFmtId="0" fontId="6" fillId="0" borderId="28" xfId="52" applyFont="1" applyFill="1" applyBorder="1" applyAlignment="1">
      <alignment horizontal="right" vertical="center"/>
    </xf>
    <xf numFmtId="0" fontId="39" fillId="0" borderId="18" xfId="52" applyFont="1" applyFill="1" applyBorder="1" applyAlignment="1">
      <alignment horizontal="left" vertical="center"/>
    </xf>
    <xf numFmtId="0" fontId="39" fillId="0" borderId="19" xfId="52" applyFont="1" applyFill="1" applyBorder="1" applyAlignment="1">
      <alignment horizontal="left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32" xfId="52" applyFont="1" applyFill="1" applyBorder="1" applyAlignment="1">
      <alignment horizontal="left" vertical="center"/>
    </xf>
    <xf numFmtId="0" fontId="6" fillId="0" borderId="24" xfId="52" applyFont="1" applyFill="1" applyBorder="1" applyAlignment="1">
      <alignment horizontal="center" vertical="center"/>
    </xf>
    <xf numFmtId="58" fontId="6" fillId="0" borderId="24" xfId="52" applyNumberFormat="1" applyFont="1" applyFill="1" applyBorder="1" applyAlignment="1">
      <alignment horizontal="center" vertical="center"/>
    </xf>
    <xf numFmtId="0" fontId="38" fillId="0" borderId="24" xfId="52" applyFont="1" applyFill="1" applyBorder="1" applyAlignment="1">
      <alignment horizontal="center" vertical="center"/>
    </xf>
    <xf numFmtId="0" fontId="6" fillId="0" borderId="19" xfId="52" applyFont="1" applyFill="1" applyBorder="1" applyAlignment="1">
      <alignment horizontal="center" vertical="center"/>
    </xf>
    <xf numFmtId="0" fontId="6" fillId="0" borderId="33" xfId="52" applyFont="1" applyFill="1" applyBorder="1" applyAlignment="1">
      <alignment horizontal="center" vertical="center"/>
    </xf>
    <xf numFmtId="0" fontId="38" fillId="0" borderId="21" xfId="52" applyFont="1" applyFill="1" applyBorder="1" applyAlignment="1">
      <alignment horizontal="center" vertical="center"/>
    </xf>
    <xf numFmtId="0" fontId="6" fillId="0" borderId="21" xfId="52" applyFont="1" applyFill="1" applyBorder="1" applyAlignment="1">
      <alignment horizontal="left" vertical="center"/>
    </xf>
    <xf numFmtId="0" fontId="6" fillId="0" borderId="3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35" xfId="52" applyFont="1" applyFill="1" applyBorder="1" applyAlignment="1">
      <alignment vertical="center"/>
    </xf>
    <xf numFmtId="0" fontId="6" fillId="0" borderId="36" xfId="52" applyFont="1" applyFill="1" applyBorder="1" applyAlignment="1">
      <alignment horizontal="center" vertical="center"/>
    </xf>
    <xf numFmtId="0" fontId="39" fillId="0" borderId="36" xfId="52" applyFont="1" applyFill="1" applyBorder="1" applyAlignment="1">
      <alignment horizontal="left" vertical="center"/>
    </xf>
    <xf numFmtId="0" fontId="38" fillId="0" borderId="33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horizontal="left" vertical="center"/>
    </xf>
    <xf numFmtId="0" fontId="6" fillId="0" borderId="36" xfId="52" applyFont="1" applyFill="1" applyBorder="1" applyAlignment="1">
      <alignment horizontal="left" vertical="center"/>
    </xf>
    <xf numFmtId="0" fontId="6" fillId="0" borderId="21" xfId="52" applyFont="1" applyFill="1" applyBorder="1" applyAlignment="1">
      <alignment horizontal="left" vertical="center" wrapText="1"/>
    </xf>
    <xf numFmtId="0" fontId="20" fillId="0" borderId="34" xfId="52" applyFill="1" applyBorder="1" applyAlignment="1">
      <alignment horizontal="center" vertical="center"/>
    </xf>
    <xf numFmtId="0" fontId="38" fillId="0" borderId="35" xfId="52" applyFont="1" applyFill="1" applyBorder="1" applyAlignment="1">
      <alignment horizontal="center" vertical="center"/>
    </xf>
    <xf numFmtId="0" fontId="6" fillId="0" borderId="32" xfId="52" applyFont="1" applyFill="1" applyBorder="1" applyAlignment="1">
      <alignment horizontal="left" vertical="center"/>
    </xf>
    <xf numFmtId="0" fontId="6" fillId="0" borderId="21" xfId="52" applyFont="1" applyFill="1" applyBorder="1" applyAlignment="1">
      <alignment horizontal="center" vertical="center"/>
    </xf>
    <xf numFmtId="0" fontId="6" fillId="0" borderId="21" xfId="52" applyFont="1" applyFill="1" applyBorder="1" applyAlignment="1">
      <alignment horizontal="center" vertical="center" wrapText="1"/>
    </xf>
    <xf numFmtId="0" fontId="20" fillId="0" borderId="36" xfId="52" applyFont="1" applyFill="1" applyBorder="1" applyAlignment="1">
      <alignment horizontal="center" vertical="center"/>
    </xf>
    <xf numFmtId="0" fontId="16" fillId="0" borderId="36" xfId="52" applyFont="1" applyFill="1" applyBorder="1" applyAlignment="1">
      <alignment horizontal="center" vertical="center"/>
    </xf>
    <xf numFmtId="0" fontId="6" fillId="0" borderId="32" xfId="52" applyFont="1" applyFill="1" applyBorder="1" applyAlignment="1">
      <alignment horizontal="right" vertical="center"/>
    </xf>
    <xf numFmtId="0" fontId="6" fillId="0" borderId="37" xfId="52" applyFont="1" applyFill="1" applyBorder="1" applyAlignment="1">
      <alignment horizontal="center" vertical="center"/>
    </xf>
    <xf numFmtId="0" fontId="39" fillId="0" borderId="33" xfId="52" applyFont="1" applyFill="1" applyBorder="1" applyAlignment="1">
      <alignment horizontal="left" vertical="center"/>
    </xf>
    <xf numFmtId="0" fontId="6" fillId="0" borderId="34" xfId="52" applyFont="1" applyFill="1" applyBorder="1" applyAlignment="1">
      <alignment horizontal="center" vertical="center"/>
    </xf>
    <xf numFmtId="0" fontId="36" fillId="0" borderId="0" xfId="53" applyFont="1" applyFill="1" applyAlignment="1">
      <alignment horizontal="center"/>
    </xf>
    <xf numFmtId="0" fontId="22" fillId="0" borderId="2" xfId="52" applyFont="1" applyFill="1" applyBorder="1" applyAlignment="1">
      <alignment horizontal="center" vertical="center"/>
    </xf>
    <xf numFmtId="0" fontId="23" fillId="0" borderId="2" xfId="52" applyFont="1" applyFill="1" applyBorder="1" applyAlignment="1">
      <alignment horizontal="center" vertical="center"/>
    </xf>
    <xf numFmtId="0" fontId="22" fillId="0" borderId="2" xfId="52" applyFont="1" applyFill="1" applyBorder="1" applyAlignment="1">
      <alignment vertical="center"/>
    </xf>
    <xf numFmtId="0" fontId="24" fillId="0" borderId="2" xfId="52" applyFont="1" applyFill="1" applyBorder="1" applyAlignment="1">
      <alignment horizontal="center" vertical="center"/>
    </xf>
    <xf numFmtId="0" fontId="25" fillId="0" borderId="2" xfId="53" applyFont="1" applyFill="1" applyBorder="1" applyAlignment="1" applyProtection="1">
      <alignment horizontal="center" vertical="center"/>
    </xf>
    <xf numFmtId="0" fontId="40" fillId="0" borderId="2" xfId="0" applyNumberFormat="1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40" fillId="0" borderId="2" xfId="52" applyNumberFormat="1" applyFont="1" applyFill="1" applyBorder="1" applyAlignment="1">
      <alignment horizontal="left" vertical="center"/>
    </xf>
    <xf numFmtId="0" fontId="40" fillId="0" borderId="2" xfId="52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left" vertical="center" wrapText="1"/>
    </xf>
    <xf numFmtId="0" fontId="34" fillId="0" borderId="2" xfId="0" applyNumberFormat="1" applyFont="1" applyFill="1" applyBorder="1" applyAlignment="1">
      <alignment shrinkToFit="1"/>
    </xf>
    <xf numFmtId="0" fontId="30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44" fillId="0" borderId="2" xfId="54" applyNumberFormat="1" applyFont="1" applyFill="1" applyBorder="1" applyAlignment="1">
      <alignment horizontal="center" vertical="center"/>
    </xf>
    <xf numFmtId="0" fontId="19" fillId="0" borderId="2" xfId="53" applyFont="1" applyFill="1" applyBorder="1" applyAlignment="1"/>
    <xf numFmtId="14" fontId="26" fillId="0" borderId="0" xfId="53" applyNumberFormat="1" applyFont="1" applyFill="1" applyAlignment="1"/>
    <xf numFmtId="58" fontId="36" fillId="0" borderId="0" xfId="53" applyNumberFormat="1" applyFont="1" applyFill="1" applyAlignment="1">
      <alignment horizontal="left"/>
    </xf>
    <xf numFmtId="0" fontId="20" fillId="0" borderId="0" xfId="52" applyFont="1" applyAlignment="1">
      <alignment horizontal="left" vertical="center"/>
    </xf>
    <xf numFmtId="0" fontId="16" fillId="0" borderId="38" xfId="52" applyFont="1" applyBorder="1" applyAlignment="1">
      <alignment horizontal="left" vertical="center"/>
    </xf>
    <xf numFmtId="0" fontId="23" fillId="0" borderId="39" xfId="52" applyFont="1" applyBorder="1" applyAlignment="1">
      <alignment horizontal="center" vertical="center"/>
    </xf>
    <xf numFmtId="0" fontId="16" fillId="0" borderId="39" xfId="52" applyFont="1" applyBorder="1" applyAlignment="1">
      <alignment horizontal="center" vertical="center"/>
    </xf>
    <xf numFmtId="0" fontId="39" fillId="0" borderId="39" xfId="52" applyFont="1" applyBorder="1" applyAlignment="1">
      <alignment horizontal="left" vertical="center"/>
    </xf>
    <xf numFmtId="0" fontId="39" fillId="0" borderId="18" xfId="52" applyFont="1" applyBorder="1" applyAlignment="1">
      <alignment horizontal="center" vertical="center"/>
    </xf>
    <xf numFmtId="0" fontId="39" fillId="0" borderId="19" xfId="52" applyFont="1" applyBorder="1" applyAlignment="1">
      <alignment horizontal="center" vertical="center"/>
    </xf>
    <xf numFmtId="0" fontId="39" fillId="0" borderId="33" xfId="52" applyFont="1" applyBorder="1" applyAlignment="1">
      <alignment horizontal="center" vertical="center"/>
    </xf>
    <xf numFmtId="0" fontId="16" fillId="0" borderId="18" xfId="52" applyFont="1" applyBorder="1" applyAlignment="1">
      <alignment horizontal="center" vertical="center"/>
    </xf>
    <xf numFmtId="0" fontId="16" fillId="0" borderId="19" xfId="52" applyFont="1" applyBorder="1" applyAlignment="1">
      <alignment horizontal="center" vertical="center"/>
    </xf>
    <xf numFmtId="0" fontId="16" fillId="0" borderId="33" xfId="52" applyFont="1" applyBorder="1" applyAlignment="1">
      <alignment horizontal="center" vertical="center"/>
    </xf>
    <xf numFmtId="0" fontId="39" fillId="0" borderId="22" xfId="52" applyFont="1" applyBorder="1" applyAlignment="1">
      <alignment horizontal="left" vertical="center"/>
    </xf>
    <xf numFmtId="0" fontId="39" fillId="0" borderId="20" xfId="52" applyFont="1" applyBorder="1" applyAlignment="1">
      <alignment horizontal="left" vertical="center"/>
    </xf>
    <xf numFmtId="14" fontId="23" fillId="0" borderId="20" xfId="52" applyNumberFormat="1" applyFont="1" applyBorder="1" applyAlignment="1">
      <alignment horizontal="center" vertical="center"/>
    </xf>
    <xf numFmtId="14" fontId="23" fillId="0" borderId="21" xfId="52" applyNumberFormat="1" applyFont="1" applyBorder="1" applyAlignment="1">
      <alignment horizontal="center" vertical="center"/>
    </xf>
    <xf numFmtId="0" fontId="39" fillId="0" borderId="22" xfId="52" applyFont="1" applyBorder="1" applyAlignment="1">
      <alignment vertical="center"/>
    </xf>
    <xf numFmtId="49" fontId="23" fillId="0" borderId="20" xfId="52" applyNumberFormat="1" applyFont="1" applyBorder="1" applyAlignment="1">
      <alignment horizontal="center" vertical="center"/>
    </xf>
    <xf numFmtId="0" fontId="23" fillId="0" borderId="21" xfId="52" applyFont="1" applyBorder="1" applyAlignment="1">
      <alignment horizontal="center" vertical="center"/>
    </xf>
    <xf numFmtId="0" fontId="39" fillId="0" borderId="20" xfId="52" applyFont="1" applyBorder="1" applyAlignment="1">
      <alignment vertical="center"/>
    </xf>
    <xf numFmtId="0" fontId="23" fillId="0" borderId="40" xfId="52" applyFont="1" applyBorder="1" applyAlignment="1">
      <alignment horizontal="center" vertical="center"/>
    </xf>
    <xf numFmtId="0" fontId="23" fillId="0" borderId="41" xfId="52" applyFont="1" applyBorder="1" applyAlignment="1">
      <alignment horizontal="center" vertical="center"/>
    </xf>
    <xf numFmtId="0" fontId="20" fillId="0" borderId="20" xfId="52" applyFont="1" applyBorder="1" applyAlignment="1">
      <alignment vertical="center"/>
    </xf>
    <xf numFmtId="0" fontId="45" fillId="0" borderId="23" xfId="52" applyFont="1" applyBorder="1" applyAlignment="1">
      <alignment vertical="center"/>
    </xf>
    <xf numFmtId="0" fontId="23" fillId="0" borderId="42" xfId="52" applyFont="1" applyBorder="1" applyAlignment="1">
      <alignment horizontal="center" vertical="center"/>
    </xf>
    <xf numFmtId="0" fontId="23" fillId="0" borderId="37" xfId="52" applyFont="1" applyBorder="1" applyAlignment="1">
      <alignment horizontal="center" vertical="center"/>
    </xf>
    <xf numFmtId="0" fontId="39" fillId="0" borderId="23" xfId="52" applyFont="1" applyBorder="1" applyAlignment="1">
      <alignment horizontal="left" vertical="center"/>
    </xf>
    <xf numFmtId="0" fontId="39" fillId="0" borderId="24" xfId="52" applyFont="1" applyBorder="1" applyAlignment="1">
      <alignment horizontal="left" vertical="center"/>
    </xf>
    <xf numFmtId="14" fontId="23" fillId="0" borderId="24" xfId="52" applyNumberFormat="1" applyFont="1" applyBorder="1" applyAlignment="1">
      <alignment horizontal="center" vertical="center"/>
    </xf>
    <xf numFmtId="14" fontId="23" fillId="0" borderId="34" xfId="52" applyNumberFormat="1" applyFont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39" fillId="0" borderId="18" xfId="52" applyFont="1" applyBorder="1" applyAlignment="1">
      <alignment vertical="center"/>
    </xf>
    <xf numFmtId="0" fontId="20" fillId="0" borderId="19" xfId="52" applyFont="1" applyBorder="1" applyAlignment="1">
      <alignment horizontal="left" vertical="center"/>
    </xf>
    <xf numFmtId="0" fontId="23" fillId="0" borderId="19" xfId="52" applyFont="1" applyBorder="1" applyAlignment="1">
      <alignment horizontal="left" vertical="center"/>
    </xf>
    <xf numFmtId="0" fontId="20" fillId="0" borderId="19" xfId="52" applyFont="1" applyBorder="1" applyAlignment="1">
      <alignment vertical="center"/>
    </xf>
    <xf numFmtId="0" fontId="39" fillId="0" borderId="19" xfId="52" applyFont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39" fillId="0" borderId="0" xfId="52" applyFont="1" applyBorder="1" applyAlignment="1">
      <alignment horizontal="left" vertical="center"/>
    </xf>
    <xf numFmtId="0" fontId="6" fillId="0" borderId="31" xfId="52" applyFont="1" applyBorder="1" applyAlignment="1">
      <alignment horizontal="left" vertical="center" wrapText="1"/>
    </xf>
    <xf numFmtId="0" fontId="6" fillId="0" borderId="26" xfId="52" applyFont="1" applyBorder="1" applyAlignment="1">
      <alignment horizontal="left" vertical="center" wrapText="1"/>
    </xf>
    <xf numFmtId="0" fontId="6" fillId="0" borderId="43" xfId="52" applyFont="1" applyBorder="1" applyAlignment="1">
      <alignment horizontal="left" vertical="center" wrapText="1"/>
    </xf>
    <xf numFmtId="0" fontId="6" fillId="0" borderId="29" xfId="52" applyFont="1" applyBorder="1" applyAlignment="1">
      <alignment horizontal="left" vertical="center"/>
    </xf>
    <xf numFmtId="0" fontId="6" fillId="0" borderId="28" xfId="52" applyFont="1" applyBorder="1" applyAlignment="1">
      <alignment horizontal="left" vertical="center"/>
    </xf>
    <xf numFmtId="0" fontId="6" fillId="0" borderId="32" xfId="52" applyFont="1" applyBorder="1" applyAlignment="1">
      <alignment horizontal="left" vertical="center"/>
    </xf>
    <xf numFmtId="0" fontId="6" fillId="0" borderId="27" xfId="52" applyFont="1" applyBorder="1" applyAlignment="1">
      <alignment horizontal="left" vertical="center"/>
    </xf>
    <xf numFmtId="0" fontId="23" fillId="0" borderId="23" xfId="52" applyFont="1" applyBorder="1" applyAlignment="1">
      <alignment horizontal="left" vertical="center"/>
    </xf>
    <xf numFmtId="0" fontId="23" fillId="0" borderId="24" xfId="52" applyFont="1" applyBorder="1" applyAlignment="1">
      <alignment horizontal="left" vertical="center"/>
    </xf>
    <xf numFmtId="0" fontId="6" fillId="0" borderId="18" xfId="52" applyFont="1" applyBorder="1" applyAlignment="1">
      <alignment horizontal="left" vertical="center" wrapText="1"/>
    </xf>
    <xf numFmtId="0" fontId="6" fillId="0" borderId="19" xfId="5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9" fillId="0" borderId="22" xfId="52" applyFont="1" applyFill="1" applyBorder="1" applyAlignment="1">
      <alignment horizontal="left" vertical="center"/>
    </xf>
    <xf numFmtId="0" fontId="39" fillId="0" borderId="23" xfId="52" applyFont="1" applyBorder="1" applyAlignment="1">
      <alignment horizontal="center" vertical="center"/>
    </xf>
    <xf numFmtId="0" fontId="39" fillId="0" borderId="24" xfId="52" applyFont="1" applyBorder="1" applyAlignment="1">
      <alignment horizontal="center" vertical="center"/>
    </xf>
    <xf numFmtId="0" fontId="39" fillId="0" borderId="22" xfId="52" applyFont="1" applyBorder="1" applyAlignment="1">
      <alignment horizontal="center" vertical="center"/>
    </xf>
    <xf numFmtId="0" fontId="39" fillId="0" borderId="20" xfId="52" applyFont="1" applyBorder="1" applyAlignment="1">
      <alignment horizontal="center" vertical="center"/>
    </xf>
    <xf numFmtId="0" fontId="38" fillId="0" borderId="20" xfId="52" applyFont="1" applyBorder="1" applyAlignment="1">
      <alignment horizontal="left" vertical="center"/>
    </xf>
    <xf numFmtId="0" fontId="39" fillId="0" borderId="44" xfId="52" applyFont="1" applyFill="1" applyBorder="1" applyAlignment="1">
      <alignment horizontal="left" vertical="center"/>
    </xf>
    <xf numFmtId="0" fontId="39" fillId="0" borderId="45" xfId="52" applyFont="1" applyFill="1" applyBorder="1" applyAlignment="1">
      <alignment horizontal="left" vertical="center"/>
    </xf>
    <xf numFmtId="0" fontId="16" fillId="0" borderId="0" xfId="52" applyFont="1" applyFill="1" applyBorder="1" applyAlignment="1">
      <alignment horizontal="left" vertical="center"/>
    </xf>
    <xf numFmtId="0" fontId="23" fillId="0" borderId="46" xfId="52" applyFont="1" applyFill="1" applyBorder="1" applyAlignment="1">
      <alignment horizontal="left" vertical="center"/>
    </xf>
    <xf numFmtId="0" fontId="23" fillId="0" borderId="47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horizontal="left" vertical="center"/>
    </xf>
    <xf numFmtId="0" fontId="39" fillId="0" borderId="29" xfId="52" applyFont="1" applyBorder="1" applyAlignment="1">
      <alignment horizontal="left" vertical="center"/>
    </xf>
    <xf numFmtId="0" fontId="39" fillId="0" borderId="28" xfId="52" applyFont="1" applyBorder="1" applyAlignment="1">
      <alignment horizontal="left" vertical="center"/>
    </xf>
    <xf numFmtId="0" fontId="16" fillId="0" borderId="48" xfId="52" applyFont="1" applyBorder="1" applyAlignment="1">
      <alignment vertical="center"/>
    </xf>
    <xf numFmtId="0" fontId="23" fillId="0" borderId="49" xfId="52" applyFont="1" applyBorder="1" applyAlignment="1">
      <alignment horizontal="center" vertical="center"/>
    </xf>
    <xf numFmtId="0" fontId="16" fillId="0" borderId="49" xfId="52" applyFont="1" applyBorder="1" applyAlignment="1">
      <alignment vertical="center"/>
    </xf>
    <xf numFmtId="58" fontId="20" fillId="0" borderId="49" xfId="52" applyNumberFormat="1" applyFont="1" applyBorder="1" applyAlignment="1">
      <alignment vertical="center"/>
    </xf>
    <xf numFmtId="0" fontId="16" fillId="0" borderId="49" xfId="52" applyFont="1" applyBorder="1" applyAlignment="1">
      <alignment horizontal="center" vertical="center"/>
    </xf>
    <xf numFmtId="0" fontId="16" fillId="0" borderId="50" xfId="52" applyFont="1" applyFill="1" applyBorder="1" applyAlignment="1">
      <alignment horizontal="left" vertical="center"/>
    </xf>
    <xf numFmtId="0" fontId="16" fillId="0" borderId="49" xfId="52" applyFont="1" applyFill="1" applyBorder="1" applyAlignment="1">
      <alignment horizontal="left" vertical="center"/>
    </xf>
    <xf numFmtId="0" fontId="16" fillId="0" borderId="51" xfId="52" applyFont="1" applyFill="1" applyBorder="1" applyAlignment="1">
      <alignment horizontal="center" vertical="center"/>
    </xf>
    <xf numFmtId="0" fontId="16" fillId="0" borderId="52" xfId="52" applyFont="1" applyFill="1" applyBorder="1" applyAlignment="1">
      <alignment horizontal="center" vertical="center"/>
    </xf>
    <xf numFmtId="0" fontId="16" fillId="0" borderId="23" xfId="52" applyFont="1" applyFill="1" applyBorder="1" applyAlignment="1">
      <alignment horizontal="center" vertical="center"/>
    </xf>
    <xf numFmtId="0" fontId="16" fillId="0" borderId="24" xfId="52" applyFont="1" applyFill="1" applyBorder="1" applyAlignment="1">
      <alignment horizontal="center" vertical="center"/>
    </xf>
    <xf numFmtId="0" fontId="20" fillId="0" borderId="39" xfId="52" applyFont="1" applyBorder="1" applyAlignment="1">
      <alignment horizontal="center" vertical="center"/>
    </xf>
    <xf numFmtId="0" fontId="20" fillId="0" borderId="53" xfId="52" applyFont="1" applyBorder="1" applyAlignment="1">
      <alignment horizontal="center" vertical="center"/>
    </xf>
    <xf numFmtId="0" fontId="23" fillId="0" borderId="34" xfId="52" applyFont="1" applyBorder="1" applyAlignment="1">
      <alignment horizontal="left" vertical="center"/>
    </xf>
    <xf numFmtId="0" fontId="23" fillId="0" borderId="33" xfId="52" applyFont="1" applyBorder="1" applyAlignment="1">
      <alignment horizontal="left" vertical="center"/>
    </xf>
    <xf numFmtId="0" fontId="39" fillId="0" borderId="34" xfId="52" applyFont="1" applyBorder="1" applyAlignment="1">
      <alignment horizontal="left" vertical="center"/>
    </xf>
    <xf numFmtId="0" fontId="38" fillId="0" borderId="19" xfId="52" applyFont="1" applyBorder="1" applyAlignment="1">
      <alignment horizontal="left" vertical="center"/>
    </xf>
    <xf numFmtId="0" fontId="38" fillId="0" borderId="33" xfId="52" applyFont="1" applyBorder="1" applyAlignment="1">
      <alignment horizontal="left" vertical="center"/>
    </xf>
    <xf numFmtId="0" fontId="38" fillId="0" borderId="27" xfId="52" applyFont="1" applyBorder="1" applyAlignment="1">
      <alignment horizontal="left" vertical="center"/>
    </xf>
    <xf numFmtId="0" fontId="38" fillId="0" borderId="28" xfId="52" applyFont="1" applyBorder="1" applyAlignment="1">
      <alignment horizontal="left" vertical="center"/>
    </xf>
    <xf numFmtId="0" fontId="38" fillId="0" borderId="36" xfId="52" applyFont="1" applyBorder="1" applyAlignment="1">
      <alignment horizontal="left" vertical="center"/>
    </xf>
    <xf numFmtId="0" fontId="23" fillId="0" borderId="21" xfId="52" applyFont="1" applyFill="1" applyBorder="1" applyAlignment="1">
      <alignment horizontal="left" vertical="center"/>
    </xf>
    <xf numFmtId="0" fontId="39" fillId="0" borderId="34" xfId="52" applyFont="1" applyBorder="1" applyAlignment="1">
      <alignment horizontal="center" vertical="center"/>
    </xf>
    <xf numFmtId="0" fontId="38" fillId="0" borderId="21" xfId="52" applyFont="1" applyBorder="1" applyAlignment="1">
      <alignment horizontal="left" vertical="center"/>
    </xf>
    <xf numFmtId="0" fontId="39" fillId="0" borderId="37" xfId="52" applyFont="1" applyFill="1" applyBorder="1" applyAlignment="1">
      <alignment horizontal="left" vertical="center"/>
    </xf>
    <xf numFmtId="0" fontId="23" fillId="0" borderId="54" xfId="52" applyFont="1" applyFill="1" applyBorder="1" applyAlignment="1">
      <alignment horizontal="left" vertical="center"/>
    </xf>
    <xf numFmtId="0" fontId="23" fillId="0" borderId="36" xfId="52" applyFont="1" applyFill="1" applyBorder="1" applyAlignment="1">
      <alignment horizontal="left" vertical="center"/>
    </xf>
    <xf numFmtId="0" fontId="39" fillId="0" borderId="36" xfId="52" applyFont="1" applyBorder="1" applyAlignment="1">
      <alignment horizontal="left" vertical="center"/>
    </xf>
    <xf numFmtId="0" fontId="23" fillId="0" borderId="55" xfId="52" applyFont="1" applyBorder="1" applyAlignment="1">
      <alignment horizontal="center" vertical="center"/>
    </xf>
    <xf numFmtId="0" fontId="16" fillId="0" borderId="56" xfId="52" applyFont="1" applyFill="1" applyBorder="1" applyAlignment="1">
      <alignment horizontal="left" vertical="center"/>
    </xf>
    <xf numFmtId="0" fontId="16" fillId="0" borderId="57" xfId="52" applyFont="1" applyFill="1" applyBorder="1" applyAlignment="1">
      <alignment horizontal="center" vertical="center"/>
    </xf>
    <xf numFmtId="0" fontId="16" fillId="0" borderId="34" xfId="52" applyFont="1" applyFill="1" applyBorder="1" applyAlignment="1">
      <alignment horizontal="center" vertical="center"/>
    </xf>
    <xf numFmtId="0" fontId="19" fillId="0" borderId="0" xfId="53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9" fillId="0" borderId="12" xfId="53" applyFont="1" applyFill="1" applyBorder="1" applyAlignment="1">
      <alignment horizontal="center"/>
    </xf>
    <xf numFmtId="0" fontId="22" fillId="0" borderId="12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19" fillId="0" borderId="58" xfId="52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left" vertical="center"/>
    </xf>
    <xf numFmtId="0" fontId="26" fillId="0" borderId="60" xfId="53" applyFont="1" applyFill="1" applyBorder="1" applyAlignment="1" applyProtection="1">
      <alignment horizontal="center" vertical="center"/>
    </xf>
    <xf numFmtId="0" fontId="0" fillId="0" borderId="61" xfId="0" applyFont="1" applyFill="1" applyBorder="1" applyAlignment="1">
      <alignment horizontal="left" vertical="center"/>
    </xf>
    <xf numFmtId="179" fontId="28" fillId="0" borderId="8" xfId="0" applyNumberFormat="1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 vertical="center"/>
    </xf>
    <xf numFmtId="0" fontId="19" fillId="0" borderId="5" xfId="53" applyFont="1" applyFill="1" applyBorder="1" applyAlignment="1">
      <alignment horizontal="center"/>
    </xf>
    <xf numFmtId="49" fontId="36" fillId="0" borderId="20" xfId="54" applyNumberFormat="1" applyFont="1" applyFill="1" applyBorder="1" applyAlignment="1">
      <alignment horizontal="center" vertical="center"/>
    </xf>
    <xf numFmtId="0" fontId="28" fillId="0" borderId="20" xfId="0" applyNumberFormat="1" applyFont="1" applyFill="1" applyBorder="1" applyAlignment="1">
      <alignment horizontal="center" vertical="center"/>
    </xf>
    <xf numFmtId="0" fontId="19" fillId="0" borderId="20" xfId="53" applyFont="1" applyFill="1" applyBorder="1" applyAlignment="1"/>
    <xf numFmtId="0" fontId="28" fillId="0" borderId="63" xfId="0" applyNumberFormat="1" applyFont="1" applyFill="1" applyBorder="1" applyAlignment="1">
      <alignment horizontal="center" vertical="center"/>
    </xf>
    <xf numFmtId="49" fontId="36" fillId="0" borderId="63" xfId="54" applyNumberFormat="1" applyFont="1" applyFill="1" applyBorder="1" applyAlignment="1">
      <alignment horizontal="center" vertical="center"/>
    </xf>
    <xf numFmtId="0" fontId="19" fillId="0" borderId="64" xfId="53" applyFont="1" applyFill="1" applyBorder="1" applyAlignment="1">
      <alignment horizontal="center"/>
    </xf>
    <xf numFmtId="49" fontId="19" fillId="0" borderId="65" xfId="53" applyNumberFormat="1" applyFont="1" applyFill="1" applyBorder="1" applyAlignment="1">
      <alignment horizontal="center"/>
    </xf>
    <xf numFmtId="49" fontId="36" fillId="0" borderId="65" xfId="54" applyNumberFormat="1" applyFont="1" applyFill="1" applyBorder="1" applyAlignment="1">
      <alignment horizontal="center" vertical="center"/>
    </xf>
    <xf numFmtId="49" fontId="36" fillId="0" borderId="66" xfId="54" applyNumberFormat="1" applyFont="1" applyFill="1" applyBorder="1" applyAlignment="1">
      <alignment horizontal="center" vertical="center"/>
    </xf>
    <xf numFmtId="0" fontId="20" fillId="0" borderId="0" xfId="52" applyFont="1" applyBorder="1" applyAlignment="1">
      <alignment horizontal="left" vertical="center"/>
    </xf>
    <xf numFmtId="0" fontId="46" fillId="0" borderId="17" xfId="52" applyFont="1" applyBorder="1" applyAlignment="1">
      <alignment horizontal="center" vertical="top"/>
    </xf>
    <xf numFmtId="0" fontId="39" fillId="0" borderId="67" xfId="52" applyFont="1" applyBorder="1" applyAlignment="1">
      <alignment horizontal="left" vertical="center"/>
    </xf>
    <xf numFmtId="0" fontId="39" fillId="0" borderId="17" xfId="52" applyFont="1" applyBorder="1" applyAlignment="1">
      <alignment horizontal="left" vertical="center"/>
    </xf>
    <xf numFmtId="0" fontId="39" fillId="0" borderId="30" xfId="52" applyFont="1" applyBorder="1" applyAlignment="1">
      <alignment horizontal="left" vertical="center"/>
    </xf>
    <xf numFmtId="0" fontId="16" fillId="0" borderId="50" xfId="52" applyFont="1" applyBorder="1" applyAlignment="1">
      <alignment horizontal="left" vertical="center"/>
    </xf>
    <xf numFmtId="0" fontId="16" fillId="0" borderId="49" xfId="52" applyFont="1" applyBorder="1" applyAlignment="1">
      <alignment horizontal="left" vertical="center"/>
    </xf>
    <xf numFmtId="0" fontId="39" fillId="0" borderId="51" xfId="52" applyFont="1" applyBorder="1" applyAlignment="1">
      <alignment vertical="center"/>
    </xf>
    <xf numFmtId="0" fontId="20" fillId="0" borderId="52" xfId="52" applyFont="1" applyBorder="1" applyAlignment="1">
      <alignment horizontal="left" vertical="center"/>
    </xf>
    <xf numFmtId="0" fontId="23" fillId="0" borderId="52" xfId="52" applyFont="1" applyBorder="1" applyAlignment="1">
      <alignment horizontal="left" vertical="center"/>
    </xf>
    <xf numFmtId="0" fontId="20" fillId="0" borderId="52" xfId="52" applyFont="1" applyBorder="1" applyAlignment="1">
      <alignment vertical="center"/>
    </xf>
    <xf numFmtId="0" fontId="39" fillId="0" borderId="52" xfId="52" applyFont="1" applyBorder="1" applyAlignment="1">
      <alignment vertical="center"/>
    </xf>
    <xf numFmtId="0" fontId="39" fillId="0" borderId="51" xfId="52" applyFont="1" applyBorder="1" applyAlignment="1">
      <alignment horizontal="center" vertical="center"/>
    </xf>
    <xf numFmtId="0" fontId="23" fillId="0" borderId="52" xfId="52" applyFont="1" applyBorder="1" applyAlignment="1">
      <alignment horizontal="center" vertical="center"/>
    </xf>
    <xf numFmtId="0" fontId="39" fillId="0" borderId="52" xfId="52" applyFont="1" applyBorder="1" applyAlignment="1">
      <alignment horizontal="center" vertical="center"/>
    </xf>
    <xf numFmtId="0" fontId="20" fillId="0" borderId="52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39" fillId="0" borderId="44" xfId="52" applyFont="1" applyBorder="1" applyAlignment="1">
      <alignment horizontal="left" vertical="center" wrapText="1"/>
    </xf>
    <xf numFmtId="0" fontId="39" fillId="0" borderId="45" xfId="52" applyFont="1" applyBorder="1" applyAlignment="1">
      <alignment horizontal="left" vertical="center" wrapText="1"/>
    </xf>
    <xf numFmtId="0" fontId="39" fillId="0" borderId="68" xfId="52" applyFont="1" applyBorder="1" applyAlignment="1">
      <alignment horizontal="left" vertical="center"/>
    </xf>
    <xf numFmtId="0" fontId="39" fillId="0" borderId="69" xfId="52" applyFont="1" applyBorder="1" applyAlignment="1">
      <alignment horizontal="left" vertical="center"/>
    </xf>
    <xf numFmtId="0" fontId="47" fillId="0" borderId="70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/>
    <xf numFmtId="9" fontId="23" fillId="0" borderId="2" xfId="52" applyNumberFormat="1" applyFont="1" applyBorder="1" applyAlignment="1">
      <alignment horizontal="center" vertical="center"/>
    </xf>
    <xf numFmtId="0" fontId="23" fillId="0" borderId="22" xfId="52" applyFont="1" applyBorder="1" applyAlignment="1">
      <alignment horizontal="left" vertical="center"/>
    </xf>
    <xf numFmtId="9" fontId="23" fillId="0" borderId="20" xfId="52" applyNumberFormat="1" applyFont="1" applyBorder="1" applyAlignment="1">
      <alignment horizontal="center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9" fontId="23" fillId="0" borderId="31" xfId="52" applyNumberFormat="1" applyFont="1" applyBorder="1" applyAlignment="1">
      <alignment horizontal="left" vertical="center"/>
    </xf>
    <xf numFmtId="9" fontId="23" fillId="0" borderId="26" xfId="52" applyNumberFormat="1" applyFont="1" applyBorder="1" applyAlignment="1">
      <alignment horizontal="left" vertical="center"/>
    </xf>
    <xf numFmtId="9" fontId="23" fillId="0" borderId="44" xfId="52" applyNumberFormat="1" applyFont="1" applyBorder="1" applyAlignment="1">
      <alignment horizontal="left" vertical="center"/>
    </xf>
    <xf numFmtId="9" fontId="23" fillId="0" borderId="45" xfId="52" applyNumberFormat="1" applyFont="1" applyBorder="1" applyAlignment="1">
      <alignment horizontal="left" vertical="center"/>
    </xf>
    <xf numFmtId="0" fontId="38" fillId="0" borderId="51" xfId="52" applyFont="1" applyFill="1" applyBorder="1" applyAlignment="1">
      <alignment horizontal="left" vertical="center"/>
    </xf>
    <xf numFmtId="0" fontId="38" fillId="0" borderId="52" xfId="52" applyFont="1" applyFill="1" applyBorder="1" applyAlignment="1">
      <alignment horizontal="left" vertical="center"/>
    </xf>
    <xf numFmtId="0" fontId="38" fillId="0" borderId="42" xfId="52" applyFont="1" applyFill="1" applyBorder="1" applyAlignment="1">
      <alignment horizontal="left" vertical="center"/>
    </xf>
    <xf numFmtId="0" fontId="38" fillId="0" borderId="45" xfId="52" applyFont="1" applyFill="1" applyBorder="1" applyAlignment="1">
      <alignment horizontal="left" vertical="center"/>
    </xf>
    <xf numFmtId="0" fontId="16" fillId="0" borderId="30" xfId="52" applyFont="1" applyFill="1" applyBorder="1" applyAlignment="1">
      <alignment horizontal="left" vertical="center"/>
    </xf>
    <xf numFmtId="0" fontId="16" fillId="0" borderId="38" xfId="52" applyFont="1" applyBorder="1" applyAlignment="1">
      <alignment vertical="center"/>
    </xf>
    <xf numFmtId="0" fontId="49" fillId="0" borderId="49" xfId="52" applyFont="1" applyBorder="1" applyAlignment="1">
      <alignment horizontal="center" vertical="center"/>
    </xf>
    <xf numFmtId="0" fontId="16" fillId="0" borderId="39" xfId="52" applyFont="1" applyBorder="1" applyAlignment="1">
      <alignment vertical="center"/>
    </xf>
    <xf numFmtId="0" fontId="23" fillId="0" borderId="71" xfId="52" applyFont="1" applyBorder="1" applyAlignment="1">
      <alignment vertical="center"/>
    </xf>
    <xf numFmtId="0" fontId="16" fillId="0" borderId="71" xfId="52" applyFont="1" applyBorder="1" applyAlignment="1">
      <alignment vertical="center"/>
    </xf>
    <xf numFmtId="58" fontId="20" fillId="0" borderId="39" xfId="52" applyNumberFormat="1" applyFont="1" applyBorder="1" applyAlignment="1">
      <alignment vertical="center"/>
    </xf>
    <xf numFmtId="0" fontId="16" fillId="0" borderId="30" xfId="52" applyFont="1" applyBorder="1" applyAlignment="1">
      <alignment horizontal="center" vertical="center"/>
    </xf>
    <xf numFmtId="0" fontId="23" fillId="0" borderId="72" xfId="52" applyFont="1" applyFill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39" fillId="0" borderId="73" xfId="52" applyFont="1" applyBorder="1" applyAlignment="1">
      <alignment horizontal="left" vertical="center"/>
    </xf>
    <xf numFmtId="0" fontId="16" fillId="0" borderId="56" xfId="52" applyFont="1" applyBorder="1" applyAlignment="1">
      <alignment horizontal="left" vertical="center"/>
    </xf>
    <xf numFmtId="0" fontId="23" fillId="0" borderId="57" xfId="52" applyFont="1" applyBorder="1" applyAlignment="1">
      <alignment horizontal="left" vertical="center"/>
    </xf>
    <xf numFmtId="0" fontId="39" fillId="0" borderId="0" xfId="52" applyFont="1" applyBorder="1" applyAlignment="1">
      <alignment vertical="center"/>
    </xf>
    <xf numFmtId="0" fontId="39" fillId="0" borderId="37" xfId="52" applyFont="1" applyBorder="1" applyAlignment="1">
      <alignment horizontal="left" vertical="center" wrapText="1"/>
    </xf>
    <xf numFmtId="0" fontId="39" fillId="0" borderId="57" xfId="52" applyFont="1" applyBorder="1" applyAlignment="1">
      <alignment horizontal="left" vertical="center"/>
    </xf>
    <xf numFmtId="0" fontId="39" fillId="0" borderId="2" xfId="52" applyFont="1" applyBorder="1" applyAlignment="1">
      <alignment horizontal="center" vertical="center"/>
    </xf>
    <xf numFmtId="0" fontId="50" fillId="0" borderId="36" xfId="52" applyFont="1" applyBorder="1" applyAlignment="1">
      <alignment horizontal="left" vertical="center"/>
    </xf>
    <xf numFmtId="0" fontId="6" fillId="0" borderId="21" xfId="52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9" fontId="23" fillId="0" borderId="35" xfId="52" applyNumberFormat="1" applyFont="1" applyBorder="1" applyAlignment="1">
      <alignment horizontal="left" vertical="center"/>
    </xf>
    <xf numFmtId="9" fontId="23" fillId="0" borderId="37" xfId="52" applyNumberFormat="1" applyFont="1" applyBorder="1" applyAlignment="1">
      <alignment horizontal="left" vertical="center"/>
    </xf>
    <xf numFmtId="0" fontId="38" fillId="0" borderId="57" xfId="52" applyFont="1" applyFill="1" applyBorder="1" applyAlignment="1">
      <alignment horizontal="left" vertical="center"/>
    </xf>
    <xf numFmtId="0" fontId="38" fillId="0" borderId="37" xfId="52" applyFont="1" applyFill="1" applyBorder="1" applyAlignment="1">
      <alignment horizontal="left" vertical="center"/>
    </xf>
    <xf numFmtId="0" fontId="16" fillId="0" borderId="74" xfId="52" applyFont="1" applyBorder="1" applyAlignment="1">
      <alignment horizontal="center" vertical="center"/>
    </xf>
    <xf numFmtId="0" fontId="23" fillId="0" borderId="71" xfId="52" applyFont="1" applyBorder="1" applyAlignment="1">
      <alignment horizontal="center" vertical="center"/>
    </xf>
    <xf numFmtId="0" fontId="23" fillId="0" borderId="73" xfId="52" applyFont="1" applyBorder="1" applyAlignment="1">
      <alignment horizontal="center" vertical="center"/>
    </xf>
    <xf numFmtId="0" fontId="23" fillId="0" borderId="73" xfId="52" applyFont="1" applyFill="1" applyBorder="1" applyAlignment="1">
      <alignment horizontal="left" vertical="center"/>
    </xf>
    <xf numFmtId="0" fontId="51" fillId="0" borderId="75" xfId="0" applyFont="1" applyBorder="1" applyAlignment="1">
      <alignment horizontal="center" vertical="center" wrapText="1"/>
    </xf>
    <xf numFmtId="0" fontId="51" fillId="0" borderId="76" xfId="0" applyFont="1" applyBorder="1" applyAlignment="1">
      <alignment horizontal="center" vertical="center" wrapText="1"/>
    </xf>
    <xf numFmtId="0" fontId="52" fillId="0" borderId="14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5" borderId="5" xfId="0" applyFont="1" applyFill="1" applyBorder="1" applyAlignment="1">
      <alignment horizontal="center" vertical="center"/>
    </xf>
    <xf numFmtId="0" fontId="52" fillId="5" borderId="7" xfId="0" applyFont="1" applyFill="1" applyBorder="1" applyAlignment="1">
      <alignment horizontal="center" vertical="center"/>
    </xf>
    <xf numFmtId="0" fontId="52" fillId="5" borderId="2" xfId="0" applyFont="1" applyFill="1" applyBorder="1"/>
    <xf numFmtId="0" fontId="0" fillId="0" borderId="14" xfId="0" applyBorder="1"/>
    <xf numFmtId="0" fontId="0" fillId="5" borderId="2" xfId="0" applyFill="1" applyBorder="1"/>
    <xf numFmtId="0" fontId="0" fillId="0" borderId="77" xfId="0" applyBorder="1"/>
    <xf numFmtId="0" fontId="0" fillId="0" borderId="78" xfId="0" applyBorder="1"/>
    <xf numFmtId="0" fontId="0" fillId="5" borderId="78" xfId="0" applyFill="1" applyBorder="1"/>
    <xf numFmtId="0" fontId="0" fillId="6" borderId="0" xfId="0" applyFill="1"/>
    <xf numFmtId="0" fontId="51" fillId="0" borderId="79" xfId="0" applyFont="1" applyBorder="1" applyAlignment="1">
      <alignment horizontal="center" vertical="center" wrapText="1"/>
    </xf>
    <xf numFmtId="0" fontId="52" fillId="0" borderId="80" xfId="0" applyFont="1" applyBorder="1" applyAlignment="1">
      <alignment horizontal="center" vertical="center"/>
    </xf>
    <xf numFmtId="0" fontId="52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52" fillId="7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6" fillId="0" borderId="2" xfId="0" applyFont="1" applyFill="1" applyBorder="1" applyAlignment="1" quotePrefix="1">
      <alignment horizontal="center" vertical="center" shrinkToFi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0361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390525</xdr:colOff>
          <xdr:row>47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036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41</xdr:row>
          <xdr:rowOff>9525</xdr:rowOff>
        </xdr:from>
        <xdr:to>
          <xdr:col>1</xdr:col>
          <xdr:colOff>600075</xdr:colOff>
          <xdr:row>42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12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0</xdr:rowOff>
        </xdr:from>
        <xdr:to>
          <xdr:col>1</xdr:col>
          <xdr:colOff>600075</xdr:colOff>
          <xdr:row>43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283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41</xdr:row>
          <xdr:rowOff>0</xdr:rowOff>
        </xdr:from>
        <xdr:to>
          <xdr:col>2</xdr:col>
          <xdr:colOff>600075</xdr:colOff>
          <xdr:row>42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0</xdr:rowOff>
        </xdr:from>
        <xdr:to>
          <xdr:col>5</xdr:col>
          <xdr:colOff>638175</xdr:colOff>
          <xdr:row>43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41</xdr:row>
          <xdr:rowOff>0</xdr:rowOff>
        </xdr:from>
        <xdr:to>
          <xdr:col>5</xdr:col>
          <xdr:colOff>619125</xdr:colOff>
          <xdr:row>42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283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41</xdr:row>
          <xdr:rowOff>0</xdr:rowOff>
        </xdr:from>
        <xdr:to>
          <xdr:col>6</xdr:col>
          <xdr:colOff>571500</xdr:colOff>
          <xdr:row>42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42</xdr:row>
          <xdr:rowOff>0</xdr:rowOff>
        </xdr:from>
        <xdr:to>
          <xdr:col>9</xdr:col>
          <xdr:colOff>600075</xdr:colOff>
          <xdr:row>43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283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9</xdr:col>
          <xdr:colOff>581025</xdr:colOff>
          <xdr:row>42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0</xdr:rowOff>
        </xdr:from>
        <xdr:to>
          <xdr:col>10</xdr:col>
          <xdr:colOff>609600</xdr:colOff>
          <xdr:row>42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41</xdr:row>
          <xdr:rowOff>0</xdr:rowOff>
        </xdr:from>
        <xdr:to>
          <xdr:col>8</xdr:col>
          <xdr:colOff>190500</xdr:colOff>
          <xdr:row>42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41</xdr:row>
          <xdr:rowOff>0</xdr:rowOff>
        </xdr:from>
        <xdr:to>
          <xdr:col>4</xdr:col>
          <xdr:colOff>190500</xdr:colOff>
          <xdr:row>42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30</xdr:row>
          <xdr:rowOff>0</xdr:rowOff>
        </xdr:from>
        <xdr:to>
          <xdr:col>2</xdr:col>
          <xdr:colOff>600075</xdr:colOff>
          <xdr:row>31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473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30</xdr:row>
          <xdr:rowOff>0</xdr:rowOff>
        </xdr:from>
        <xdr:to>
          <xdr:col>3</xdr:col>
          <xdr:colOff>600075</xdr:colOff>
          <xdr:row>31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473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62865</xdr:colOff>
      <xdr:row>2</xdr:row>
      <xdr:rowOff>72390</xdr:rowOff>
    </xdr:from>
    <xdr:to>
      <xdr:col>8</xdr:col>
      <xdr:colOff>301625</xdr:colOff>
      <xdr:row>4</xdr:row>
      <xdr:rowOff>55880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6090" y="653415"/>
          <a:ext cx="1305560" cy="7454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0" customWidth="1"/>
    <col min="3" max="3" width="10.125" customWidth="1"/>
  </cols>
  <sheetData>
    <row r="1" ht="21" customHeight="1" spans="1:2">
      <c r="A1" s="451"/>
      <c r="B1" s="452" t="s">
        <v>0</v>
      </c>
    </row>
    <row r="2" spans="1:2">
      <c r="A2" s="10">
        <v>1</v>
      </c>
      <c r="B2" s="453" t="s">
        <v>1</v>
      </c>
    </row>
    <row r="3" spans="1:2">
      <c r="A3" s="10">
        <v>2</v>
      </c>
      <c r="B3" s="453" t="s">
        <v>2</v>
      </c>
    </row>
    <row r="4" spans="1:2">
      <c r="A4" s="10">
        <v>3</v>
      </c>
      <c r="B4" s="453" t="s">
        <v>3</v>
      </c>
    </row>
    <row r="5" spans="1:2">
      <c r="A5" s="10">
        <v>4</v>
      </c>
      <c r="B5" s="453" t="s">
        <v>4</v>
      </c>
    </row>
    <row r="6" spans="1:2">
      <c r="A6" s="10">
        <v>5</v>
      </c>
      <c r="B6" s="453" t="s">
        <v>5</v>
      </c>
    </row>
    <row r="7" spans="1:2">
      <c r="A7" s="10">
        <v>6</v>
      </c>
      <c r="B7" s="453" t="s">
        <v>6</v>
      </c>
    </row>
    <row r="8" s="449" customFormat="1" ht="15" customHeight="1" spans="1:2">
      <c r="A8" s="454">
        <v>7</v>
      </c>
      <c r="B8" s="455" t="s">
        <v>7</v>
      </c>
    </row>
    <row r="9" ht="18.95" customHeight="1" spans="1:2">
      <c r="A9" s="451"/>
      <c r="B9" s="456" t="s">
        <v>8</v>
      </c>
    </row>
    <row r="10" ht="15.95" customHeight="1" spans="1:2">
      <c r="A10" s="10">
        <v>1</v>
      </c>
      <c r="B10" s="457" t="s">
        <v>9</v>
      </c>
    </row>
    <row r="11" spans="1:2">
      <c r="A11" s="10">
        <v>2</v>
      </c>
      <c r="B11" s="453" t="s">
        <v>10</v>
      </c>
    </row>
    <row r="12" spans="1:2">
      <c r="A12" s="10">
        <v>3</v>
      </c>
      <c r="B12" s="455" t="s">
        <v>11</v>
      </c>
    </row>
    <row r="13" spans="1:2">
      <c r="A13" s="10">
        <v>4</v>
      </c>
      <c r="B13" s="453" t="s">
        <v>12</v>
      </c>
    </row>
    <row r="14" spans="1:2">
      <c r="A14" s="10">
        <v>5</v>
      </c>
      <c r="B14" s="453" t="s">
        <v>13</v>
      </c>
    </row>
    <row r="15" spans="1:2">
      <c r="A15" s="10">
        <v>6</v>
      </c>
      <c r="B15" s="453" t="s">
        <v>14</v>
      </c>
    </row>
    <row r="16" spans="1:2">
      <c r="A16" s="10">
        <v>7</v>
      </c>
      <c r="B16" s="453" t="s">
        <v>15</v>
      </c>
    </row>
    <row r="17" spans="1:2">
      <c r="A17" s="10">
        <v>8</v>
      </c>
      <c r="B17" s="453" t="s">
        <v>16</v>
      </c>
    </row>
    <row r="18" spans="1:2">
      <c r="A18" s="10">
        <v>9</v>
      </c>
      <c r="B18" s="453" t="s">
        <v>17</v>
      </c>
    </row>
    <row r="19" spans="1:2">
      <c r="A19" s="10"/>
      <c r="B19" s="453"/>
    </row>
    <row r="20" ht="20.25" spans="1:2">
      <c r="A20" s="451"/>
      <c r="B20" s="452" t="s">
        <v>18</v>
      </c>
    </row>
    <row r="21" spans="1:2">
      <c r="A21" s="10">
        <v>1</v>
      </c>
      <c r="B21" s="458" t="s">
        <v>19</v>
      </c>
    </row>
    <row r="22" spans="1:2">
      <c r="A22" s="10">
        <v>2</v>
      </c>
      <c r="B22" s="453" t="s">
        <v>20</v>
      </c>
    </row>
    <row r="23" spans="1:2">
      <c r="A23" s="10">
        <v>3</v>
      </c>
      <c r="B23" s="453" t="s">
        <v>21</v>
      </c>
    </row>
    <row r="24" spans="1:2">
      <c r="A24" s="10">
        <v>4</v>
      </c>
      <c r="B24" s="453" t="s">
        <v>22</v>
      </c>
    </row>
    <row r="25" spans="1:2">
      <c r="A25" s="10">
        <v>5</v>
      </c>
      <c r="B25" s="453" t="s">
        <v>23</v>
      </c>
    </row>
    <row r="26" spans="1:2">
      <c r="A26" s="10">
        <v>6</v>
      </c>
      <c r="B26" s="453" t="s">
        <v>24</v>
      </c>
    </row>
    <row r="27" spans="1:2">
      <c r="A27" s="10">
        <v>7</v>
      </c>
      <c r="B27" s="453" t="s">
        <v>25</v>
      </c>
    </row>
    <row r="28" spans="1:2">
      <c r="A28" s="10"/>
      <c r="B28" s="453"/>
    </row>
    <row r="29" ht="20.25" spans="1:2">
      <c r="A29" s="451"/>
      <c r="B29" s="452" t="s">
        <v>26</v>
      </c>
    </row>
    <row r="30" spans="1:2">
      <c r="A30" s="10">
        <v>1</v>
      </c>
      <c r="B30" s="458" t="s">
        <v>27</v>
      </c>
    </row>
    <row r="31" spans="1:2">
      <c r="A31" s="10">
        <v>2</v>
      </c>
      <c r="B31" s="453" t="s">
        <v>28</v>
      </c>
    </row>
    <row r="32" spans="1:2">
      <c r="A32" s="10">
        <v>3</v>
      </c>
      <c r="B32" s="453" t="s">
        <v>29</v>
      </c>
    </row>
    <row r="33" ht="28.5" spans="1:2">
      <c r="A33" s="10">
        <v>4</v>
      </c>
      <c r="B33" s="453" t="s">
        <v>30</v>
      </c>
    </row>
    <row r="34" spans="1:2">
      <c r="A34" s="10">
        <v>5</v>
      </c>
      <c r="B34" s="453" t="s">
        <v>31</v>
      </c>
    </row>
    <row r="35" spans="1:2">
      <c r="A35" s="10">
        <v>6</v>
      </c>
      <c r="B35" s="453" t="s">
        <v>32</v>
      </c>
    </row>
    <row r="36" spans="1:2">
      <c r="A36" s="10">
        <v>7</v>
      </c>
      <c r="B36" s="453" t="s">
        <v>33</v>
      </c>
    </row>
    <row r="37" spans="1:2">
      <c r="A37" s="10"/>
      <c r="B37" s="453"/>
    </row>
    <row r="39" spans="1:2">
      <c r="A39" s="459" t="s">
        <v>34</v>
      </c>
      <c r="B39" s="46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7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256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280</v>
      </c>
      <c r="H2" s="4"/>
      <c r="I2" s="4" t="s">
        <v>281</v>
      </c>
      <c r="J2" s="4"/>
      <c r="K2" s="6" t="s">
        <v>282</v>
      </c>
      <c r="L2" s="75" t="s">
        <v>283</v>
      </c>
      <c r="M2" s="20" t="s">
        <v>284</v>
      </c>
    </row>
    <row r="3" s="1" customFormat="1" ht="16.5" spans="1:13">
      <c r="A3" s="4"/>
      <c r="B3" s="7"/>
      <c r="C3" s="7"/>
      <c r="D3" s="7"/>
      <c r="E3" s="7"/>
      <c r="F3" s="7"/>
      <c r="G3" s="4" t="s">
        <v>285</v>
      </c>
      <c r="H3" s="4" t="s">
        <v>286</v>
      </c>
      <c r="I3" s="4" t="s">
        <v>285</v>
      </c>
      <c r="J3" s="4" t="s">
        <v>286</v>
      </c>
      <c r="K3" s="8"/>
      <c r="L3" s="76"/>
      <c r="M3" s="21"/>
    </row>
    <row r="4" ht="22" customHeight="1" spans="1:13">
      <c r="A4" s="66">
        <v>1</v>
      </c>
      <c r="B4" s="24" t="s">
        <v>273</v>
      </c>
      <c r="C4" s="25" t="s">
        <v>271</v>
      </c>
      <c r="D4" s="25" t="s">
        <v>272</v>
      </c>
      <c r="E4" s="25" t="s">
        <v>111</v>
      </c>
      <c r="F4" s="24" t="s">
        <v>62</v>
      </c>
      <c r="G4" s="67">
        <v>-0.02</v>
      </c>
      <c r="H4" s="67">
        <v>-0.02</v>
      </c>
      <c r="I4" s="67">
        <v>-0.03</v>
      </c>
      <c r="J4" s="67">
        <v>-0.03</v>
      </c>
      <c r="K4" s="71"/>
      <c r="L4" s="9" t="s">
        <v>94</v>
      </c>
      <c r="M4" s="9" t="s">
        <v>287</v>
      </c>
    </row>
    <row r="5" ht="22" customHeight="1" spans="1:13">
      <c r="A5" s="66">
        <v>2</v>
      </c>
      <c r="B5" s="24" t="s">
        <v>273</v>
      </c>
      <c r="C5" s="25" t="s">
        <v>274</v>
      </c>
      <c r="D5" s="25" t="s">
        <v>272</v>
      </c>
      <c r="E5" s="25" t="s">
        <v>275</v>
      </c>
      <c r="F5" s="24" t="s">
        <v>62</v>
      </c>
      <c r="G5" s="67">
        <v>-0.01</v>
      </c>
      <c r="H5" s="67">
        <v>-0.02</v>
      </c>
      <c r="I5" s="67">
        <v>-0.03</v>
      </c>
      <c r="J5" s="67">
        <v>-0.02</v>
      </c>
      <c r="K5" s="71"/>
      <c r="L5" s="9" t="s">
        <v>94</v>
      </c>
      <c r="M5" s="9" t="s">
        <v>287</v>
      </c>
    </row>
    <row r="6" ht="22" customHeight="1" spans="1:13">
      <c r="A6" s="66"/>
      <c r="B6" s="68"/>
      <c r="C6" s="69"/>
      <c r="D6" s="69"/>
      <c r="E6" s="69"/>
      <c r="F6" s="70"/>
      <c r="G6" s="71"/>
      <c r="H6" s="72"/>
      <c r="I6" s="72"/>
      <c r="J6" s="72"/>
      <c r="K6" s="71"/>
      <c r="L6" s="10"/>
      <c r="M6" s="10"/>
    </row>
    <row r="7" ht="22" customHeight="1" spans="1:13">
      <c r="A7" s="66"/>
      <c r="B7" s="68"/>
      <c r="C7" s="69"/>
      <c r="D7" s="69"/>
      <c r="E7" s="69"/>
      <c r="F7" s="70"/>
      <c r="G7" s="71"/>
      <c r="H7" s="72"/>
      <c r="I7" s="72"/>
      <c r="J7" s="72"/>
      <c r="K7" s="71"/>
      <c r="L7" s="10"/>
      <c r="M7" s="10"/>
    </row>
    <row r="8" s="2" customFormat="1" ht="18.75" spans="1:13">
      <c r="A8" s="14" t="s">
        <v>288</v>
      </c>
      <c r="B8" s="15"/>
      <c r="C8" s="15"/>
      <c r="D8" s="69"/>
      <c r="E8" s="16"/>
      <c r="F8" s="70"/>
      <c r="G8" s="32"/>
      <c r="H8" s="14" t="s">
        <v>277</v>
      </c>
      <c r="I8" s="15"/>
      <c r="J8" s="15"/>
      <c r="K8" s="16"/>
      <c r="L8" s="77"/>
      <c r="M8" s="22"/>
    </row>
    <row r="9" ht="84" customHeight="1" spans="1:13">
      <c r="A9" s="73" t="s">
        <v>289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8"/>
    </row>
  </sheetData>
  <mergeCells count="15">
    <mergeCell ref="A1:M1"/>
    <mergeCell ref="G2:H2"/>
    <mergeCell ref="I2:J2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D12" sqref="D12:D13"/>
    </sheetView>
  </sheetViews>
  <sheetFormatPr defaultColWidth="9" defaultRowHeight="14.25"/>
  <cols>
    <col min="1" max="2" width="8.625" customWidth="1"/>
    <col min="3" max="3" width="13" customWidth="1"/>
    <col min="4" max="4" width="18.375" customWidth="1"/>
    <col min="5" max="5" width="13.625" customWidth="1"/>
    <col min="6" max="6" width="19.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291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39" t="s">
        <v>292</v>
      </c>
      <c r="H2" s="40"/>
      <c r="I2" s="63"/>
      <c r="J2" s="39" t="s">
        <v>293</v>
      </c>
      <c r="K2" s="40"/>
      <c r="L2" s="63"/>
      <c r="M2" s="39" t="s">
        <v>294</v>
      </c>
      <c r="N2" s="40"/>
      <c r="O2" s="63"/>
      <c r="P2" s="39" t="s">
        <v>295</v>
      </c>
      <c r="Q2" s="40"/>
      <c r="R2" s="63"/>
      <c r="S2" s="40" t="s">
        <v>296</v>
      </c>
      <c r="T2" s="40"/>
      <c r="U2" s="63"/>
      <c r="V2" s="35" t="s">
        <v>297</v>
      </c>
      <c r="W2" s="35" t="s">
        <v>270</v>
      </c>
    </row>
    <row r="3" s="1" customFormat="1" ht="16.5" spans="1:23">
      <c r="A3" s="7"/>
      <c r="B3" s="41"/>
      <c r="C3" s="41"/>
      <c r="D3" s="41"/>
      <c r="E3" s="41"/>
      <c r="F3" s="41"/>
      <c r="G3" s="4" t="s">
        <v>298</v>
      </c>
      <c r="H3" s="4" t="s">
        <v>67</v>
      </c>
      <c r="I3" s="4" t="s">
        <v>261</v>
      </c>
      <c r="J3" s="4" t="s">
        <v>298</v>
      </c>
      <c r="K3" s="4" t="s">
        <v>67</v>
      </c>
      <c r="L3" s="4" t="s">
        <v>261</v>
      </c>
      <c r="M3" s="4" t="s">
        <v>298</v>
      </c>
      <c r="N3" s="4" t="s">
        <v>67</v>
      </c>
      <c r="O3" s="4" t="s">
        <v>261</v>
      </c>
      <c r="P3" s="4" t="s">
        <v>298</v>
      </c>
      <c r="Q3" s="4" t="s">
        <v>67</v>
      </c>
      <c r="R3" s="4" t="s">
        <v>261</v>
      </c>
      <c r="S3" s="4" t="s">
        <v>298</v>
      </c>
      <c r="T3" s="4" t="s">
        <v>67</v>
      </c>
      <c r="U3" s="4" t="s">
        <v>261</v>
      </c>
      <c r="V3" s="65"/>
      <c r="W3" s="65"/>
    </row>
    <row r="4" spans="1:23">
      <c r="A4" s="42" t="s">
        <v>299</v>
      </c>
      <c r="B4" s="24" t="s">
        <v>273</v>
      </c>
      <c r="C4" s="25" t="s">
        <v>271</v>
      </c>
      <c r="D4" s="25" t="s">
        <v>272</v>
      </c>
      <c r="E4" s="25" t="s">
        <v>111</v>
      </c>
      <c r="F4" s="24" t="s">
        <v>62</v>
      </c>
      <c r="G4" s="43" t="s">
        <v>300</v>
      </c>
      <c r="H4" s="44"/>
      <c r="I4" s="44" t="s">
        <v>301</v>
      </c>
      <c r="J4" s="44"/>
      <c r="K4" s="26"/>
      <c r="L4" s="26"/>
      <c r="M4" s="9"/>
      <c r="N4" s="9"/>
      <c r="O4" s="9"/>
      <c r="P4" s="9"/>
      <c r="Q4" s="9"/>
      <c r="R4" s="9"/>
      <c r="S4" s="9"/>
      <c r="T4" s="9"/>
      <c r="U4" s="9"/>
      <c r="V4" s="9" t="s">
        <v>302</v>
      </c>
      <c r="W4" s="9"/>
    </row>
    <row r="5" ht="16.5" spans="1:23">
      <c r="A5" s="45"/>
      <c r="B5" s="24" t="s">
        <v>273</v>
      </c>
      <c r="C5" s="25" t="s">
        <v>274</v>
      </c>
      <c r="D5" s="25" t="s">
        <v>272</v>
      </c>
      <c r="E5" s="25" t="s">
        <v>275</v>
      </c>
      <c r="F5" s="24" t="s">
        <v>62</v>
      </c>
      <c r="G5" s="46" t="s">
        <v>303</v>
      </c>
      <c r="H5" s="47"/>
      <c r="I5" s="64"/>
      <c r="J5" s="46" t="s">
        <v>304</v>
      </c>
      <c r="K5" s="47"/>
      <c r="L5" s="64"/>
      <c r="M5" s="39" t="s">
        <v>305</v>
      </c>
      <c r="N5" s="40"/>
      <c r="O5" s="63"/>
      <c r="P5" s="39" t="s">
        <v>306</v>
      </c>
      <c r="Q5" s="40"/>
      <c r="R5" s="63"/>
      <c r="S5" s="40" t="s">
        <v>307</v>
      </c>
      <c r="T5" s="40"/>
      <c r="U5" s="63"/>
      <c r="V5" s="9"/>
      <c r="W5" s="9"/>
    </row>
    <row r="6" ht="18.75" spans="1:23">
      <c r="A6" s="45"/>
      <c r="B6" s="48"/>
      <c r="C6" s="49"/>
      <c r="D6" s="25"/>
      <c r="E6" s="48"/>
      <c r="F6" s="50"/>
      <c r="G6" s="51" t="s">
        <v>298</v>
      </c>
      <c r="H6" s="51" t="s">
        <v>67</v>
      </c>
      <c r="I6" s="51" t="s">
        <v>261</v>
      </c>
      <c r="J6" s="51" t="s">
        <v>298</v>
      </c>
      <c r="K6" s="51" t="s">
        <v>67</v>
      </c>
      <c r="L6" s="51" t="s">
        <v>261</v>
      </c>
      <c r="M6" s="4" t="s">
        <v>298</v>
      </c>
      <c r="N6" s="4" t="s">
        <v>67</v>
      </c>
      <c r="O6" s="4" t="s">
        <v>261</v>
      </c>
      <c r="P6" s="4" t="s">
        <v>298</v>
      </c>
      <c r="Q6" s="4" t="s">
        <v>67</v>
      </c>
      <c r="R6" s="4" t="s">
        <v>261</v>
      </c>
      <c r="S6" s="4" t="s">
        <v>298</v>
      </c>
      <c r="T6" s="4" t="s">
        <v>67</v>
      </c>
      <c r="U6" s="4" t="s">
        <v>261</v>
      </c>
      <c r="V6" s="9"/>
      <c r="W6" s="9"/>
    </row>
    <row r="7" ht="18.75" spans="1:23">
      <c r="A7" s="52"/>
      <c r="B7" s="48"/>
      <c r="C7" s="49"/>
      <c r="D7" s="25"/>
      <c r="E7" s="48"/>
      <c r="F7" s="50"/>
      <c r="G7" s="26"/>
      <c r="H7" s="44"/>
      <c r="I7" s="44"/>
      <c r="J7" s="44"/>
      <c r="K7" s="44"/>
      <c r="L7" s="26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42"/>
      <c r="B8" s="48"/>
      <c r="C8" s="49"/>
      <c r="D8" s="25"/>
      <c r="E8" s="53"/>
      <c r="F8" s="50"/>
      <c r="G8" s="9"/>
      <c r="H8" s="44"/>
      <c r="I8" s="44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5"/>
      <c r="B9" s="48"/>
      <c r="C9" s="49"/>
      <c r="D9" s="25"/>
      <c r="E9" s="48"/>
      <c r="F9" s="50"/>
      <c r="G9" s="9"/>
      <c r="H9" s="44"/>
      <c r="I9" s="44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2"/>
      <c r="B10" s="54"/>
      <c r="C10" s="55"/>
      <c r="D10" s="56"/>
      <c r="E10" s="55"/>
      <c r="F10" s="42"/>
      <c r="G10" s="9"/>
      <c r="H10" s="44"/>
      <c r="I10" s="4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5"/>
      <c r="B11" s="57"/>
      <c r="C11" s="58"/>
      <c r="D11" s="59"/>
      <c r="E11" s="58"/>
      <c r="F11" s="52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60"/>
      <c r="B12" s="60"/>
      <c r="C12" s="60"/>
      <c r="D12" s="60"/>
      <c r="E12" s="60"/>
      <c r="F12" s="6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8"/>
      <c r="B13" s="58"/>
      <c r="C13" s="58"/>
      <c r="D13" s="58"/>
      <c r="E13" s="58"/>
      <c r="F13" s="5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60"/>
      <c r="B14" s="60"/>
      <c r="C14" s="60"/>
      <c r="D14" s="60"/>
      <c r="E14" s="60"/>
      <c r="F14" s="6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8"/>
      <c r="B15" s="58"/>
      <c r="C15" s="58"/>
      <c r="D15" s="58"/>
      <c r="E15" s="58"/>
      <c r="F15" s="5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4" t="s">
        <v>308</v>
      </c>
      <c r="B17" s="15"/>
      <c r="C17" s="15"/>
      <c r="D17" s="15"/>
      <c r="E17" s="16"/>
      <c r="F17" s="17"/>
      <c r="G17" s="32"/>
      <c r="H17" s="38"/>
      <c r="I17" s="38"/>
      <c r="J17" s="14" t="s">
        <v>277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61" t="s">
        <v>309</v>
      </c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311</v>
      </c>
      <c r="B2" s="35" t="s">
        <v>257</v>
      </c>
      <c r="C2" s="35" t="s">
        <v>258</v>
      </c>
      <c r="D2" s="35" t="s">
        <v>259</v>
      </c>
      <c r="E2" s="35" t="s">
        <v>260</v>
      </c>
      <c r="F2" s="35" t="s">
        <v>261</v>
      </c>
      <c r="G2" s="34" t="s">
        <v>312</v>
      </c>
      <c r="H2" s="34" t="s">
        <v>313</v>
      </c>
      <c r="I2" s="34" t="s">
        <v>314</v>
      </c>
      <c r="J2" s="34" t="s">
        <v>313</v>
      </c>
      <c r="K2" s="34" t="s">
        <v>315</v>
      </c>
      <c r="L2" s="34" t="s">
        <v>313</v>
      </c>
      <c r="M2" s="35" t="s">
        <v>297</v>
      </c>
      <c r="N2" s="35" t="s">
        <v>270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6" t="s">
        <v>311</v>
      </c>
      <c r="B4" s="37" t="s">
        <v>316</v>
      </c>
      <c r="C4" s="37" t="s">
        <v>298</v>
      </c>
      <c r="D4" s="37" t="s">
        <v>259</v>
      </c>
      <c r="E4" s="35" t="s">
        <v>260</v>
      </c>
      <c r="F4" s="35" t="s">
        <v>261</v>
      </c>
      <c r="G4" s="34" t="s">
        <v>312</v>
      </c>
      <c r="H4" s="34" t="s">
        <v>313</v>
      </c>
      <c r="I4" s="34" t="s">
        <v>314</v>
      </c>
      <c r="J4" s="34" t="s">
        <v>313</v>
      </c>
      <c r="K4" s="34" t="s">
        <v>315</v>
      </c>
      <c r="L4" s="34" t="s">
        <v>313</v>
      </c>
      <c r="M4" s="35" t="s">
        <v>297</v>
      </c>
      <c r="N4" s="35" t="s">
        <v>270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4" t="s">
        <v>317</v>
      </c>
      <c r="B11" s="15"/>
      <c r="C11" s="15"/>
      <c r="D11" s="16"/>
      <c r="E11" s="17"/>
      <c r="F11" s="38"/>
      <c r="G11" s="32"/>
      <c r="H11" s="38"/>
      <c r="I11" s="14" t="s">
        <v>318</v>
      </c>
      <c r="J11" s="15"/>
      <c r="K11" s="15"/>
      <c r="L11" s="15"/>
      <c r="M11" s="15"/>
      <c r="N11" s="22"/>
    </row>
    <row r="12" ht="16.5" spans="1:14">
      <c r="A12" s="18" t="s">
        <v>319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H3" sqref="H3"/>
    </sheetView>
  </sheetViews>
  <sheetFormatPr defaultColWidth="9" defaultRowHeight="14.25" outlineLevelRow="7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291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321</v>
      </c>
      <c r="H2" s="4" t="s">
        <v>322</v>
      </c>
      <c r="I2" s="4" t="s">
        <v>323</v>
      </c>
      <c r="J2" s="4" t="s">
        <v>324</v>
      </c>
      <c r="K2" s="5" t="s">
        <v>297</v>
      </c>
      <c r="L2" s="5" t="s">
        <v>270</v>
      </c>
    </row>
    <row r="3" ht="30" customHeight="1" spans="1:12">
      <c r="A3" s="23" t="s">
        <v>299</v>
      </c>
      <c r="B3" s="24" t="s">
        <v>273</v>
      </c>
      <c r="C3" s="25" t="s">
        <v>271</v>
      </c>
      <c r="D3" s="25" t="s">
        <v>272</v>
      </c>
      <c r="E3" s="25" t="s">
        <v>111</v>
      </c>
      <c r="F3" s="24" t="s">
        <v>62</v>
      </c>
      <c r="G3" s="9" t="s">
        <v>325</v>
      </c>
      <c r="H3" s="26"/>
      <c r="I3" s="26"/>
      <c r="J3" s="9"/>
      <c r="K3" s="33" t="s">
        <v>326</v>
      </c>
      <c r="L3" s="9" t="s">
        <v>287</v>
      </c>
    </row>
    <row r="4" ht="30" customHeight="1" spans="1:12">
      <c r="A4" s="23" t="s">
        <v>299</v>
      </c>
      <c r="B4" s="24" t="s">
        <v>273</v>
      </c>
      <c r="C4" s="25" t="s">
        <v>274</v>
      </c>
      <c r="D4" s="25" t="s">
        <v>272</v>
      </c>
      <c r="E4" s="25" t="s">
        <v>275</v>
      </c>
      <c r="F4" s="24" t="s">
        <v>62</v>
      </c>
      <c r="G4" s="9" t="s">
        <v>325</v>
      </c>
      <c r="H4" s="26"/>
      <c r="I4" s="26"/>
      <c r="J4" s="9"/>
      <c r="K4" s="33" t="s">
        <v>326</v>
      </c>
      <c r="L4" s="9" t="s">
        <v>287</v>
      </c>
    </row>
    <row r="5" ht="30" customHeight="1" spans="1:12">
      <c r="A5" s="23" t="s">
        <v>299</v>
      </c>
      <c r="B5" s="27"/>
      <c r="C5" s="28"/>
      <c r="D5" s="29"/>
      <c r="E5" s="30"/>
      <c r="F5" s="31"/>
      <c r="G5" s="9"/>
      <c r="H5" s="26"/>
      <c r="I5" s="10"/>
      <c r="J5" s="10"/>
      <c r="K5" s="33"/>
      <c r="L5" s="9"/>
    </row>
    <row r="6" ht="30" customHeight="1" spans="1:12">
      <c r="A6" s="23" t="s">
        <v>299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="2" customFormat="1" ht="18.75" spans="1:12">
      <c r="A7" s="14" t="s">
        <v>327</v>
      </c>
      <c r="B7" s="15"/>
      <c r="C7" s="15"/>
      <c r="D7" s="15"/>
      <c r="E7" s="16"/>
      <c r="F7" s="17"/>
      <c r="G7" s="32"/>
      <c r="H7" s="14" t="s">
        <v>328</v>
      </c>
      <c r="I7" s="15"/>
      <c r="J7" s="15"/>
      <c r="K7" s="15"/>
      <c r="L7" s="22"/>
    </row>
    <row r="8" ht="16.5" spans="1:12">
      <c r="A8" s="18" t="s">
        <v>329</v>
      </c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J21" sqref="J21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256</v>
      </c>
      <c r="B2" s="5" t="s">
        <v>261</v>
      </c>
      <c r="C2" s="5" t="s">
        <v>298</v>
      </c>
      <c r="D2" s="5" t="s">
        <v>259</v>
      </c>
      <c r="E2" s="5" t="s">
        <v>260</v>
      </c>
      <c r="F2" s="4" t="s">
        <v>331</v>
      </c>
      <c r="G2" s="4" t="s">
        <v>281</v>
      </c>
      <c r="H2" s="6" t="s">
        <v>282</v>
      </c>
      <c r="I2" s="20" t="s">
        <v>284</v>
      </c>
    </row>
    <row r="3" s="1" customFormat="1" ht="16.5" spans="1:9">
      <c r="A3" s="4"/>
      <c r="B3" s="7"/>
      <c r="C3" s="7"/>
      <c r="D3" s="7"/>
      <c r="E3" s="7"/>
      <c r="F3" s="4" t="s">
        <v>332</v>
      </c>
      <c r="G3" s="4" t="s">
        <v>285</v>
      </c>
      <c r="H3" s="8"/>
      <c r="I3" s="21"/>
    </row>
    <row r="4" spans="1:9">
      <c r="A4" s="9">
        <v>1</v>
      </c>
      <c r="B4" s="10" t="s">
        <v>333</v>
      </c>
      <c r="C4" s="11" t="s">
        <v>334</v>
      </c>
      <c r="D4" s="461" t="s">
        <v>335</v>
      </c>
      <c r="E4" s="12" t="s">
        <v>62</v>
      </c>
      <c r="F4" s="13" t="s">
        <v>336</v>
      </c>
      <c r="G4" s="13" t="s">
        <v>337</v>
      </c>
      <c r="H4" s="9"/>
      <c r="I4" s="9" t="s">
        <v>287</v>
      </c>
    </row>
    <row r="5" spans="1:9">
      <c r="A5" s="9">
        <v>2</v>
      </c>
      <c r="B5" s="10" t="s">
        <v>333</v>
      </c>
      <c r="C5" s="11" t="s">
        <v>334</v>
      </c>
      <c r="D5" s="461" t="s">
        <v>338</v>
      </c>
      <c r="E5" s="9" t="s">
        <v>62</v>
      </c>
      <c r="F5" s="9"/>
      <c r="G5" s="9"/>
      <c r="H5" s="9"/>
      <c r="I5" s="9"/>
    </row>
    <row r="6" spans="1:9">
      <c r="A6" s="9"/>
      <c r="B6" s="10"/>
      <c r="C6" s="11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4" t="s">
        <v>339</v>
      </c>
      <c r="B12" s="15"/>
      <c r="C12" s="15"/>
      <c r="D12" s="16"/>
      <c r="E12" s="17"/>
      <c r="F12" s="14" t="s">
        <v>340</v>
      </c>
      <c r="G12" s="15"/>
      <c r="H12" s="16"/>
      <c r="I12" s="22"/>
    </row>
    <row r="13" ht="16.5" spans="1:9">
      <c r="A13" s="18" t="s">
        <v>341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9" t="s">
        <v>35</v>
      </c>
      <c r="C2" s="430"/>
      <c r="D2" s="430"/>
      <c r="E2" s="430"/>
      <c r="F2" s="430"/>
      <c r="G2" s="430"/>
      <c r="H2" s="430"/>
      <c r="I2" s="444"/>
    </row>
    <row r="3" ht="27.95" customHeight="1" spans="2:9">
      <c r="B3" s="431"/>
      <c r="C3" s="432"/>
      <c r="D3" s="433" t="s">
        <v>36</v>
      </c>
      <c r="E3" s="434"/>
      <c r="F3" s="435" t="s">
        <v>37</v>
      </c>
      <c r="G3" s="436"/>
      <c r="H3" s="433" t="s">
        <v>38</v>
      </c>
      <c r="I3" s="445"/>
    </row>
    <row r="4" ht="27.95" customHeight="1" spans="2:9">
      <c r="B4" s="431" t="s">
        <v>39</v>
      </c>
      <c r="C4" s="432" t="s">
        <v>40</v>
      </c>
      <c r="D4" s="432" t="s">
        <v>41</v>
      </c>
      <c r="E4" s="432" t="s">
        <v>42</v>
      </c>
      <c r="F4" s="437" t="s">
        <v>41</v>
      </c>
      <c r="G4" s="437" t="s">
        <v>42</v>
      </c>
      <c r="H4" s="432" t="s">
        <v>41</v>
      </c>
      <c r="I4" s="446" t="s">
        <v>42</v>
      </c>
    </row>
    <row r="5" ht="27.95" customHeight="1" spans="2:9">
      <c r="B5" s="438" t="s">
        <v>43</v>
      </c>
      <c r="C5" s="10">
        <v>13</v>
      </c>
      <c r="D5" s="10">
        <v>0</v>
      </c>
      <c r="E5" s="10">
        <v>1</v>
      </c>
      <c r="F5" s="439">
        <v>0</v>
      </c>
      <c r="G5" s="439">
        <v>1</v>
      </c>
      <c r="H5" s="10">
        <v>1</v>
      </c>
      <c r="I5" s="447">
        <v>2</v>
      </c>
    </row>
    <row r="6" ht="27.95" customHeight="1" spans="2:9">
      <c r="B6" s="438" t="s">
        <v>44</v>
      </c>
      <c r="C6" s="10">
        <v>20</v>
      </c>
      <c r="D6" s="10">
        <v>0</v>
      </c>
      <c r="E6" s="10">
        <v>1</v>
      </c>
      <c r="F6" s="439">
        <v>1</v>
      </c>
      <c r="G6" s="439">
        <v>2</v>
      </c>
      <c r="H6" s="10">
        <v>2</v>
      </c>
      <c r="I6" s="447">
        <v>3</v>
      </c>
    </row>
    <row r="7" ht="27.95" customHeight="1" spans="2:9">
      <c r="B7" s="438" t="s">
        <v>45</v>
      </c>
      <c r="C7" s="10">
        <v>32</v>
      </c>
      <c r="D7" s="10">
        <v>0</v>
      </c>
      <c r="E7" s="10">
        <v>1</v>
      </c>
      <c r="F7" s="439">
        <v>2</v>
      </c>
      <c r="G7" s="439">
        <v>3</v>
      </c>
      <c r="H7" s="10">
        <v>3</v>
      </c>
      <c r="I7" s="447">
        <v>4</v>
      </c>
    </row>
    <row r="8" ht="27.95" customHeight="1" spans="2:9">
      <c r="B8" s="438" t="s">
        <v>46</v>
      </c>
      <c r="C8" s="10">
        <v>50</v>
      </c>
      <c r="D8" s="10">
        <v>1</v>
      </c>
      <c r="E8" s="10">
        <v>2</v>
      </c>
      <c r="F8" s="439">
        <v>3</v>
      </c>
      <c r="G8" s="439">
        <v>4</v>
      </c>
      <c r="H8" s="10">
        <v>5</v>
      </c>
      <c r="I8" s="447">
        <v>6</v>
      </c>
    </row>
    <row r="9" ht="27.95" customHeight="1" spans="2:9">
      <c r="B9" s="438" t="s">
        <v>47</v>
      </c>
      <c r="C9" s="10">
        <v>80</v>
      </c>
      <c r="D9" s="10">
        <v>2</v>
      </c>
      <c r="E9" s="10">
        <v>3</v>
      </c>
      <c r="F9" s="439">
        <v>5</v>
      </c>
      <c r="G9" s="439">
        <v>6</v>
      </c>
      <c r="H9" s="10">
        <v>7</v>
      </c>
      <c r="I9" s="447">
        <v>8</v>
      </c>
    </row>
    <row r="10" ht="27.95" customHeight="1" spans="2:9">
      <c r="B10" s="438" t="s">
        <v>48</v>
      </c>
      <c r="C10" s="10">
        <v>125</v>
      </c>
      <c r="D10" s="10">
        <v>3</v>
      </c>
      <c r="E10" s="10">
        <v>4</v>
      </c>
      <c r="F10" s="439">
        <v>7</v>
      </c>
      <c r="G10" s="439">
        <v>8</v>
      </c>
      <c r="H10" s="10">
        <v>10</v>
      </c>
      <c r="I10" s="447">
        <v>11</v>
      </c>
    </row>
    <row r="11" ht="27.95" customHeight="1" spans="2:9">
      <c r="B11" s="438" t="s">
        <v>49</v>
      </c>
      <c r="C11" s="10">
        <v>200</v>
      </c>
      <c r="D11" s="10">
        <v>5</v>
      </c>
      <c r="E11" s="10">
        <v>6</v>
      </c>
      <c r="F11" s="439">
        <v>10</v>
      </c>
      <c r="G11" s="439">
        <v>11</v>
      </c>
      <c r="H11" s="10">
        <v>14</v>
      </c>
      <c r="I11" s="447">
        <v>15</v>
      </c>
    </row>
    <row r="12" ht="27.95" customHeight="1" spans="2:9">
      <c r="B12" s="440" t="s">
        <v>50</v>
      </c>
      <c r="C12" s="441">
        <v>315</v>
      </c>
      <c r="D12" s="441">
        <v>7</v>
      </c>
      <c r="E12" s="441">
        <v>8</v>
      </c>
      <c r="F12" s="442">
        <v>14</v>
      </c>
      <c r="G12" s="442">
        <v>15</v>
      </c>
      <c r="H12" s="441">
        <v>21</v>
      </c>
      <c r="I12" s="448">
        <v>22</v>
      </c>
    </row>
    <row r="14" spans="2:4">
      <c r="B14" s="443" t="s">
        <v>51</v>
      </c>
      <c r="C14" s="443"/>
      <c r="D14" s="44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00" topLeftCell="A20" workbookViewId="0">
      <selection activeCell="M37" sqref="M37"/>
    </sheetView>
  </sheetViews>
  <sheetFormatPr defaultColWidth="10.375" defaultRowHeight="16.5" customHeight="1"/>
  <cols>
    <col min="1" max="1" width="11.125" style="244" customWidth="1"/>
    <col min="2" max="9" width="10.375" style="244"/>
    <col min="10" max="10" width="8.875" style="244" customWidth="1"/>
    <col min="11" max="11" width="12" style="244" customWidth="1"/>
    <col min="12" max="16384" width="10.375" style="244"/>
  </cols>
  <sheetData>
    <row r="1" ht="21" spans="1:11">
      <c r="A1" s="363" t="s">
        <v>52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ht="15" spans="1:11">
      <c r="A2" s="245" t="s">
        <v>53</v>
      </c>
      <c r="B2" s="246" t="s">
        <v>54</v>
      </c>
      <c r="C2" s="246"/>
      <c r="D2" s="247" t="s">
        <v>55</v>
      </c>
      <c r="E2" s="247"/>
      <c r="F2" s="246" t="s">
        <v>56</v>
      </c>
      <c r="G2" s="246"/>
      <c r="H2" s="248" t="s">
        <v>57</v>
      </c>
      <c r="I2" s="319" t="s">
        <v>56</v>
      </c>
      <c r="J2" s="319"/>
      <c r="K2" s="320"/>
    </row>
    <row r="3" ht="14.25" spans="1:11">
      <c r="A3" s="249" t="s">
        <v>58</v>
      </c>
      <c r="B3" s="250"/>
      <c r="C3" s="251"/>
      <c r="D3" s="252" t="s">
        <v>59</v>
      </c>
      <c r="E3" s="253"/>
      <c r="F3" s="253"/>
      <c r="G3" s="254"/>
      <c r="H3" s="252" t="s">
        <v>60</v>
      </c>
      <c r="I3" s="253"/>
      <c r="J3" s="253"/>
      <c r="K3" s="254"/>
    </row>
    <row r="4" ht="14.25" spans="1:11">
      <c r="A4" s="255" t="s">
        <v>61</v>
      </c>
      <c r="B4" s="147" t="s">
        <v>62</v>
      </c>
      <c r="C4" s="148"/>
      <c r="D4" s="255" t="s">
        <v>63</v>
      </c>
      <c r="E4" s="256"/>
      <c r="F4" s="257">
        <v>45838</v>
      </c>
      <c r="G4" s="258"/>
      <c r="H4" s="255" t="s">
        <v>64</v>
      </c>
      <c r="I4" s="256"/>
      <c r="J4" s="147" t="s">
        <v>65</v>
      </c>
      <c r="K4" s="148" t="s">
        <v>66</v>
      </c>
    </row>
    <row r="5" ht="14.25" spans="1:11">
      <c r="A5" s="259" t="s">
        <v>67</v>
      </c>
      <c r="B5" s="147" t="s">
        <v>68</v>
      </c>
      <c r="C5" s="148"/>
      <c r="D5" s="255" t="s">
        <v>69</v>
      </c>
      <c r="E5" s="256"/>
      <c r="F5" s="257">
        <v>45801</v>
      </c>
      <c r="G5" s="258"/>
      <c r="H5" s="255" t="s">
        <v>70</v>
      </c>
      <c r="I5" s="256"/>
      <c r="J5" s="147" t="s">
        <v>65</v>
      </c>
      <c r="K5" s="148" t="s">
        <v>66</v>
      </c>
    </row>
    <row r="6" ht="14.25" spans="1:11">
      <c r="A6" s="255" t="s">
        <v>71</v>
      </c>
      <c r="B6" s="260" t="s">
        <v>72</v>
      </c>
      <c r="C6" s="261">
        <v>6</v>
      </c>
      <c r="D6" s="259" t="s">
        <v>73</v>
      </c>
      <c r="E6" s="262"/>
      <c r="F6" s="257">
        <v>45805</v>
      </c>
      <c r="G6" s="258"/>
      <c r="H6" s="255" t="s">
        <v>74</v>
      </c>
      <c r="I6" s="256"/>
      <c r="J6" s="147" t="s">
        <v>65</v>
      </c>
      <c r="K6" s="148" t="s">
        <v>66</v>
      </c>
    </row>
    <row r="7" ht="14.25" spans="1:11">
      <c r="A7" s="255" t="s">
        <v>75</v>
      </c>
      <c r="B7" s="263">
        <v>851</v>
      </c>
      <c r="C7" s="264"/>
      <c r="D7" s="259" t="s">
        <v>76</v>
      </c>
      <c r="E7" s="265"/>
      <c r="F7" s="257">
        <v>45807</v>
      </c>
      <c r="G7" s="258"/>
      <c r="H7" s="255" t="s">
        <v>77</v>
      </c>
      <c r="I7" s="256"/>
      <c r="J7" s="147" t="s">
        <v>65</v>
      </c>
      <c r="K7" s="148" t="s">
        <v>66</v>
      </c>
    </row>
    <row r="8" ht="15" spans="1:11">
      <c r="A8" s="266" t="s">
        <v>78</v>
      </c>
      <c r="B8" s="267"/>
      <c r="C8" s="268"/>
      <c r="D8" s="269" t="s">
        <v>79</v>
      </c>
      <c r="E8" s="270"/>
      <c r="F8" s="271">
        <v>45818</v>
      </c>
      <c r="G8" s="272"/>
      <c r="H8" s="269" t="s">
        <v>80</v>
      </c>
      <c r="I8" s="270"/>
      <c r="J8" s="289" t="s">
        <v>65</v>
      </c>
      <c r="K8" s="321" t="s">
        <v>66</v>
      </c>
    </row>
    <row r="9" ht="15" spans="1:11">
      <c r="A9" s="364" t="s">
        <v>81</v>
      </c>
      <c r="B9" s="365"/>
      <c r="C9" s="365"/>
      <c r="D9" s="366"/>
      <c r="E9" s="366"/>
      <c r="F9" s="366"/>
      <c r="G9" s="366"/>
      <c r="H9" s="366"/>
      <c r="I9" s="366"/>
      <c r="J9" s="366"/>
      <c r="K9" s="411"/>
    </row>
    <row r="10" ht="15" spans="1:11">
      <c r="A10" s="367" t="s">
        <v>82</v>
      </c>
      <c r="B10" s="368"/>
      <c r="C10" s="368"/>
      <c r="D10" s="368"/>
      <c r="E10" s="368"/>
      <c r="F10" s="368"/>
      <c r="G10" s="368"/>
      <c r="H10" s="368"/>
      <c r="I10" s="368"/>
      <c r="J10" s="368"/>
      <c r="K10" s="412"/>
    </row>
    <row r="11" ht="14.25" spans="1:11">
      <c r="A11" s="369" t="s">
        <v>83</v>
      </c>
      <c r="B11" s="370" t="s">
        <v>84</v>
      </c>
      <c r="C11" s="371" t="s">
        <v>85</v>
      </c>
      <c r="D11" s="372"/>
      <c r="E11" s="373" t="s">
        <v>86</v>
      </c>
      <c r="F11" s="370" t="s">
        <v>84</v>
      </c>
      <c r="G11" s="371" t="s">
        <v>85</v>
      </c>
      <c r="H11" s="371" t="s">
        <v>87</v>
      </c>
      <c r="I11" s="373" t="s">
        <v>88</v>
      </c>
      <c r="J11" s="370" t="s">
        <v>84</v>
      </c>
      <c r="K11" s="413" t="s">
        <v>85</v>
      </c>
    </row>
    <row r="12" ht="14.25" spans="1:11">
      <c r="A12" s="259" t="s">
        <v>89</v>
      </c>
      <c r="B12" s="279" t="s">
        <v>84</v>
      </c>
      <c r="C12" s="147" t="s">
        <v>85</v>
      </c>
      <c r="D12" s="265"/>
      <c r="E12" s="262" t="s">
        <v>90</v>
      </c>
      <c r="F12" s="279" t="s">
        <v>84</v>
      </c>
      <c r="G12" s="147" t="s">
        <v>85</v>
      </c>
      <c r="H12" s="147" t="s">
        <v>87</v>
      </c>
      <c r="I12" s="262" t="s">
        <v>91</v>
      </c>
      <c r="J12" s="279" t="s">
        <v>84</v>
      </c>
      <c r="K12" s="148" t="s">
        <v>85</v>
      </c>
    </row>
    <row r="13" ht="14.25" spans="1:11">
      <c r="A13" s="259" t="s">
        <v>92</v>
      </c>
      <c r="B13" s="279" t="s">
        <v>84</v>
      </c>
      <c r="C13" s="147" t="s">
        <v>85</v>
      </c>
      <c r="D13" s="265"/>
      <c r="E13" s="262" t="s">
        <v>93</v>
      </c>
      <c r="F13" s="147" t="s">
        <v>94</v>
      </c>
      <c r="G13" s="147" t="s">
        <v>95</v>
      </c>
      <c r="H13" s="147" t="s">
        <v>87</v>
      </c>
      <c r="I13" s="262" t="s">
        <v>96</v>
      </c>
      <c r="J13" s="279" t="s">
        <v>84</v>
      </c>
      <c r="K13" s="148" t="s">
        <v>85</v>
      </c>
    </row>
    <row r="14" ht="15" spans="1:11">
      <c r="A14" s="269" t="s">
        <v>97</v>
      </c>
      <c r="B14" s="270"/>
      <c r="C14" s="270"/>
      <c r="D14" s="270"/>
      <c r="E14" s="270"/>
      <c r="F14" s="270"/>
      <c r="G14" s="270"/>
      <c r="H14" s="270"/>
      <c r="I14" s="270"/>
      <c r="J14" s="270"/>
      <c r="K14" s="323"/>
    </row>
    <row r="15" ht="15" spans="1:11">
      <c r="A15" s="367" t="s">
        <v>98</v>
      </c>
      <c r="B15" s="368"/>
      <c r="C15" s="368"/>
      <c r="D15" s="368"/>
      <c r="E15" s="368"/>
      <c r="F15" s="368"/>
      <c r="G15" s="368"/>
      <c r="H15" s="368"/>
      <c r="I15" s="368"/>
      <c r="J15" s="368"/>
      <c r="K15" s="412"/>
    </row>
    <row r="16" ht="14.25" spans="1:11">
      <c r="A16" s="374" t="s">
        <v>99</v>
      </c>
      <c r="B16" s="371" t="s">
        <v>94</v>
      </c>
      <c r="C16" s="371" t="s">
        <v>95</v>
      </c>
      <c r="D16" s="375"/>
      <c r="E16" s="376" t="s">
        <v>100</v>
      </c>
      <c r="F16" s="371" t="s">
        <v>94</v>
      </c>
      <c r="G16" s="371" t="s">
        <v>95</v>
      </c>
      <c r="H16" s="377"/>
      <c r="I16" s="376" t="s">
        <v>101</v>
      </c>
      <c r="J16" s="371" t="s">
        <v>94</v>
      </c>
      <c r="K16" s="413" t="s">
        <v>95</v>
      </c>
    </row>
    <row r="17" customHeight="1" spans="1:22">
      <c r="A17" s="296" t="s">
        <v>102</v>
      </c>
      <c r="B17" s="147" t="s">
        <v>94</v>
      </c>
      <c r="C17" s="147" t="s">
        <v>95</v>
      </c>
      <c r="D17" s="378"/>
      <c r="E17" s="297" t="s">
        <v>103</v>
      </c>
      <c r="F17" s="147" t="s">
        <v>94</v>
      </c>
      <c r="G17" s="147" t="s">
        <v>95</v>
      </c>
      <c r="H17" s="379"/>
      <c r="I17" s="297" t="s">
        <v>104</v>
      </c>
      <c r="J17" s="147" t="s">
        <v>94</v>
      </c>
      <c r="K17" s="148" t="s">
        <v>95</v>
      </c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</row>
    <row r="18" ht="18" customHeight="1" spans="1:11">
      <c r="A18" s="380" t="s">
        <v>105</v>
      </c>
      <c r="B18" s="381"/>
      <c r="C18" s="381"/>
      <c r="D18" s="381"/>
      <c r="E18" s="381"/>
      <c r="F18" s="381"/>
      <c r="G18" s="381"/>
      <c r="H18" s="381"/>
      <c r="I18" s="381"/>
      <c r="J18" s="381"/>
      <c r="K18" s="415"/>
    </row>
    <row r="19" s="362" customFormat="1" ht="18" customHeight="1" spans="1:11">
      <c r="A19" s="367" t="s">
        <v>106</v>
      </c>
      <c r="B19" s="368"/>
      <c r="C19" s="368"/>
      <c r="D19" s="368"/>
      <c r="E19" s="368"/>
      <c r="F19" s="368"/>
      <c r="G19" s="368"/>
      <c r="H19" s="368"/>
      <c r="I19" s="368"/>
      <c r="J19" s="368"/>
      <c r="K19" s="412"/>
    </row>
    <row r="20" customHeight="1" spans="1:11">
      <c r="A20" s="382" t="s">
        <v>107</v>
      </c>
      <c r="B20" s="383"/>
      <c r="C20" s="383"/>
      <c r="D20" s="383"/>
      <c r="E20" s="383"/>
      <c r="F20" s="383"/>
      <c r="G20" s="383"/>
      <c r="H20" s="383"/>
      <c r="I20" s="383"/>
      <c r="J20" s="383"/>
      <c r="K20" s="416"/>
    </row>
    <row r="21" ht="21.75" customHeight="1" spans="1:11">
      <c r="A21" s="384" t="s">
        <v>108</v>
      </c>
      <c r="B21" s="111"/>
      <c r="C21" s="385">
        <v>120</v>
      </c>
      <c r="D21" s="385">
        <v>130</v>
      </c>
      <c r="E21" s="385">
        <v>140</v>
      </c>
      <c r="F21" s="385">
        <v>150</v>
      </c>
      <c r="G21" s="385">
        <v>160</v>
      </c>
      <c r="H21" s="386">
        <v>170</v>
      </c>
      <c r="I21" s="111"/>
      <c r="J21" s="417"/>
      <c r="K21" s="328" t="s">
        <v>109</v>
      </c>
    </row>
    <row r="22" ht="23" customHeight="1" spans="1:11">
      <c r="A22" s="387" t="s">
        <v>110</v>
      </c>
      <c r="B22" s="388"/>
      <c r="C22" s="388" t="s">
        <v>94</v>
      </c>
      <c r="D22" s="388" t="s">
        <v>94</v>
      </c>
      <c r="E22" s="388" t="s">
        <v>94</v>
      </c>
      <c r="F22" s="388" t="s">
        <v>94</v>
      </c>
      <c r="G22" s="388" t="s">
        <v>94</v>
      </c>
      <c r="H22" s="388" t="s">
        <v>94</v>
      </c>
      <c r="I22" s="388"/>
      <c r="J22" s="388"/>
      <c r="K22" s="418"/>
    </row>
    <row r="23" ht="23" customHeight="1" spans="1:11">
      <c r="A23" s="387" t="s">
        <v>111</v>
      </c>
      <c r="B23" s="388"/>
      <c r="C23" s="388" t="s">
        <v>94</v>
      </c>
      <c r="D23" s="388" t="s">
        <v>94</v>
      </c>
      <c r="E23" s="388" t="s">
        <v>94</v>
      </c>
      <c r="F23" s="388" t="s">
        <v>94</v>
      </c>
      <c r="G23" s="388" t="s">
        <v>94</v>
      </c>
      <c r="H23" s="388" t="s">
        <v>94</v>
      </c>
      <c r="I23" s="388"/>
      <c r="J23" s="388"/>
      <c r="K23" s="418"/>
    </row>
    <row r="24" ht="23" customHeight="1" spans="1:11">
      <c r="A24" s="389"/>
      <c r="B24" s="390"/>
      <c r="C24" s="390"/>
      <c r="D24" s="390"/>
      <c r="E24" s="390"/>
      <c r="F24" s="390"/>
      <c r="G24" s="390"/>
      <c r="H24" s="390"/>
      <c r="I24" s="390"/>
      <c r="J24" s="390"/>
      <c r="K24" s="419"/>
    </row>
    <row r="25" ht="23" customHeight="1" spans="1:11">
      <c r="A25" s="389"/>
      <c r="B25" s="390"/>
      <c r="C25" s="390"/>
      <c r="D25" s="390"/>
      <c r="E25" s="390"/>
      <c r="F25" s="390"/>
      <c r="G25" s="390"/>
      <c r="H25" s="390"/>
      <c r="I25" s="390"/>
      <c r="J25" s="390"/>
      <c r="K25" s="419"/>
    </row>
    <row r="26" ht="18" customHeight="1" spans="1:11">
      <c r="A26" s="391" t="s">
        <v>112</v>
      </c>
      <c r="B26" s="392"/>
      <c r="C26" s="392"/>
      <c r="D26" s="392"/>
      <c r="E26" s="392"/>
      <c r="F26" s="392"/>
      <c r="G26" s="392"/>
      <c r="H26" s="392"/>
      <c r="I26" s="392"/>
      <c r="J26" s="392"/>
      <c r="K26" s="420"/>
    </row>
    <row r="27" ht="18.75" customHeight="1" spans="1:11">
      <c r="A27" s="393"/>
      <c r="B27" s="394"/>
      <c r="C27" s="394"/>
      <c r="D27" s="394"/>
      <c r="E27" s="394"/>
      <c r="F27" s="394"/>
      <c r="G27" s="394"/>
      <c r="H27" s="394"/>
      <c r="I27" s="394"/>
      <c r="J27" s="394"/>
      <c r="K27" s="421"/>
    </row>
    <row r="28" ht="18.75" customHeight="1" spans="1:11">
      <c r="A28" s="395"/>
      <c r="B28" s="396"/>
      <c r="C28" s="396"/>
      <c r="D28" s="396"/>
      <c r="E28" s="396"/>
      <c r="F28" s="396"/>
      <c r="G28" s="396"/>
      <c r="H28" s="396"/>
      <c r="I28" s="396"/>
      <c r="J28" s="396"/>
      <c r="K28" s="422"/>
    </row>
    <row r="29" ht="18" customHeight="1" spans="1:11">
      <c r="A29" s="391" t="s">
        <v>113</v>
      </c>
      <c r="B29" s="392"/>
      <c r="C29" s="392"/>
      <c r="D29" s="392"/>
      <c r="E29" s="392"/>
      <c r="F29" s="392"/>
      <c r="G29" s="392"/>
      <c r="H29" s="392"/>
      <c r="I29" s="392"/>
      <c r="J29" s="392"/>
      <c r="K29" s="420"/>
    </row>
    <row r="30" ht="14.25" spans="1:11">
      <c r="A30" s="397" t="s">
        <v>114</v>
      </c>
      <c r="B30" s="398"/>
      <c r="C30" s="398"/>
      <c r="D30" s="398"/>
      <c r="E30" s="398"/>
      <c r="F30" s="398"/>
      <c r="G30" s="398"/>
      <c r="H30" s="398"/>
      <c r="I30" s="398"/>
      <c r="J30" s="398"/>
      <c r="K30" s="423"/>
    </row>
    <row r="31" ht="15" spans="1:11">
      <c r="A31" s="155" t="s">
        <v>115</v>
      </c>
      <c r="B31" s="156"/>
      <c r="C31" s="147" t="s">
        <v>65</v>
      </c>
      <c r="D31" s="147" t="s">
        <v>66</v>
      </c>
      <c r="E31" s="399" t="s">
        <v>116</v>
      </c>
      <c r="F31" s="400"/>
      <c r="G31" s="400"/>
      <c r="H31" s="400"/>
      <c r="I31" s="400"/>
      <c r="J31" s="400"/>
      <c r="K31" s="424"/>
    </row>
    <row r="32" ht="15" spans="1:11">
      <c r="A32" s="401" t="s">
        <v>117</v>
      </c>
      <c r="B32" s="401"/>
      <c r="C32" s="401"/>
      <c r="D32" s="401"/>
      <c r="E32" s="401"/>
      <c r="F32" s="401"/>
      <c r="G32" s="401"/>
      <c r="H32" s="401"/>
      <c r="I32" s="401"/>
      <c r="J32" s="401"/>
      <c r="K32" s="401"/>
    </row>
    <row r="33" ht="21" customHeight="1" spans="1:11">
      <c r="A33" s="302" t="s">
        <v>118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33"/>
    </row>
    <row r="34" ht="21" customHeight="1" spans="1:11">
      <c r="A34" s="304" t="s">
        <v>119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34"/>
    </row>
    <row r="35" ht="21" customHeight="1" spans="1:11">
      <c r="A35" s="304" t="s">
        <v>120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34"/>
    </row>
    <row r="36" ht="21" customHeight="1" spans="1:11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34"/>
    </row>
    <row r="37" ht="21" customHeight="1" spans="1:11">
      <c r="A37" s="304"/>
      <c r="B37" s="305"/>
      <c r="C37" s="305"/>
      <c r="D37" s="305"/>
      <c r="E37" s="305"/>
      <c r="F37" s="305"/>
      <c r="G37" s="305"/>
      <c r="H37" s="305"/>
      <c r="I37" s="305"/>
      <c r="J37" s="305"/>
      <c r="K37" s="334"/>
    </row>
    <row r="38" ht="21" customHeight="1" spans="1:11">
      <c r="A38" s="304"/>
      <c r="B38" s="305"/>
      <c r="C38" s="305"/>
      <c r="D38" s="305"/>
      <c r="E38" s="305"/>
      <c r="F38" s="305"/>
      <c r="G38" s="305"/>
      <c r="H38" s="305"/>
      <c r="I38" s="305"/>
      <c r="J38" s="305"/>
      <c r="K38" s="334"/>
    </row>
    <row r="39" ht="21" customHeight="1" spans="1:11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34"/>
    </row>
    <row r="40" ht="15" spans="1:11">
      <c r="A40" s="299" t="s">
        <v>121</v>
      </c>
      <c r="B40" s="300"/>
      <c r="C40" s="300"/>
      <c r="D40" s="300"/>
      <c r="E40" s="300"/>
      <c r="F40" s="300"/>
      <c r="G40" s="300"/>
      <c r="H40" s="300"/>
      <c r="I40" s="300"/>
      <c r="J40" s="300"/>
      <c r="K40" s="332"/>
    </row>
    <row r="41" ht="15" spans="1:11">
      <c r="A41" s="367" t="s">
        <v>122</v>
      </c>
      <c r="B41" s="368"/>
      <c r="C41" s="368"/>
      <c r="D41" s="368"/>
      <c r="E41" s="368"/>
      <c r="F41" s="368"/>
      <c r="G41" s="368"/>
      <c r="H41" s="368"/>
      <c r="I41" s="368"/>
      <c r="J41" s="368"/>
      <c r="K41" s="412"/>
    </row>
    <row r="42" ht="14.25" spans="1:11">
      <c r="A42" s="374" t="s">
        <v>123</v>
      </c>
      <c r="B42" s="371" t="s">
        <v>94</v>
      </c>
      <c r="C42" s="371" t="s">
        <v>95</v>
      </c>
      <c r="D42" s="371" t="s">
        <v>87</v>
      </c>
      <c r="E42" s="376" t="s">
        <v>124</v>
      </c>
      <c r="F42" s="371" t="s">
        <v>94</v>
      </c>
      <c r="G42" s="371" t="s">
        <v>95</v>
      </c>
      <c r="H42" s="371" t="s">
        <v>87</v>
      </c>
      <c r="I42" s="376" t="s">
        <v>125</v>
      </c>
      <c r="J42" s="371" t="s">
        <v>94</v>
      </c>
      <c r="K42" s="413" t="s">
        <v>95</v>
      </c>
    </row>
    <row r="43" ht="14.25" spans="1:11">
      <c r="A43" s="296" t="s">
        <v>86</v>
      </c>
      <c r="B43" s="147" t="s">
        <v>94</v>
      </c>
      <c r="C43" s="147" t="s">
        <v>95</v>
      </c>
      <c r="D43" s="147" t="s">
        <v>87</v>
      </c>
      <c r="E43" s="297" t="s">
        <v>93</v>
      </c>
      <c r="F43" s="147" t="s">
        <v>94</v>
      </c>
      <c r="G43" s="147" t="s">
        <v>95</v>
      </c>
      <c r="H43" s="147" t="s">
        <v>87</v>
      </c>
      <c r="I43" s="297" t="s">
        <v>104</v>
      </c>
      <c r="J43" s="147" t="s">
        <v>94</v>
      </c>
      <c r="K43" s="148" t="s">
        <v>95</v>
      </c>
    </row>
    <row r="44" ht="15" spans="1:11">
      <c r="A44" s="269" t="s">
        <v>97</v>
      </c>
      <c r="B44" s="270"/>
      <c r="C44" s="270"/>
      <c r="D44" s="270"/>
      <c r="E44" s="270"/>
      <c r="F44" s="270"/>
      <c r="G44" s="270"/>
      <c r="H44" s="270"/>
      <c r="I44" s="270"/>
      <c r="J44" s="270"/>
      <c r="K44" s="323"/>
    </row>
    <row r="45" ht="15" spans="1:11">
      <c r="A45" s="401" t="s">
        <v>126</v>
      </c>
      <c r="B45" s="401"/>
      <c r="C45" s="401"/>
      <c r="D45" s="401"/>
      <c r="E45" s="401"/>
      <c r="F45" s="401"/>
      <c r="G45" s="401"/>
      <c r="H45" s="401"/>
      <c r="I45" s="401"/>
      <c r="J45" s="401"/>
      <c r="K45" s="401"/>
    </row>
    <row r="46" ht="15" spans="1:11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33"/>
    </row>
    <row r="47" ht="15" spans="1:11">
      <c r="A47" s="402" t="s">
        <v>127</v>
      </c>
      <c r="B47" s="403" t="s">
        <v>128</v>
      </c>
      <c r="C47" s="403"/>
      <c r="D47" s="404" t="s">
        <v>129</v>
      </c>
      <c r="E47" s="405" t="s">
        <v>130</v>
      </c>
      <c r="F47" s="406" t="s">
        <v>131</v>
      </c>
      <c r="G47" s="407">
        <v>45803</v>
      </c>
      <c r="H47" s="408" t="s">
        <v>132</v>
      </c>
      <c r="I47" s="425"/>
      <c r="J47" s="426" t="s">
        <v>133</v>
      </c>
      <c r="K47" s="427"/>
    </row>
    <row r="48" ht="15" spans="1:11">
      <c r="A48" s="401" t="s">
        <v>134</v>
      </c>
      <c r="B48" s="401"/>
      <c r="C48" s="401"/>
      <c r="D48" s="401"/>
      <c r="E48" s="401"/>
      <c r="F48" s="401"/>
      <c r="G48" s="401"/>
      <c r="H48" s="401"/>
      <c r="I48" s="401"/>
      <c r="J48" s="401"/>
      <c r="K48" s="401"/>
    </row>
    <row r="49" ht="15" spans="1:11">
      <c r="A49" s="409" t="s">
        <v>135</v>
      </c>
      <c r="B49" s="410"/>
      <c r="C49" s="410"/>
      <c r="D49" s="410"/>
      <c r="E49" s="410"/>
      <c r="F49" s="410"/>
      <c r="G49" s="410"/>
      <c r="H49" s="410"/>
      <c r="I49" s="410"/>
      <c r="J49" s="410"/>
      <c r="K49" s="428"/>
    </row>
    <row r="50" ht="15" spans="1:11">
      <c r="A50" s="402" t="s">
        <v>127</v>
      </c>
      <c r="B50" s="403" t="s">
        <v>128</v>
      </c>
      <c r="C50" s="403"/>
      <c r="D50" s="404" t="s">
        <v>129</v>
      </c>
      <c r="E50" s="405" t="s">
        <v>130</v>
      </c>
      <c r="F50" s="406" t="s">
        <v>131</v>
      </c>
      <c r="G50" s="407">
        <v>45803</v>
      </c>
      <c r="H50" s="408" t="s">
        <v>132</v>
      </c>
      <c r="I50" s="425"/>
      <c r="J50" s="426" t="s">
        <v>133</v>
      </c>
      <c r="K50" s="42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6:K26"/>
    <mergeCell ref="A27:K27"/>
    <mergeCell ref="A28:K28"/>
    <mergeCell ref="A29:K29"/>
    <mergeCell ref="A30:K30"/>
    <mergeCell ref="A31:B31"/>
    <mergeCell ref="E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4:K44"/>
    <mergeCell ref="A45:K45"/>
    <mergeCell ref="A46:K46"/>
    <mergeCell ref="B47:C47"/>
    <mergeCell ref="H47:I47"/>
    <mergeCell ref="J47:K47"/>
    <mergeCell ref="A48:K48"/>
    <mergeCell ref="A49:K49"/>
    <mergeCell ref="B50:C50"/>
    <mergeCell ref="H50:I50"/>
    <mergeCell ref="J50:K50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390525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41</xdr:row>
                    <xdr:rowOff>9525</xdr:rowOff>
                  </from>
                  <to>
                    <xdr:col>1</xdr:col>
                    <xdr:colOff>600075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0</xdr:rowOff>
                  </from>
                  <to>
                    <xdr:col>1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41</xdr:row>
                    <xdr:rowOff>0</xdr:rowOff>
                  </from>
                  <to>
                    <xdr:col>2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42</xdr:row>
                    <xdr:rowOff>0</xdr:rowOff>
                  </from>
                  <to>
                    <xdr:col>5</xdr:col>
                    <xdr:colOff>638175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41</xdr:row>
                    <xdr:rowOff>0</xdr:rowOff>
                  </from>
                  <to>
                    <xdr:col>5</xdr:col>
                    <xdr:colOff>619125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41</xdr:row>
                    <xdr:rowOff>0</xdr:rowOff>
                  </from>
                  <to>
                    <xdr:col>6</xdr:col>
                    <xdr:colOff>571500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42</xdr:row>
                    <xdr:rowOff>0</xdr:rowOff>
                  </from>
                  <to>
                    <xdr:col>9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9</xdr:col>
                    <xdr:colOff>581025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41</xdr:row>
                    <xdr:rowOff>0</xdr:rowOff>
                  </from>
                  <to>
                    <xdr:col>10</xdr:col>
                    <xdr:colOff>609600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41</xdr:row>
                    <xdr:rowOff>0</xdr:rowOff>
                  </from>
                  <to>
                    <xdr:col>8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41</xdr:row>
                    <xdr:rowOff>0</xdr:rowOff>
                  </from>
                  <to>
                    <xdr:col>4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30</xdr:row>
                    <xdr:rowOff>0</xdr:rowOff>
                  </from>
                  <to>
                    <xdr:col>2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30</xdr:row>
                    <xdr:rowOff>0</xdr:rowOff>
                  </from>
                  <to>
                    <xdr:col>3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tabSelected="1" workbookViewId="0">
      <selection activeCell="P8" sqref="P8"/>
    </sheetView>
  </sheetViews>
  <sheetFormatPr defaultColWidth="9" defaultRowHeight="14.25"/>
  <cols>
    <col min="1" max="1" width="15.625" style="93" customWidth="1"/>
    <col min="2" max="2" width="9" style="93" customWidth="1"/>
    <col min="3" max="4" width="8.5" style="94" customWidth="1"/>
    <col min="5" max="7" width="8.5" style="93" customWidth="1"/>
    <col min="8" max="8" width="6.5" style="93" customWidth="1"/>
    <col min="9" max="9" width="2.75" style="93" customWidth="1"/>
    <col min="10" max="10" width="9.15833333333333" style="93" customWidth="1"/>
    <col min="11" max="11" width="10.75" style="93" customWidth="1"/>
    <col min="12" max="15" width="9.75" style="93" customWidth="1"/>
    <col min="16" max="16" width="9.75" style="340" customWidth="1"/>
    <col min="17" max="254" width="9" style="93"/>
    <col min="255" max="16384" width="9" style="96"/>
  </cols>
  <sheetData>
    <row r="1" s="93" customFormat="1" ht="29" customHeight="1" spans="1:257">
      <c r="A1" s="97" t="s">
        <v>136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341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  <c r="IW1" s="96"/>
    </row>
    <row r="2" s="93" customFormat="1" ht="20" customHeight="1" spans="1:257">
      <c r="A2" s="100" t="s">
        <v>61</v>
      </c>
      <c r="B2" s="101" t="str">
        <f>首期!B4</f>
        <v>QAUUAN93506</v>
      </c>
      <c r="C2" s="102"/>
      <c r="D2" s="103"/>
      <c r="E2" s="104" t="s">
        <v>67</v>
      </c>
      <c r="F2" s="105" t="str">
        <f>首期!B5</f>
        <v>儿童短袖T恤</v>
      </c>
      <c r="G2" s="105"/>
      <c r="H2" s="105"/>
      <c r="I2" s="342"/>
      <c r="J2" s="343" t="s">
        <v>57</v>
      </c>
      <c r="K2" s="344" t="s">
        <v>56</v>
      </c>
      <c r="L2" s="344"/>
      <c r="M2" s="344"/>
      <c r="N2" s="344"/>
      <c r="O2" s="345"/>
      <c r="P2" s="34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  <c r="IW2" s="96"/>
    </row>
    <row r="3" s="93" customFormat="1" spans="1:257">
      <c r="A3" s="106" t="s">
        <v>137</v>
      </c>
      <c r="B3" s="107" t="s">
        <v>138</v>
      </c>
      <c r="C3" s="108"/>
      <c r="D3" s="107"/>
      <c r="E3" s="107"/>
      <c r="F3" s="107"/>
      <c r="G3" s="107"/>
      <c r="H3" s="107"/>
      <c r="I3" s="129"/>
      <c r="J3" s="132"/>
      <c r="K3" s="132"/>
      <c r="L3" s="132"/>
      <c r="M3" s="132"/>
      <c r="N3" s="132"/>
      <c r="O3" s="347"/>
      <c r="P3" s="348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  <c r="IW3" s="96"/>
    </row>
    <row r="4" s="93" customFormat="1" ht="16.5" spans="1:257">
      <c r="A4" s="106"/>
      <c r="B4" s="109" t="s">
        <v>139</v>
      </c>
      <c r="C4" s="109" t="s">
        <v>140</v>
      </c>
      <c r="D4" s="109" t="s">
        <v>141</v>
      </c>
      <c r="E4" s="109" t="s">
        <v>142</v>
      </c>
      <c r="F4" s="109" t="s">
        <v>143</v>
      </c>
      <c r="G4" s="109" t="s">
        <v>144</v>
      </c>
      <c r="H4" s="110" t="s">
        <v>145</v>
      </c>
      <c r="I4" s="129"/>
      <c r="J4" s="349"/>
      <c r="K4" s="350" t="s">
        <v>111</v>
      </c>
      <c r="L4" s="350" t="s">
        <v>146</v>
      </c>
      <c r="M4" s="350" t="s">
        <v>147</v>
      </c>
      <c r="N4" s="350"/>
      <c r="O4" s="350" t="s">
        <v>110</v>
      </c>
      <c r="P4" s="351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  <c r="IW4" s="96"/>
    </row>
    <row r="5" s="93" customFormat="1" ht="16.5" spans="1:257">
      <c r="A5" s="106"/>
      <c r="B5" s="111"/>
      <c r="C5" s="111"/>
      <c r="D5" s="112"/>
      <c r="E5" s="112"/>
      <c r="F5" s="112"/>
      <c r="G5" s="112"/>
      <c r="H5" s="110"/>
      <c r="I5" s="352"/>
      <c r="J5" s="353"/>
      <c r="K5" s="354" t="s">
        <v>139</v>
      </c>
      <c r="L5" s="354">
        <v>130</v>
      </c>
      <c r="M5" s="354">
        <v>130</v>
      </c>
      <c r="N5" s="355"/>
      <c r="O5" s="354" t="s">
        <v>142</v>
      </c>
      <c r="P5" s="35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  <c r="IW5" s="96"/>
    </row>
    <row r="6" s="93" customFormat="1" ht="20" customHeight="1" spans="1:257">
      <c r="A6" s="113" t="s">
        <v>148</v>
      </c>
      <c r="B6" s="48">
        <f>C6-4</f>
        <v>44</v>
      </c>
      <c r="C6" s="48">
        <v>48</v>
      </c>
      <c r="D6" s="48">
        <f t="shared" ref="D6:G6" si="0">C6+4</f>
        <v>52</v>
      </c>
      <c r="E6" s="48">
        <f t="shared" si="0"/>
        <v>56</v>
      </c>
      <c r="F6" s="48">
        <f t="shared" si="0"/>
        <v>60</v>
      </c>
      <c r="G6" s="48">
        <f t="shared" si="0"/>
        <v>64</v>
      </c>
      <c r="H6" s="48"/>
      <c r="I6" s="352"/>
      <c r="J6" s="353"/>
      <c r="K6" s="353" t="s">
        <v>149</v>
      </c>
      <c r="L6" s="353" t="s">
        <v>150</v>
      </c>
      <c r="M6" s="353" t="s">
        <v>149</v>
      </c>
      <c r="N6" s="353"/>
      <c r="O6" s="353" t="s">
        <v>150</v>
      </c>
      <c r="P6" s="357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  <c r="IW6" s="96"/>
    </row>
    <row r="7" s="93" customFormat="1" ht="20" customHeight="1" spans="1:257">
      <c r="A7" s="113" t="s">
        <v>151</v>
      </c>
      <c r="B7" s="48">
        <f>C7-4</f>
        <v>84</v>
      </c>
      <c r="C7" s="48">
        <v>88</v>
      </c>
      <c r="D7" s="48">
        <f>C7+4</f>
        <v>92</v>
      </c>
      <c r="E7" s="48">
        <f t="shared" ref="E7:G7" si="1">D7+6</f>
        <v>98</v>
      </c>
      <c r="F7" s="48">
        <f t="shared" si="1"/>
        <v>104</v>
      </c>
      <c r="G7" s="48">
        <f t="shared" si="1"/>
        <v>110</v>
      </c>
      <c r="H7" s="48"/>
      <c r="I7" s="352"/>
      <c r="J7" s="353"/>
      <c r="K7" s="353" t="s">
        <v>152</v>
      </c>
      <c r="L7" s="353" t="s">
        <v>152</v>
      </c>
      <c r="M7" s="353" t="s">
        <v>153</v>
      </c>
      <c r="N7" s="353"/>
      <c r="O7" s="353" t="s">
        <v>150</v>
      </c>
      <c r="P7" s="357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  <c r="IW7" s="96"/>
    </row>
    <row r="8" s="93" customFormat="1" ht="20" customHeight="1" spans="1:257">
      <c r="A8" s="113" t="s">
        <v>154</v>
      </c>
      <c r="B8" s="48">
        <f>C8-4</f>
        <v>68</v>
      </c>
      <c r="C8" s="48">
        <v>72</v>
      </c>
      <c r="D8" s="48">
        <f>C8+4</f>
        <v>76</v>
      </c>
      <c r="E8" s="48">
        <f t="shared" ref="E8:G8" si="2">D8+6</f>
        <v>82</v>
      </c>
      <c r="F8" s="48">
        <f t="shared" si="2"/>
        <v>88</v>
      </c>
      <c r="G8" s="48">
        <f t="shared" si="2"/>
        <v>94</v>
      </c>
      <c r="H8" s="48"/>
      <c r="I8" s="352"/>
      <c r="J8" s="353"/>
      <c r="K8" s="353" t="s">
        <v>150</v>
      </c>
      <c r="L8" s="353" t="s">
        <v>150</v>
      </c>
      <c r="M8" s="353" t="s">
        <v>152</v>
      </c>
      <c r="N8" s="353"/>
      <c r="O8" s="353" t="s">
        <v>150</v>
      </c>
      <c r="P8" s="357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</row>
    <row r="9" s="93" customFormat="1" ht="20" customHeight="1" spans="1:257">
      <c r="A9" s="113" t="s">
        <v>155</v>
      </c>
      <c r="B9" s="48">
        <f>C9-4.75</f>
        <v>57.25</v>
      </c>
      <c r="C9" s="48">
        <v>62</v>
      </c>
      <c r="D9" s="48">
        <f t="shared" ref="D9:G9" si="3">C9+4.5</f>
        <v>66.5</v>
      </c>
      <c r="E9" s="48">
        <f t="shared" si="3"/>
        <v>71</v>
      </c>
      <c r="F9" s="48">
        <f t="shared" si="3"/>
        <v>75.5</v>
      </c>
      <c r="G9" s="48">
        <f t="shared" si="3"/>
        <v>80</v>
      </c>
      <c r="H9" s="48"/>
      <c r="I9" s="352"/>
      <c r="J9" s="353"/>
      <c r="K9" s="353" t="s">
        <v>156</v>
      </c>
      <c r="L9" s="353" t="s">
        <v>149</v>
      </c>
      <c r="M9" s="353" t="s">
        <v>152</v>
      </c>
      <c r="N9" s="353"/>
      <c r="O9" s="353" t="s">
        <v>150</v>
      </c>
      <c r="P9" s="357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  <c r="IW9" s="96"/>
    </row>
    <row r="10" s="93" customFormat="1" ht="20" customHeight="1" spans="1:257">
      <c r="A10" s="113" t="s">
        <v>157</v>
      </c>
      <c r="B10" s="48">
        <f>C10-1.2</f>
        <v>15.3</v>
      </c>
      <c r="C10" s="48">
        <v>16.5</v>
      </c>
      <c r="D10" s="48">
        <f t="shared" ref="D10:G10" si="4">C10+1.2</f>
        <v>17.7</v>
      </c>
      <c r="E10" s="48">
        <f t="shared" si="4"/>
        <v>18.9</v>
      </c>
      <c r="F10" s="48">
        <f t="shared" si="4"/>
        <v>20.1</v>
      </c>
      <c r="G10" s="48">
        <f t="shared" si="4"/>
        <v>21.3</v>
      </c>
      <c r="H10" s="48"/>
      <c r="I10" s="352"/>
      <c r="J10" s="353"/>
      <c r="K10" s="353" t="s">
        <v>150</v>
      </c>
      <c r="L10" s="353" t="s">
        <v>150</v>
      </c>
      <c r="M10" s="353" t="s">
        <v>150</v>
      </c>
      <c r="N10" s="353"/>
      <c r="O10" s="353" t="s">
        <v>158</v>
      </c>
      <c r="P10" s="357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  <c r="IW10" s="96"/>
    </row>
    <row r="11" s="93" customFormat="1" ht="20" customHeight="1" spans="1:257">
      <c r="A11" s="113" t="s">
        <v>159</v>
      </c>
      <c r="B11" s="48">
        <f>C11-0.8</f>
        <v>13</v>
      </c>
      <c r="C11" s="48">
        <v>13.8</v>
      </c>
      <c r="D11" s="48">
        <f>C11+0.8</f>
        <v>14.6</v>
      </c>
      <c r="E11" s="48">
        <f>D11+1</f>
        <v>15.6</v>
      </c>
      <c r="F11" s="48">
        <f>E11+1</f>
        <v>16.6</v>
      </c>
      <c r="G11" s="48">
        <f>F11+0.8</f>
        <v>17.4</v>
      </c>
      <c r="H11" s="48"/>
      <c r="I11" s="352"/>
      <c r="J11" s="353"/>
      <c r="K11" s="353" t="s">
        <v>160</v>
      </c>
      <c r="L11" s="353" t="s">
        <v>150</v>
      </c>
      <c r="M11" s="353" t="s">
        <v>150</v>
      </c>
      <c r="N11" s="353"/>
      <c r="O11" s="353" t="s">
        <v>161</v>
      </c>
      <c r="P11" s="357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  <c r="IW11" s="96"/>
    </row>
    <row r="12" s="93" customFormat="1" ht="20" customHeight="1" spans="1:257">
      <c r="A12" s="113" t="s">
        <v>162</v>
      </c>
      <c r="B12" s="48">
        <f>C12-0.2</f>
        <v>8.3</v>
      </c>
      <c r="C12" s="48">
        <v>8.5</v>
      </c>
      <c r="D12" s="48">
        <f>C12+0.2</f>
        <v>8.7</v>
      </c>
      <c r="E12" s="48">
        <f t="shared" ref="E12:G12" si="5">D12+0.4</f>
        <v>9.1</v>
      </c>
      <c r="F12" s="48">
        <f t="shared" si="5"/>
        <v>9.5</v>
      </c>
      <c r="G12" s="48">
        <f t="shared" si="5"/>
        <v>9.9</v>
      </c>
      <c r="H12" s="48"/>
      <c r="I12" s="352"/>
      <c r="J12" s="353"/>
      <c r="K12" s="353" t="s">
        <v>150</v>
      </c>
      <c r="L12" s="353" t="s">
        <v>150</v>
      </c>
      <c r="M12" s="353" t="s">
        <v>163</v>
      </c>
      <c r="N12" s="353"/>
      <c r="O12" s="353" t="s">
        <v>150</v>
      </c>
      <c r="P12" s="357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  <c r="IW12" s="96"/>
    </row>
    <row r="13" s="93" customFormat="1" ht="20" customHeight="1" spans="1:257">
      <c r="A13" s="113" t="s">
        <v>164</v>
      </c>
      <c r="B13" s="48">
        <f>C13-1</f>
        <v>37</v>
      </c>
      <c r="C13" s="48">
        <v>38</v>
      </c>
      <c r="D13" s="48">
        <f>C13+1</f>
        <v>39</v>
      </c>
      <c r="E13" s="48">
        <f t="shared" ref="E13:G13" si="6">D13+1.5</f>
        <v>40.5</v>
      </c>
      <c r="F13" s="48">
        <f t="shared" si="6"/>
        <v>42</v>
      </c>
      <c r="G13" s="48">
        <f t="shared" si="6"/>
        <v>43.5</v>
      </c>
      <c r="H13" s="48"/>
      <c r="I13" s="352"/>
      <c r="J13" s="353"/>
      <c r="K13" s="353" t="s">
        <v>165</v>
      </c>
      <c r="L13" s="353" t="s">
        <v>150</v>
      </c>
      <c r="M13" s="353" t="s">
        <v>150</v>
      </c>
      <c r="N13" s="353"/>
      <c r="O13" s="353"/>
      <c r="P13" s="357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</row>
    <row r="14" s="93" customFormat="1" ht="20" customHeight="1" spans="1:257">
      <c r="A14" s="113" t="s">
        <v>166</v>
      </c>
      <c r="B14" s="48">
        <f>C14-1</f>
        <v>41</v>
      </c>
      <c r="C14" s="48">
        <v>42</v>
      </c>
      <c r="D14" s="48">
        <f>C14+1</f>
        <v>43</v>
      </c>
      <c r="E14" s="48">
        <f t="shared" ref="E14:G14" si="7">D14+1.5</f>
        <v>44.5</v>
      </c>
      <c r="F14" s="48">
        <f t="shared" si="7"/>
        <v>46</v>
      </c>
      <c r="G14" s="48">
        <f t="shared" si="7"/>
        <v>47.5</v>
      </c>
      <c r="H14" s="48"/>
      <c r="I14" s="352"/>
      <c r="J14" s="353"/>
      <c r="K14" s="353"/>
      <c r="L14" s="353" t="s">
        <v>150</v>
      </c>
      <c r="M14" s="353" t="s">
        <v>150</v>
      </c>
      <c r="N14" s="353"/>
      <c r="O14" s="353"/>
      <c r="P14" s="357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</row>
    <row r="15" s="93" customFormat="1" ht="20" customHeight="1" spans="1:257">
      <c r="A15" s="113" t="s">
        <v>167</v>
      </c>
      <c r="B15" s="48">
        <v>4.5</v>
      </c>
      <c r="C15" s="48">
        <v>4.5</v>
      </c>
      <c r="D15" s="48">
        <v>4.5</v>
      </c>
      <c r="E15" s="48">
        <v>4.5</v>
      </c>
      <c r="F15" s="48">
        <v>4.5</v>
      </c>
      <c r="G15" s="48">
        <v>4.5</v>
      </c>
      <c r="H15" s="48"/>
      <c r="I15" s="352"/>
      <c r="J15" s="353"/>
      <c r="K15" s="353"/>
      <c r="L15" s="353" t="s">
        <v>150</v>
      </c>
      <c r="M15" s="353" t="s">
        <v>150</v>
      </c>
      <c r="N15" s="353"/>
      <c r="O15" s="353"/>
      <c r="P15" s="357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  <c r="IW15" s="96"/>
    </row>
    <row r="16" s="93" customFormat="1" ht="20" customHeight="1" spans="1:257">
      <c r="A16" s="113" t="s">
        <v>168</v>
      </c>
      <c r="B16" s="48">
        <v>4.5</v>
      </c>
      <c r="C16" s="48">
        <v>4.5</v>
      </c>
      <c r="D16" s="48">
        <v>4.5</v>
      </c>
      <c r="E16" s="48">
        <v>4.5</v>
      </c>
      <c r="F16" s="48">
        <v>4.5</v>
      </c>
      <c r="G16" s="48">
        <v>4.5</v>
      </c>
      <c r="H16" s="48"/>
      <c r="I16" s="352"/>
      <c r="J16" s="353"/>
      <c r="K16" s="353"/>
      <c r="L16" s="353" t="s">
        <v>150</v>
      </c>
      <c r="M16" s="353" t="s">
        <v>150</v>
      </c>
      <c r="N16" s="353"/>
      <c r="O16" s="353"/>
      <c r="P16" s="35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  <c r="IW16" s="96"/>
    </row>
    <row r="17" s="93" customFormat="1" ht="20" customHeight="1" spans="1:257">
      <c r="A17" s="117" t="s">
        <v>169</v>
      </c>
      <c r="B17" s="48">
        <v>1.5</v>
      </c>
      <c r="C17" s="48">
        <v>1.5</v>
      </c>
      <c r="D17" s="48">
        <v>1.5</v>
      </c>
      <c r="E17" s="48">
        <v>1.5</v>
      </c>
      <c r="F17" s="48">
        <v>1.5</v>
      </c>
      <c r="G17" s="48">
        <v>1.5</v>
      </c>
      <c r="H17" s="48"/>
      <c r="I17" s="352"/>
      <c r="J17" s="353"/>
      <c r="K17" s="353"/>
      <c r="L17" s="353" t="s">
        <v>150</v>
      </c>
      <c r="M17" s="353" t="s">
        <v>150</v>
      </c>
      <c r="N17" s="353"/>
      <c r="O17" s="353"/>
      <c r="P17" s="357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  <c r="IW17" s="96"/>
    </row>
    <row r="18" s="93" customFormat="1" ht="20" customHeight="1" spans="1:257">
      <c r="A18" s="118"/>
      <c r="B18" s="119"/>
      <c r="C18" s="119"/>
      <c r="D18" s="119"/>
      <c r="E18" s="119"/>
      <c r="F18" s="119"/>
      <c r="G18" s="119"/>
      <c r="H18" s="120"/>
      <c r="I18" s="352"/>
      <c r="J18" s="353"/>
      <c r="K18" s="353"/>
      <c r="L18" s="353"/>
      <c r="M18" s="353"/>
      <c r="N18" s="353"/>
      <c r="O18" s="353"/>
      <c r="P18" s="357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  <c r="IW18" s="96"/>
    </row>
    <row r="19" s="93" customFormat="1" ht="20" customHeight="1" spans="1:257">
      <c r="A19" s="121"/>
      <c r="B19" s="122"/>
      <c r="C19" s="122"/>
      <c r="D19" s="122"/>
      <c r="E19" s="123"/>
      <c r="F19" s="122"/>
      <c r="G19" s="122"/>
      <c r="H19" s="122"/>
      <c r="I19" s="358"/>
      <c r="J19" s="359"/>
      <c r="K19" s="359"/>
      <c r="L19" s="360"/>
      <c r="M19" s="359"/>
      <c r="N19" s="359"/>
      <c r="O19" s="360"/>
      <c r="P19" s="361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  <c r="IW19" s="96"/>
    </row>
    <row r="20" s="93" customFormat="1" ht="17.25" spans="1:257">
      <c r="A20" s="124"/>
      <c r="B20" s="124"/>
      <c r="C20" s="125"/>
      <c r="D20" s="125"/>
      <c r="E20" s="126"/>
      <c r="F20" s="125"/>
      <c r="G20" s="125"/>
      <c r="H20" s="125"/>
      <c r="P20" s="341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  <c r="IW20" s="96"/>
    </row>
    <row r="21" s="93" customFormat="1" spans="1:257">
      <c r="A21" s="127" t="s">
        <v>170</v>
      </c>
      <c r="B21" s="127"/>
      <c r="C21" s="128"/>
      <c r="D21" s="128"/>
      <c r="P21" s="341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  <c r="IW21" s="96"/>
    </row>
    <row r="22" s="93" customFormat="1" spans="3:257">
      <c r="C22" s="94"/>
      <c r="D22" s="94"/>
      <c r="J22" s="136" t="s">
        <v>171</v>
      </c>
      <c r="K22" s="242">
        <v>45803</v>
      </c>
      <c r="L22" s="136" t="s">
        <v>172</v>
      </c>
      <c r="M22" s="136" t="s">
        <v>130</v>
      </c>
      <c r="N22" s="136" t="s">
        <v>173</v>
      </c>
      <c r="O22" s="93" t="s">
        <v>133</v>
      </c>
      <c r="P22" s="341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  <c r="IW22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3" workbookViewId="0">
      <selection activeCell="G48" sqref="G48"/>
    </sheetView>
  </sheetViews>
  <sheetFormatPr defaultColWidth="10" defaultRowHeight="16.5" customHeight="1"/>
  <cols>
    <col min="1" max="1" width="10.875" style="244" customWidth="1"/>
    <col min="2" max="16384" width="10" style="244"/>
  </cols>
  <sheetData>
    <row r="1" ht="22.5" customHeight="1" spans="1:11">
      <c r="A1" s="141" t="s">
        <v>174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ht="17.25" customHeight="1" spans="1:11">
      <c r="A2" s="245" t="s">
        <v>53</v>
      </c>
      <c r="B2" s="246" t="s">
        <v>54</v>
      </c>
      <c r="C2" s="246"/>
      <c r="D2" s="247" t="s">
        <v>55</v>
      </c>
      <c r="E2" s="247"/>
      <c r="F2" s="246" t="s">
        <v>56</v>
      </c>
      <c r="G2" s="246"/>
      <c r="H2" s="248" t="s">
        <v>57</v>
      </c>
      <c r="I2" s="319" t="s">
        <v>56</v>
      </c>
      <c r="J2" s="319"/>
      <c r="K2" s="320"/>
    </row>
    <row r="3" customHeight="1" spans="1:11">
      <c r="A3" s="249" t="s">
        <v>58</v>
      </c>
      <c r="B3" s="250"/>
      <c r="C3" s="251"/>
      <c r="D3" s="252" t="s">
        <v>59</v>
      </c>
      <c r="E3" s="253"/>
      <c r="F3" s="253"/>
      <c r="G3" s="254"/>
      <c r="H3" s="252" t="s">
        <v>60</v>
      </c>
      <c r="I3" s="253"/>
      <c r="J3" s="253"/>
      <c r="K3" s="254"/>
    </row>
    <row r="4" customHeight="1" spans="1:11">
      <c r="A4" s="255" t="s">
        <v>61</v>
      </c>
      <c r="B4" s="147"/>
      <c r="C4" s="148"/>
      <c r="D4" s="255" t="s">
        <v>63</v>
      </c>
      <c r="E4" s="256"/>
      <c r="F4" s="257"/>
      <c r="G4" s="258"/>
      <c r="H4" s="255" t="s">
        <v>64</v>
      </c>
      <c r="I4" s="256"/>
      <c r="J4" s="147" t="s">
        <v>65</v>
      </c>
      <c r="K4" s="148" t="s">
        <v>66</v>
      </c>
    </row>
    <row r="5" customHeight="1" spans="1:11">
      <c r="A5" s="259" t="s">
        <v>67</v>
      </c>
      <c r="B5" s="147"/>
      <c r="C5" s="148"/>
      <c r="D5" s="255" t="s">
        <v>69</v>
      </c>
      <c r="E5" s="256"/>
      <c r="F5" s="257"/>
      <c r="G5" s="258"/>
      <c r="H5" s="255" t="s">
        <v>70</v>
      </c>
      <c r="I5" s="256"/>
      <c r="J5" s="147" t="s">
        <v>65</v>
      </c>
      <c r="K5" s="148" t="s">
        <v>66</v>
      </c>
    </row>
    <row r="6" customHeight="1" spans="1:11">
      <c r="A6" s="255" t="s">
        <v>71</v>
      </c>
      <c r="B6" s="260" t="s">
        <v>175</v>
      </c>
      <c r="C6" s="261">
        <v>6</v>
      </c>
      <c r="D6" s="259" t="s">
        <v>73</v>
      </c>
      <c r="E6" s="262"/>
      <c r="F6" s="257"/>
      <c r="G6" s="258"/>
      <c r="H6" s="255" t="s">
        <v>74</v>
      </c>
      <c r="I6" s="256"/>
      <c r="J6" s="147" t="s">
        <v>65</v>
      </c>
      <c r="K6" s="148" t="s">
        <v>66</v>
      </c>
    </row>
    <row r="7" customHeight="1" spans="1:11">
      <c r="A7" s="255" t="s">
        <v>75</v>
      </c>
      <c r="B7" s="263"/>
      <c r="C7" s="264"/>
      <c r="D7" s="259" t="s">
        <v>76</v>
      </c>
      <c r="E7" s="265"/>
      <c r="F7" s="257"/>
      <c r="G7" s="258"/>
      <c r="H7" s="255" t="s">
        <v>77</v>
      </c>
      <c r="I7" s="256"/>
      <c r="J7" s="147" t="s">
        <v>65</v>
      </c>
      <c r="K7" s="148" t="s">
        <v>66</v>
      </c>
    </row>
    <row r="8" customHeight="1" spans="1:16">
      <c r="A8" s="266" t="s">
        <v>78</v>
      </c>
      <c r="B8" s="267"/>
      <c r="C8" s="268"/>
      <c r="D8" s="269" t="s">
        <v>79</v>
      </c>
      <c r="E8" s="270"/>
      <c r="F8" s="271"/>
      <c r="G8" s="272"/>
      <c r="H8" s="269" t="s">
        <v>80</v>
      </c>
      <c r="I8" s="270"/>
      <c r="J8" s="289" t="s">
        <v>65</v>
      </c>
      <c r="K8" s="321" t="s">
        <v>66</v>
      </c>
      <c r="P8" s="201" t="s">
        <v>176</v>
      </c>
    </row>
    <row r="9" customHeight="1" spans="1:11">
      <c r="A9" s="273" t="s">
        <v>177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customHeight="1" spans="1:11">
      <c r="A10" s="274" t="s">
        <v>83</v>
      </c>
      <c r="B10" s="275" t="s">
        <v>84</v>
      </c>
      <c r="C10" s="276" t="s">
        <v>85</v>
      </c>
      <c r="D10" s="277"/>
      <c r="E10" s="278" t="s">
        <v>88</v>
      </c>
      <c r="F10" s="275" t="s">
        <v>84</v>
      </c>
      <c r="G10" s="276" t="s">
        <v>85</v>
      </c>
      <c r="H10" s="275"/>
      <c r="I10" s="278" t="s">
        <v>86</v>
      </c>
      <c r="J10" s="275" t="s">
        <v>84</v>
      </c>
      <c r="K10" s="322" t="s">
        <v>85</v>
      </c>
    </row>
    <row r="11" customHeight="1" spans="1:11">
      <c r="A11" s="259" t="s">
        <v>89</v>
      </c>
      <c r="B11" s="279" t="s">
        <v>84</v>
      </c>
      <c r="C11" s="147" t="s">
        <v>85</v>
      </c>
      <c r="D11" s="265"/>
      <c r="E11" s="262" t="s">
        <v>91</v>
      </c>
      <c r="F11" s="279" t="s">
        <v>84</v>
      </c>
      <c r="G11" s="147" t="s">
        <v>85</v>
      </c>
      <c r="H11" s="279"/>
      <c r="I11" s="262" t="s">
        <v>96</v>
      </c>
      <c r="J11" s="279" t="s">
        <v>84</v>
      </c>
      <c r="K11" s="148" t="s">
        <v>85</v>
      </c>
    </row>
    <row r="12" customHeight="1" spans="1:11">
      <c r="A12" s="269" t="s">
        <v>116</v>
      </c>
      <c r="B12" s="270"/>
      <c r="C12" s="270"/>
      <c r="D12" s="270"/>
      <c r="E12" s="270"/>
      <c r="F12" s="270"/>
      <c r="G12" s="270"/>
      <c r="H12" s="270"/>
      <c r="I12" s="270"/>
      <c r="J12" s="270"/>
      <c r="K12" s="323"/>
    </row>
    <row r="13" customHeight="1" spans="1:11">
      <c r="A13" s="280" t="s">
        <v>178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customHeight="1" spans="1:11">
      <c r="A14" s="281" t="s">
        <v>179</v>
      </c>
      <c r="B14" s="282"/>
      <c r="C14" s="282"/>
      <c r="D14" s="282"/>
      <c r="E14" s="282"/>
      <c r="F14" s="282"/>
      <c r="G14" s="282"/>
      <c r="H14" s="283"/>
      <c r="I14" s="324"/>
      <c r="J14" s="324"/>
      <c r="K14" s="325"/>
    </row>
    <row r="15" customHeight="1" spans="1:11">
      <c r="A15" s="284"/>
      <c r="B15" s="285"/>
      <c r="C15" s="285"/>
      <c r="D15" s="286"/>
      <c r="E15" s="287"/>
      <c r="F15" s="285"/>
      <c r="G15" s="285"/>
      <c r="H15" s="286"/>
      <c r="I15" s="326"/>
      <c r="J15" s="327"/>
      <c r="K15" s="328"/>
    </row>
    <row r="16" customHeight="1" spans="1:11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321"/>
    </row>
    <row r="17" customHeight="1" spans="1:11">
      <c r="A17" s="280" t="s">
        <v>180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customHeight="1" spans="1:11">
      <c r="A18" s="290" t="s">
        <v>181</v>
      </c>
      <c r="B18" s="291"/>
      <c r="C18" s="291"/>
      <c r="D18" s="291"/>
      <c r="E18" s="291"/>
      <c r="F18" s="291"/>
      <c r="G18" s="291"/>
      <c r="H18" s="291"/>
      <c r="I18" s="324"/>
      <c r="J18" s="324"/>
      <c r="K18" s="325"/>
    </row>
    <row r="19" customHeight="1" spans="1:11">
      <c r="A19" s="284"/>
      <c r="B19" s="285"/>
      <c r="C19" s="285"/>
      <c r="D19" s="286"/>
      <c r="E19" s="287"/>
      <c r="F19" s="285"/>
      <c r="G19" s="285"/>
      <c r="H19" s="286"/>
      <c r="I19" s="326"/>
      <c r="J19" s="327"/>
      <c r="K19" s="328"/>
    </row>
    <row r="20" customHeight="1" spans="1:11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321"/>
    </row>
    <row r="21" customHeight="1" spans="1:11">
      <c r="A21" s="292" t="s">
        <v>113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customHeight="1" spans="1:11">
      <c r="A22" s="142" t="s">
        <v>114</v>
      </c>
      <c r="B22" s="176"/>
      <c r="C22" s="176"/>
      <c r="D22" s="176"/>
      <c r="E22" s="176"/>
      <c r="F22" s="176"/>
      <c r="G22" s="176"/>
      <c r="H22" s="176"/>
      <c r="I22" s="176"/>
      <c r="J22" s="176"/>
      <c r="K22" s="205"/>
    </row>
    <row r="23" customHeight="1" spans="1:11">
      <c r="A23" s="155" t="s">
        <v>115</v>
      </c>
      <c r="B23" s="156"/>
      <c r="C23" s="147" t="s">
        <v>65</v>
      </c>
      <c r="D23" s="147" t="s">
        <v>66</v>
      </c>
      <c r="E23" s="154"/>
      <c r="F23" s="154"/>
      <c r="G23" s="154"/>
      <c r="H23" s="154"/>
      <c r="I23" s="154"/>
      <c r="J23" s="154"/>
      <c r="K23" s="198"/>
    </row>
    <row r="24" customHeight="1" spans="1:11">
      <c r="A24" s="293" t="s">
        <v>182</v>
      </c>
      <c r="B24" s="150"/>
      <c r="C24" s="150"/>
      <c r="D24" s="150"/>
      <c r="E24" s="150"/>
      <c r="F24" s="150"/>
      <c r="G24" s="150"/>
      <c r="H24" s="150"/>
      <c r="I24" s="150"/>
      <c r="J24" s="150"/>
      <c r="K24" s="329"/>
    </row>
    <row r="25" customHeight="1" spans="1:11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330"/>
    </row>
    <row r="26" customHeight="1" spans="1:11">
      <c r="A26" s="273" t="s">
        <v>122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customHeight="1" spans="1:11">
      <c r="A27" s="249" t="s">
        <v>123</v>
      </c>
      <c r="B27" s="276" t="s">
        <v>94</v>
      </c>
      <c r="C27" s="276" t="s">
        <v>95</v>
      </c>
      <c r="D27" s="276" t="s">
        <v>87</v>
      </c>
      <c r="E27" s="250" t="s">
        <v>124</v>
      </c>
      <c r="F27" s="276" t="s">
        <v>94</v>
      </c>
      <c r="G27" s="276" t="s">
        <v>95</v>
      </c>
      <c r="H27" s="276" t="s">
        <v>87</v>
      </c>
      <c r="I27" s="250" t="s">
        <v>125</v>
      </c>
      <c r="J27" s="276" t="s">
        <v>94</v>
      </c>
      <c r="K27" s="322" t="s">
        <v>95</v>
      </c>
    </row>
    <row r="28" customHeight="1" spans="1:11">
      <c r="A28" s="296" t="s">
        <v>86</v>
      </c>
      <c r="B28" s="147" t="s">
        <v>94</v>
      </c>
      <c r="C28" s="147" t="s">
        <v>95</v>
      </c>
      <c r="D28" s="147" t="s">
        <v>87</v>
      </c>
      <c r="E28" s="297" t="s">
        <v>93</v>
      </c>
      <c r="F28" s="147" t="s">
        <v>94</v>
      </c>
      <c r="G28" s="147" t="s">
        <v>95</v>
      </c>
      <c r="H28" s="147" t="s">
        <v>87</v>
      </c>
      <c r="I28" s="297" t="s">
        <v>104</v>
      </c>
      <c r="J28" s="147" t="s">
        <v>94</v>
      </c>
      <c r="K28" s="148" t="s">
        <v>95</v>
      </c>
    </row>
    <row r="29" customHeight="1" spans="1:11">
      <c r="A29" s="255" t="s">
        <v>97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31"/>
    </row>
    <row r="30" customHeight="1" spans="1:11">
      <c r="A30" s="299"/>
      <c r="B30" s="300"/>
      <c r="C30" s="300"/>
      <c r="D30" s="300"/>
      <c r="E30" s="300"/>
      <c r="F30" s="300"/>
      <c r="G30" s="300"/>
      <c r="H30" s="300"/>
      <c r="I30" s="300"/>
      <c r="J30" s="300"/>
      <c r="K30" s="332"/>
    </row>
    <row r="31" customHeight="1" spans="1:11">
      <c r="A31" s="301" t="s">
        <v>183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</row>
    <row r="32" ht="21" customHeight="1" spans="1:1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33"/>
    </row>
    <row r="33" ht="21" customHeight="1" spans="1:11">
      <c r="A33" s="304"/>
      <c r="B33" s="305"/>
      <c r="C33" s="305"/>
      <c r="D33" s="305"/>
      <c r="E33" s="305"/>
      <c r="F33" s="305"/>
      <c r="G33" s="305"/>
      <c r="H33" s="305"/>
      <c r="I33" s="305"/>
      <c r="J33" s="305"/>
      <c r="K33" s="334"/>
    </row>
    <row r="34" ht="21" customHeight="1" spans="1:11">
      <c r="A34" s="304"/>
      <c r="B34" s="305"/>
      <c r="C34" s="305"/>
      <c r="D34" s="305"/>
      <c r="E34" s="305"/>
      <c r="F34" s="305"/>
      <c r="G34" s="305"/>
      <c r="H34" s="305"/>
      <c r="I34" s="305"/>
      <c r="J34" s="305"/>
      <c r="K34" s="334"/>
    </row>
    <row r="35" ht="21" customHeight="1" spans="1:11">
      <c r="A35" s="304"/>
      <c r="B35" s="305"/>
      <c r="C35" s="305"/>
      <c r="D35" s="305"/>
      <c r="E35" s="305"/>
      <c r="F35" s="305"/>
      <c r="G35" s="305"/>
      <c r="H35" s="305"/>
      <c r="I35" s="305"/>
      <c r="J35" s="305"/>
      <c r="K35" s="334"/>
    </row>
    <row r="36" ht="21" customHeight="1" spans="1:11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34"/>
    </row>
    <row r="37" ht="21" customHeight="1" spans="1:11">
      <c r="A37" s="304"/>
      <c r="B37" s="305"/>
      <c r="C37" s="305"/>
      <c r="D37" s="305"/>
      <c r="E37" s="305"/>
      <c r="F37" s="305"/>
      <c r="G37" s="305"/>
      <c r="H37" s="305"/>
      <c r="I37" s="305"/>
      <c r="J37" s="305"/>
      <c r="K37" s="334"/>
    </row>
    <row r="38" ht="21" customHeight="1" spans="1:11">
      <c r="A38" s="304"/>
      <c r="B38" s="305"/>
      <c r="C38" s="305"/>
      <c r="D38" s="305"/>
      <c r="E38" s="305"/>
      <c r="F38" s="305"/>
      <c r="G38" s="305"/>
      <c r="H38" s="305"/>
      <c r="I38" s="305"/>
      <c r="J38" s="305"/>
      <c r="K38" s="334"/>
    </row>
    <row r="39" ht="21" customHeight="1" spans="1:11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34"/>
    </row>
    <row r="40" ht="21" customHeight="1" spans="1:11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334"/>
    </row>
    <row r="41" ht="21" customHeight="1" spans="1:11">
      <c r="A41" s="304"/>
      <c r="B41" s="305"/>
      <c r="C41" s="305"/>
      <c r="D41" s="305"/>
      <c r="E41" s="305"/>
      <c r="F41" s="305"/>
      <c r="G41" s="305"/>
      <c r="H41" s="305"/>
      <c r="I41" s="305"/>
      <c r="J41" s="305"/>
      <c r="K41" s="334"/>
    </row>
    <row r="42" ht="21" customHeight="1" spans="1:11">
      <c r="A42" s="304"/>
      <c r="B42" s="305"/>
      <c r="C42" s="305"/>
      <c r="D42" s="305"/>
      <c r="E42" s="305"/>
      <c r="F42" s="305"/>
      <c r="G42" s="305"/>
      <c r="H42" s="305"/>
      <c r="I42" s="305"/>
      <c r="J42" s="305"/>
      <c r="K42" s="334"/>
    </row>
    <row r="43" ht="17.25" customHeight="1" spans="1:11">
      <c r="A43" s="299" t="s">
        <v>121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32"/>
    </row>
    <row r="44" customHeight="1" spans="1:11">
      <c r="A44" s="301" t="s">
        <v>184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</row>
    <row r="45" ht="18" customHeight="1" spans="1:11">
      <c r="A45" s="306" t="s">
        <v>116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35"/>
    </row>
    <row r="46" ht="18" customHeight="1" spans="1:11">
      <c r="A46" s="306" t="s">
        <v>185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35"/>
    </row>
    <row r="47" ht="18" customHeight="1" spans="1:11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330"/>
    </row>
    <row r="48" ht="21" customHeight="1" spans="1:11">
      <c r="A48" s="308" t="s">
        <v>127</v>
      </c>
      <c r="B48" s="309" t="s">
        <v>128</v>
      </c>
      <c r="C48" s="309"/>
      <c r="D48" s="310" t="s">
        <v>129</v>
      </c>
      <c r="E48" s="310" t="s">
        <v>130</v>
      </c>
      <c r="F48" s="310" t="s">
        <v>131</v>
      </c>
      <c r="G48" s="311">
        <v>45775</v>
      </c>
      <c r="H48" s="312" t="s">
        <v>132</v>
      </c>
      <c r="I48" s="312"/>
      <c r="J48" s="309" t="s">
        <v>133</v>
      </c>
      <c r="K48" s="336"/>
    </row>
    <row r="49" customHeight="1" spans="1:11">
      <c r="A49" s="313" t="s">
        <v>134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37"/>
    </row>
    <row r="50" customHeight="1" spans="1:11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38"/>
    </row>
    <row r="51" customHeight="1" spans="1:11">
      <c r="A51" s="317"/>
      <c r="B51" s="318"/>
      <c r="C51" s="318"/>
      <c r="D51" s="318"/>
      <c r="E51" s="318"/>
      <c r="F51" s="318"/>
      <c r="G51" s="318"/>
      <c r="H51" s="318"/>
      <c r="I51" s="318"/>
      <c r="J51" s="318"/>
      <c r="K51" s="339"/>
    </row>
    <row r="52" ht="21" customHeight="1" spans="1:11">
      <c r="A52" s="308" t="s">
        <v>127</v>
      </c>
      <c r="B52" s="309" t="s">
        <v>128</v>
      </c>
      <c r="C52" s="309"/>
      <c r="D52" s="310" t="s">
        <v>129</v>
      </c>
      <c r="E52" s="310" t="s">
        <v>130</v>
      </c>
      <c r="F52" s="310" t="s">
        <v>131</v>
      </c>
      <c r="G52" s="311">
        <v>45775</v>
      </c>
      <c r="H52" s="312" t="s">
        <v>132</v>
      </c>
      <c r="I52" s="312"/>
      <c r="J52" s="309" t="s">
        <v>133</v>
      </c>
      <c r="K52" s="33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7"/>
  <sheetViews>
    <sheetView workbookViewId="0">
      <selection activeCell="I24" sqref="I24"/>
    </sheetView>
  </sheetViews>
  <sheetFormatPr defaultColWidth="9" defaultRowHeight="14.25"/>
  <cols>
    <col min="1" max="1" width="13.625" style="93" customWidth="1"/>
    <col min="2" max="2" width="8.5" style="93" customWidth="1"/>
    <col min="3" max="3" width="8.5" style="94" customWidth="1"/>
    <col min="4" max="7" width="8.5" style="93" customWidth="1"/>
    <col min="8" max="8" width="4.875" style="93" customWidth="1"/>
    <col min="9" max="13" width="12.625" style="93" customWidth="1"/>
    <col min="14" max="14" width="12.625" style="220" customWidth="1"/>
    <col min="15" max="15" width="8.875" style="220" customWidth="1"/>
    <col min="16" max="247" width="9" style="93"/>
    <col min="248" max="16384" width="9" style="96"/>
  </cols>
  <sheetData>
    <row r="1" s="93" customFormat="1" ht="29" customHeight="1" spans="1:250">
      <c r="A1" s="97" t="s">
        <v>136</v>
      </c>
      <c r="B1" s="99"/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237"/>
      <c r="O1" s="237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</row>
    <row r="2" s="93" customFormat="1" ht="20" customHeight="1" spans="1:250">
      <c r="A2" s="130" t="s">
        <v>61</v>
      </c>
      <c r="B2" s="221" t="s">
        <v>186</v>
      </c>
      <c r="C2" s="222"/>
      <c r="D2" s="221"/>
      <c r="E2" s="223" t="s">
        <v>67</v>
      </c>
      <c r="F2" s="224" t="s">
        <v>187</v>
      </c>
      <c r="G2" s="224"/>
      <c r="H2" s="224"/>
      <c r="I2" s="130" t="s">
        <v>57</v>
      </c>
      <c r="J2" s="131" t="s">
        <v>56</v>
      </c>
      <c r="K2" s="131"/>
      <c r="L2" s="131"/>
      <c r="M2" s="131"/>
      <c r="N2" s="68"/>
      <c r="O2" s="68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</row>
    <row r="3" s="93" customFormat="1" spans="1:250">
      <c r="A3" s="225" t="s">
        <v>137</v>
      </c>
      <c r="B3" s="107" t="s">
        <v>138</v>
      </c>
      <c r="C3" s="108"/>
      <c r="D3" s="107"/>
      <c r="E3" s="107"/>
      <c r="F3" s="107"/>
      <c r="G3" s="107"/>
      <c r="H3" s="107"/>
      <c r="I3" s="132" t="s">
        <v>188</v>
      </c>
      <c r="J3" s="132" t="s">
        <v>189</v>
      </c>
      <c r="K3" s="132" t="s">
        <v>190</v>
      </c>
      <c r="L3" s="132" t="s">
        <v>191</v>
      </c>
      <c r="M3" s="132" t="s">
        <v>189</v>
      </c>
      <c r="N3" s="132" t="s">
        <v>191</v>
      </c>
      <c r="O3" s="68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</row>
    <row r="4" s="93" customFormat="1" spans="1:250">
      <c r="A4" s="225"/>
      <c r="B4" s="133" t="s">
        <v>192</v>
      </c>
      <c r="C4" s="133" t="s">
        <v>193</v>
      </c>
      <c r="D4" s="133" t="s">
        <v>194</v>
      </c>
      <c r="E4" s="133" t="s">
        <v>195</v>
      </c>
      <c r="F4" s="133" t="s">
        <v>196</v>
      </c>
      <c r="G4" s="133" t="s">
        <v>197</v>
      </c>
      <c r="H4" s="110" t="s">
        <v>145</v>
      </c>
      <c r="I4" s="133" t="s">
        <v>192</v>
      </c>
      <c r="J4" s="133" t="s">
        <v>193</v>
      </c>
      <c r="K4" s="133" t="s">
        <v>194</v>
      </c>
      <c r="L4" s="133" t="s">
        <v>195</v>
      </c>
      <c r="M4" s="133" t="s">
        <v>196</v>
      </c>
      <c r="N4" s="133" t="s">
        <v>197</v>
      </c>
      <c r="O4" s="238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</row>
    <row r="5" s="93" customFormat="1" ht="20" customHeight="1" spans="1:250">
      <c r="A5" s="225"/>
      <c r="B5" s="111"/>
      <c r="C5" s="111"/>
      <c r="D5" s="112"/>
      <c r="E5" s="112"/>
      <c r="F5" s="112"/>
      <c r="G5" s="112"/>
      <c r="H5" s="110"/>
      <c r="I5" s="134" t="s">
        <v>198</v>
      </c>
      <c r="J5" s="134" t="s">
        <v>198</v>
      </c>
      <c r="K5" s="134" t="s">
        <v>198</v>
      </c>
      <c r="L5" s="134" t="s">
        <v>198</v>
      </c>
      <c r="M5" s="134" t="s">
        <v>198</v>
      </c>
      <c r="N5" s="134" t="s">
        <v>198</v>
      </c>
      <c r="O5" s="239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</row>
    <row r="6" s="93" customFormat="1" ht="25" customHeight="1" spans="1:250">
      <c r="A6" s="226"/>
      <c r="B6" s="227"/>
      <c r="C6" s="228"/>
      <c r="D6" s="227"/>
      <c r="E6" s="227"/>
      <c r="F6" s="227"/>
      <c r="G6" s="227"/>
      <c r="H6" s="114"/>
      <c r="I6" s="134"/>
      <c r="J6" s="134"/>
      <c r="K6" s="240"/>
      <c r="L6" s="134"/>
      <c r="M6" s="134"/>
      <c r="N6" s="239"/>
      <c r="O6" s="239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</row>
    <row r="7" s="93" customFormat="1" ht="25" customHeight="1" spans="1:250">
      <c r="A7" s="229"/>
      <c r="B7" s="230"/>
      <c r="C7" s="230"/>
      <c r="D7" s="230"/>
      <c r="E7" s="230"/>
      <c r="F7" s="230"/>
      <c r="G7" s="230"/>
      <c r="H7" s="114"/>
      <c r="I7" s="134"/>
      <c r="J7" s="134"/>
      <c r="K7" s="134"/>
      <c r="L7" s="134"/>
      <c r="M7" s="134"/>
      <c r="N7" s="239"/>
      <c r="O7" s="239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</row>
    <row r="8" s="93" customFormat="1" ht="25" customHeight="1" spans="1:250">
      <c r="A8" s="229"/>
      <c r="B8" s="230"/>
      <c r="C8" s="230"/>
      <c r="D8" s="230"/>
      <c r="E8" s="230"/>
      <c r="F8" s="230"/>
      <c r="G8" s="230"/>
      <c r="H8" s="114"/>
      <c r="I8" s="134"/>
      <c r="J8" s="134"/>
      <c r="K8" s="134"/>
      <c r="L8" s="134"/>
      <c r="M8" s="134"/>
      <c r="N8" s="134"/>
      <c r="O8" s="239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</row>
    <row r="9" s="93" customFormat="1" ht="25" customHeight="1" spans="1:250">
      <c r="A9" s="226"/>
      <c r="B9" s="230"/>
      <c r="C9" s="230"/>
      <c r="D9" s="230"/>
      <c r="E9" s="230"/>
      <c r="F9" s="230"/>
      <c r="G9" s="230"/>
      <c r="H9" s="114"/>
      <c r="I9" s="134"/>
      <c r="J9" s="134"/>
      <c r="K9" s="134"/>
      <c r="L9" s="134"/>
      <c r="M9" s="134"/>
      <c r="N9" s="239"/>
      <c r="O9" s="239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</row>
    <row r="10" s="93" customFormat="1" ht="25" customHeight="1" spans="1:250">
      <c r="A10" s="231"/>
      <c r="B10" s="232"/>
      <c r="C10" s="232"/>
      <c r="D10" s="232"/>
      <c r="E10" s="232"/>
      <c r="F10" s="232"/>
      <c r="G10" s="232"/>
      <c r="H10" s="114"/>
      <c r="I10" s="134"/>
      <c r="J10" s="134"/>
      <c r="K10" s="134"/>
      <c r="L10" s="134"/>
      <c r="M10" s="134"/>
      <c r="N10" s="239"/>
      <c r="O10" s="239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</row>
    <row r="11" s="93" customFormat="1" ht="25" customHeight="1" spans="1:250">
      <c r="A11" s="226"/>
      <c r="B11" s="230"/>
      <c r="C11" s="230"/>
      <c r="D11" s="230"/>
      <c r="E11" s="230"/>
      <c r="F11" s="230"/>
      <c r="G11" s="230"/>
      <c r="H11" s="114"/>
      <c r="I11" s="134"/>
      <c r="J11" s="134"/>
      <c r="K11" s="134"/>
      <c r="L11" s="134"/>
      <c r="M11" s="134"/>
      <c r="N11" s="134"/>
      <c r="O11" s="239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</row>
    <row r="12" s="93" customFormat="1" ht="25" customHeight="1" spans="1:250">
      <c r="A12" s="226"/>
      <c r="B12" s="230"/>
      <c r="C12" s="230"/>
      <c r="D12" s="230"/>
      <c r="E12" s="230"/>
      <c r="F12" s="230"/>
      <c r="G12" s="230"/>
      <c r="H12" s="114"/>
      <c r="I12" s="134"/>
      <c r="J12" s="134"/>
      <c r="K12" s="134"/>
      <c r="L12" s="134"/>
      <c r="M12" s="134"/>
      <c r="N12" s="239"/>
      <c r="O12" s="239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</row>
    <row r="13" s="93" customFormat="1" ht="25" customHeight="1" spans="1:250">
      <c r="A13" s="226"/>
      <c r="B13" s="230"/>
      <c r="C13" s="230"/>
      <c r="D13" s="230"/>
      <c r="E13" s="230"/>
      <c r="F13" s="230"/>
      <c r="G13" s="230"/>
      <c r="H13" s="114"/>
      <c r="I13" s="134"/>
      <c r="J13" s="134"/>
      <c r="K13" s="134"/>
      <c r="L13" s="134"/>
      <c r="M13" s="134"/>
      <c r="N13" s="239"/>
      <c r="O13" s="239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</row>
    <row r="14" s="93" customFormat="1" ht="25" customHeight="1" spans="1:250">
      <c r="A14" s="233"/>
      <c r="B14" s="227"/>
      <c r="C14" s="227"/>
      <c r="D14" s="227"/>
      <c r="E14" s="227"/>
      <c r="F14" s="227"/>
      <c r="G14" s="227"/>
      <c r="H14" s="115"/>
      <c r="I14" s="134"/>
      <c r="J14" s="134"/>
      <c r="K14" s="134"/>
      <c r="L14" s="134"/>
      <c r="M14" s="134"/>
      <c r="N14" s="134"/>
      <c r="O14" s="239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</row>
    <row r="15" s="93" customFormat="1" ht="16.5" spans="1:250">
      <c r="A15" s="234"/>
      <c r="B15" s="235"/>
      <c r="C15" s="235"/>
      <c r="D15" s="235"/>
      <c r="E15" s="236"/>
      <c r="F15" s="235"/>
      <c r="G15" s="235"/>
      <c r="H15" s="235"/>
      <c r="I15" s="241"/>
      <c r="J15" s="241"/>
      <c r="K15" s="241"/>
      <c r="L15" s="241"/>
      <c r="M15" s="241"/>
      <c r="N15" s="68"/>
      <c r="O15" s="68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</row>
    <row r="16" s="93" customFormat="1" spans="1:250">
      <c r="A16" s="127" t="s">
        <v>170</v>
      </c>
      <c r="B16" s="127"/>
      <c r="C16" s="128"/>
      <c r="N16" s="237"/>
      <c r="O16" s="237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</row>
    <row r="17" s="93" customFormat="1" spans="3:250">
      <c r="C17" s="94"/>
      <c r="I17" s="136" t="s">
        <v>171</v>
      </c>
      <c r="J17" s="242">
        <v>45775</v>
      </c>
      <c r="K17" s="243"/>
      <c r="L17" s="136" t="s">
        <v>172</v>
      </c>
      <c r="M17" s="136" t="s">
        <v>130</v>
      </c>
      <c r="N17" s="136" t="s">
        <v>173</v>
      </c>
      <c r="O17" s="237" t="s">
        <v>133</v>
      </c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</row>
  </sheetData>
  <mergeCells count="7">
    <mergeCell ref="A1:M1"/>
    <mergeCell ref="B2:D2"/>
    <mergeCell ref="F2:H2"/>
    <mergeCell ref="J2:M2"/>
    <mergeCell ref="B3:H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41" sqref="N41"/>
    </sheetView>
  </sheetViews>
  <sheetFormatPr defaultColWidth="10.125" defaultRowHeight="14.25"/>
  <cols>
    <col min="1" max="1" width="9.625" style="140" customWidth="1"/>
    <col min="2" max="2" width="11.125" style="140" customWidth="1"/>
    <col min="3" max="3" width="9.125" style="140" customWidth="1"/>
    <col min="4" max="4" width="9.5" style="140" customWidth="1"/>
    <col min="5" max="5" width="11.375" style="140" customWidth="1"/>
    <col min="6" max="6" width="10.375" style="140" customWidth="1"/>
    <col min="7" max="7" width="9.5" style="140" customWidth="1"/>
    <col min="8" max="8" width="9.125" style="140" customWidth="1"/>
    <col min="9" max="9" width="8.125" style="140" customWidth="1"/>
    <col min="10" max="10" width="10.5" style="140" customWidth="1"/>
    <col min="11" max="11" width="12.125" style="140" customWidth="1"/>
    <col min="12" max="16384" width="10.125" style="140"/>
  </cols>
  <sheetData>
    <row r="1" ht="23.25" spans="1:11">
      <c r="A1" s="141" t="s">
        <v>199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ht="18" customHeight="1" spans="1:11">
      <c r="A2" s="142" t="s">
        <v>53</v>
      </c>
      <c r="B2" s="143" t="s">
        <v>54</v>
      </c>
      <c r="C2" s="143"/>
      <c r="D2" s="144" t="s">
        <v>61</v>
      </c>
      <c r="E2" s="145" t="str">
        <f>首期!B4</f>
        <v>QAUUAN93506</v>
      </c>
      <c r="F2" s="146" t="s">
        <v>200</v>
      </c>
      <c r="G2" s="147" t="s">
        <v>201</v>
      </c>
      <c r="H2" s="148"/>
      <c r="I2" s="176" t="s">
        <v>57</v>
      </c>
      <c r="J2" s="196" t="s">
        <v>56</v>
      </c>
      <c r="K2" s="197"/>
    </row>
    <row r="3" ht="18" customHeight="1" spans="1:11">
      <c r="A3" s="149" t="s">
        <v>75</v>
      </c>
      <c r="B3" s="150">
        <v>1638</v>
      </c>
      <c r="C3" s="150"/>
      <c r="D3" s="151" t="s">
        <v>202</v>
      </c>
      <c r="E3" s="152">
        <v>45838</v>
      </c>
      <c r="F3" s="153"/>
      <c r="G3" s="153"/>
      <c r="H3" s="154" t="s">
        <v>203</v>
      </c>
      <c r="I3" s="154"/>
      <c r="J3" s="154"/>
      <c r="K3" s="198"/>
    </row>
    <row r="4" ht="18" customHeight="1" spans="1:11">
      <c r="A4" s="155" t="s">
        <v>71</v>
      </c>
      <c r="B4" s="150">
        <v>2</v>
      </c>
      <c r="C4" s="150">
        <v>6</v>
      </c>
      <c r="D4" s="156" t="s">
        <v>204</v>
      </c>
      <c r="E4" s="153" t="s">
        <v>205</v>
      </c>
      <c r="F4" s="153"/>
      <c r="G4" s="153"/>
      <c r="H4" s="156" t="s">
        <v>206</v>
      </c>
      <c r="I4" s="156"/>
      <c r="J4" s="168" t="s">
        <v>65</v>
      </c>
      <c r="K4" s="199" t="s">
        <v>66</v>
      </c>
    </row>
    <row r="5" ht="18" customHeight="1" spans="1:11">
      <c r="A5" s="155" t="s">
        <v>207</v>
      </c>
      <c r="B5" s="150">
        <v>1</v>
      </c>
      <c r="C5" s="150"/>
      <c r="D5" s="151" t="s">
        <v>208</v>
      </c>
      <c r="E5" s="151"/>
      <c r="G5" s="151"/>
      <c r="H5" s="156" t="s">
        <v>209</v>
      </c>
      <c r="I5" s="156"/>
      <c r="J5" s="168" t="s">
        <v>65</v>
      </c>
      <c r="K5" s="199" t="s">
        <v>66</v>
      </c>
    </row>
    <row r="6" ht="18" customHeight="1" spans="1:13">
      <c r="A6" s="157" t="s">
        <v>210</v>
      </c>
      <c r="B6" s="158">
        <v>125</v>
      </c>
      <c r="C6" s="158"/>
      <c r="D6" s="159" t="s">
        <v>211</v>
      </c>
      <c r="E6" s="160"/>
      <c r="F6" s="160"/>
      <c r="G6" s="159"/>
      <c r="H6" s="161" t="s">
        <v>212</v>
      </c>
      <c r="I6" s="161"/>
      <c r="J6" s="160" t="s">
        <v>65</v>
      </c>
      <c r="K6" s="200" t="s">
        <v>66</v>
      </c>
      <c r="M6" s="201"/>
    </row>
    <row r="7" ht="18" customHeight="1" spans="1:11">
      <c r="A7" s="162"/>
      <c r="B7" s="163"/>
      <c r="C7" s="163"/>
      <c r="D7" s="162"/>
      <c r="E7" s="163"/>
      <c r="F7" s="164"/>
      <c r="G7" s="162"/>
      <c r="H7" s="164"/>
      <c r="I7" s="163"/>
      <c r="J7" s="163"/>
      <c r="K7" s="163"/>
    </row>
    <row r="8" ht="18" customHeight="1" spans="1:11">
      <c r="A8" s="165" t="s">
        <v>213</v>
      </c>
      <c r="B8" s="146" t="s">
        <v>214</v>
      </c>
      <c r="C8" s="146" t="s">
        <v>215</v>
      </c>
      <c r="D8" s="146" t="s">
        <v>216</v>
      </c>
      <c r="E8" s="146" t="s">
        <v>217</v>
      </c>
      <c r="F8" s="146" t="s">
        <v>218</v>
      </c>
      <c r="G8" s="166" t="s">
        <v>78</v>
      </c>
      <c r="H8" s="167"/>
      <c r="I8" s="167"/>
      <c r="J8" s="167"/>
      <c r="K8" s="202"/>
    </row>
    <row r="9" ht="18" customHeight="1" spans="1:11">
      <c r="A9" s="155" t="s">
        <v>219</v>
      </c>
      <c r="B9" s="156"/>
      <c r="C9" s="168" t="s">
        <v>65</v>
      </c>
      <c r="D9" s="168" t="s">
        <v>66</v>
      </c>
      <c r="E9" s="151" t="s">
        <v>220</v>
      </c>
      <c r="F9" s="169" t="s">
        <v>221</v>
      </c>
      <c r="G9" s="170"/>
      <c r="H9" s="171"/>
      <c r="I9" s="171"/>
      <c r="J9" s="171"/>
      <c r="K9" s="203"/>
    </row>
    <row r="10" ht="18" customHeight="1" spans="1:11">
      <c r="A10" s="155" t="s">
        <v>222</v>
      </c>
      <c r="B10" s="156"/>
      <c r="C10" s="168" t="s">
        <v>65</v>
      </c>
      <c r="D10" s="168" t="s">
        <v>66</v>
      </c>
      <c r="E10" s="151" t="s">
        <v>223</v>
      </c>
      <c r="F10" s="169" t="s">
        <v>224</v>
      </c>
      <c r="G10" s="170" t="s">
        <v>225</v>
      </c>
      <c r="H10" s="171"/>
      <c r="I10" s="171"/>
      <c r="J10" s="171"/>
      <c r="K10" s="203"/>
    </row>
    <row r="11" ht="18" customHeight="1" spans="1:11">
      <c r="A11" s="172" t="s">
        <v>177</v>
      </c>
      <c r="B11" s="173"/>
      <c r="C11" s="173"/>
      <c r="D11" s="173"/>
      <c r="E11" s="173"/>
      <c r="F11" s="173"/>
      <c r="G11" s="173"/>
      <c r="H11" s="173"/>
      <c r="I11" s="173"/>
      <c r="J11" s="173"/>
      <c r="K11" s="204"/>
    </row>
    <row r="12" ht="18" customHeight="1" spans="1:11">
      <c r="A12" s="149" t="s">
        <v>88</v>
      </c>
      <c r="B12" s="168" t="s">
        <v>84</v>
      </c>
      <c r="C12" s="168" t="s">
        <v>85</v>
      </c>
      <c r="D12" s="169"/>
      <c r="E12" s="151" t="s">
        <v>86</v>
      </c>
      <c r="F12" s="168" t="s">
        <v>84</v>
      </c>
      <c r="G12" s="168" t="s">
        <v>85</v>
      </c>
      <c r="H12" s="168"/>
      <c r="I12" s="151" t="s">
        <v>226</v>
      </c>
      <c r="J12" s="168" t="s">
        <v>84</v>
      </c>
      <c r="K12" s="199" t="s">
        <v>85</v>
      </c>
    </row>
    <row r="13" ht="18" customHeight="1" spans="1:11">
      <c r="A13" s="149" t="s">
        <v>91</v>
      </c>
      <c r="B13" s="168" t="s">
        <v>84</v>
      </c>
      <c r="C13" s="168" t="s">
        <v>85</v>
      </c>
      <c r="D13" s="169"/>
      <c r="E13" s="151" t="s">
        <v>96</v>
      </c>
      <c r="F13" s="168" t="s">
        <v>84</v>
      </c>
      <c r="G13" s="168" t="s">
        <v>85</v>
      </c>
      <c r="H13" s="168"/>
      <c r="I13" s="151" t="s">
        <v>227</v>
      </c>
      <c r="J13" s="168" t="s">
        <v>84</v>
      </c>
      <c r="K13" s="199" t="s">
        <v>85</v>
      </c>
    </row>
    <row r="14" ht="18" customHeight="1" spans="1:11">
      <c r="A14" s="157" t="s">
        <v>228</v>
      </c>
      <c r="B14" s="160" t="s">
        <v>84</v>
      </c>
      <c r="C14" s="160" t="s">
        <v>85</v>
      </c>
      <c r="D14" s="174"/>
      <c r="E14" s="159" t="s">
        <v>229</v>
      </c>
      <c r="F14" s="160" t="s">
        <v>84</v>
      </c>
      <c r="G14" s="160" t="s">
        <v>85</v>
      </c>
      <c r="H14" s="160"/>
      <c r="I14" s="159" t="s">
        <v>230</v>
      </c>
      <c r="J14" s="160" t="s">
        <v>84</v>
      </c>
      <c r="K14" s="200" t="s">
        <v>85</v>
      </c>
    </row>
    <row r="15" ht="18" customHeight="1" spans="1:11">
      <c r="A15" s="162"/>
      <c r="B15" s="175"/>
      <c r="C15" s="175"/>
      <c r="D15" s="163"/>
      <c r="E15" s="162"/>
      <c r="F15" s="175"/>
      <c r="G15" s="175"/>
      <c r="H15" s="175"/>
      <c r="I15" s="162"/>
      <c r="J15" s="175"/>
      <c r="K15" s="175"/>
    </row>
    <row r="16" s="138" customFormat="1" ht="18" customHeight="1" spans="1:11">
      <c r="A16" s="142" t="s">
        <v>231</v>
      </c>
      <c r="B16" s="176"/>
      <c r="C16" s="176"/>
      <c r="D16" s="176"/>
      <c r="E16" s="176"/>
      <c r="F16" s="176"/>
      <c r="G16" s="176"/>
      <c r="H16" s="176"/>
      <c r="I16" s="176"/>
      <c r="J16" s="176"/>
      <c r="K16" s="205"/>
    </row>
    <row r="17" ht="18" customHeight="1" spans="1:11">
      <c r="A17" s="155" t="s">
        <v>232</v>
      </c>
      <c r="B17" s="156"/>
      <c r="C17" s="156"/>
      <c r="D17" s="156"/>
      <c r="E17" s="156"/>
      <c r="F17" s="156"/>
      <c r="G17" s="156"/>
      <c r="H17" s="156"/>
      <c r="I17" s="156"/>
      <c r="J17" s="156"/>
      <c r="K17" s="206"/>
    </row>
    <row r="18" ht="18" customHeight="1" spans="1:11">
      <c r="A18" s="155" t="s">
        <v>233</v>
      </c>
      <c r="B18" s="156"/>
      <c r="C18" s="156"/>
      <c r="D18" s="156"/>
      <c r="E18" s="156"/>
      <c r="F18" s="156"/>
      <c r="G18" s="156"/>
      <c r="H18" s="156"/>
      <c r="I18" s="156"/>
      <c r="J18" s="156"/>
      <c r="K18" s="206"/>
    </row>
    <row r="19" ht="22" customHeight="1" spans="1:11">
      <c r="A19" s="177"/>
      <c r="B19" s="168"/>
      <c r="C19" s="168"/>
      <c r="D19" s="168"/>
      <c r="E19" s="168"/>
      <c r="F19" s="168"/>
      <c r="G19" s="168"/>
      <c r="H19" s="168"/>
      <c r="I19" s="168"/>
      <c r="J19" s="168"/>
      <c r="K19" s="199"/>
    </row>
    <row r="20" ht="22" customHeight="1" spans="1:11">
      <c r="A20" s="178"/>
      <c r="B20" s="179"/>
      <c r="C20" s="179"/>
      <c r="D20" s="179"/>
      <c r="E20" s="179"/>
      <c r="F20" s="179"/>
      <c r="G20" s="179"/>
      <c r="H20" s="179"/>
      <c r="I20" s="179"/>
      <c r="J20" s="179"/>
      <c r="K20" s="207"/>
    </row>
    <row r="21" ht="22" customHeight="1" spans="1:11">
      <c r="A21" s="178"/>
      <c r="B21" s="179"/>
      <c r="C21" s="179"/>
      <c r="D21" s="179"/>
      <c r="E21" s="179"/>
      <c r="F21" s="179"/>
      <c r="G21" s="179"/>
      <c r="H21" s="179"/>
      <c r="I21" s="179"/>
      <c r="J21" s="179"/>
      <c r="K21" s="207"/>
    </row>
    <row r="22" ht="22" customHeight="1" spans="1:11">
      <c r="A22" s="178"/>
      <c r="B22" s="179"/>
      <c r="C22" s="179"/>
      <c r="D22" s="179"/>
      <c r="E22" s="179"/>
      <c r="F22" s="179"/>
      <c r="G22" s="179"/>
      <c r="H22" s="179"/>
      <c r="I22" s="179"/>
      <c r="J22" s="179"/>
      <c r="K22" s="207"/>
    </row>
    <row r="23" ht="22" customHeight="1" spans="1:11">
      <c r="A23" s="180"/>
      <c r="B23" s="181"/>
      <c r="C23" s="181"/>
      <c r="D23" s="181"/>
      <c r="E23" s="181"/>
      <c r="F23" s="181"/>
      <c r="G23" s="181"/>
      <c r="H23" s="181"/>
      <c r="I23" s="181"/>
      <c r="J23" s="181"/>
      <c r="K23" s="208"/>
    </row>
    <row r="24" ht="18" customHeight="1" spans="1:11">
      <c r="A24" s="155" t="s">
        <v>115</v>
      </c>
      <c r="B24" s="156"/>
      <c r="C24" s="168" t="s">
        <v>65</v>
      </c>
      <c r="D24" s="168" t="s">
        <v>66</v>
      </c>
      <c r="E24" s="154"/>
      <c r="F24" s="154"/>
      <c r="G24" s="154"/>
      <c r="H24" s="154"/>
      <c r="I24" s="154"/>
      <c r="J24" s="154"/>
      <c r="K24" s="198"/>
    </row>
    <row r="25" ht="18" customHeight="1" spans="1:11">
      <c r="A25" s="182" t="s">
        <v>234</v>
      </c>
      <c r="B25" s="183"/>
      <c r="C25" s="183"/>
      <c r="D25" s="183"/>
      <c r="E25" s="183"/>
      <c r="F25" s="183"/>
      <c r="G25" s="183"/>
      <c r="H25" s="183"/>
      <c r="I25" s="183"/>
      <c r="J25" s="183"/>
      <c r="K25" s="209"/>
    </row>
    <row r="26" ht="15" spans="1:11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</row>
    <row r="27" ht="20" customHeight="1" spans="1:11">
      <c r="A27" s="185" t="s">
        <v>235</v>
      </c>
      <c r="B27" s="186"/>
      <c r="C27" s="186"/>
      <c r="D27" s="186"/>
      <c r="E27" s="186"/>
      <c r="F27" s="186"/>
      <c r="G27" s="186"/>
      <c r="H27" s="186"/>
      <c r="I27" s="186"/>
      <c r="J27" s="186"/>
      <c r="K27" s="210" t="s">
        <v>236</v>
      </c>
    </row>
    <row r="28" ht="23" customHeight="1" spans="1:11">
      <c r="A28" s="178" t="s">
        <v>237</v>
      </c>
      <c r="B28" s="179"/>
      <c r="C28" s="179"/>
      <c r="D28" s="179"/>
      <c r="E28" s="179"/>
      <c r="F28" s="179"/>
      <c r="G28" s="179"/>
      <c r="H28" s="179"/>
      <c r="I28" s="179"/>
      <c r="J28" s="211"/>
      <c r="K28" s="212">
        <v>1</v>
      </c>
    </row>
    <row r="29" ht="23" customHeight="1" spans="1:11">
      <c r="A29" s="178" t="s">
        <v>238</v>
      </c>
      <c r="B29" s="179"/>
      <c r="C29" s="179"/>
      <c r="D29" s="179"/>
      <c r="E29" s="179"/>
      <c r="F29" s="179"/>
      <c r="G29" s="179"/>
      <c r="H29" s="179"/>
      <c r="I29" s="179"/>
      <c r="J29" s="211"/>
      <c r="K29" s="203">
        <v>1</v>
      </c>
    </row>
    <row r="30" ht="23" customHeight="1" spans="1:11">
      <c r="A30" s="178" t="s">
        <v>239</v>
      </c>
      <c r="B30" s="179"/>
      <c r="C30" s="179"/>
      <c r="D30" s="179"/>
      <c r="E30" s="179"/>
      <c r="F30" s="179"/>
      <c r="G30" s="179"/>
      <c r="H30" s="179"/>
      <c r="I30" s="179"/>
      <c r="J30" s="211"/>
      <c r="K30" s="203">
        <v>2</v>
      </c>
    </row>
    <row r="31" ht="23" customHeight="1" spans="1:11">
      <c r="A31" s="178"/>
      <c r="B31" s="179"/>
      <c r="C31" s="179"/>
      <c r="D31" s="179"/>
      <c r="E31" s="179"/>
      <c r="F31" s="179"/>
      <c r="G31" s="179"/>
      <c r="H31" s="179"/>
      <c r="I31" s="179"/>
      <c r="J31" s="211"/>
      <c r="K31" s="203"/>
    </row>
    <row r="32" ht="23" customHeight="1" spans="1:11">
      <c r="A32" s="178"/>
      <c r="B32" s="179"/>
      <c r="C32" s="179"/>
      <c r="D32" s="179"/>
      <c r="E32" s="179"/>
      <c r="F32" s="179"/>
      <c r="G32" s="179"/>
      <c r="H32" s="179"/>
      <c r="I32" s="179"/>
      <c r="J32" s="211"/>
      <c r="K32" s="213"/>
    </row>
    <row r="33" ht="23" customHeight="1" spans="1:11">
      <c r="A33" s="178"/>
      <c r="B33" s="179"/>
      <c r="C33" s="179"/>
      <c r="D33" s="179"/>
      <c r="E33" s="179"/>
      <c r="F33" s="179"/>
      <c r="G33" s="179"/>
      <c r="H33" s="179"/>
      <c r="I33" s="179"/>
      <c r="J33" s="211"/>
      <c r="K33" s="214"/>
    </row>
    <row r="34" ht="23" customHeight="1" spans="1:11">
      <c r="A34" s="178"/>
      <c r="B34" s="179"/>
      <c r="C34" s="179"/>
      <c r="D34" s="179"/>
      <c r="E34" s="179"/>
      <c r="F34" s="179"/>
      <c r="G34" s="179"/>
      <c r="H34" s="179"/>
      <c r="I34" s="179"/>
      <c r="J34" s="211"/>
      <c r="K34" s="203"/>
    </row>
    <row r="35" ht="23" customHeight="1" spans="1:11">
      <c r="A35" s="178"/>
      <c r="B35" s="179"/>
      <c r="C35" s="179"/>
      <c r="D35" s="179"/>
      <c r="E35" s="179"/>
      <c r="F35" s="179"/>
      <c r="G35" s="179"/>
      <c r="H35" s="179"/>
      <c r="I35" s="179"/>
      <c r="J35" s="211"/>
      <c r="K35" s="215"/>
    </row>
    <row r="36" ht="23" customHeight="1" spans="1:11">
      <c r="A36" s="187" t="s">
        <v>240</v>
      </c>
      <c r="B36" s="188"/>
      <c r="C36" s="188"/>
      <c r="D36" s="188"/>
      <c r="E36" s="188"/>
      <c r="F36" s="188"/>
      <c r="G36" s="188"/>
      <c r="H36" s="188"/>
      <c r="I36" s="188"/>
      <c r="J36" s="216"/>
      <c r="K36" s="217">
        <f>SUM(K28:K35)</f>
        <v>4</v>
      </c>
    </row>
    <row r="37" ht="18.75" customHeight="1" spans="1:11">
      <c r="A37" s="189" t="s">
        <v>241</v>
      </c>
      <c r="B37" s="190"/>
      <c r="C37" s="190"/>
      <c r="D37" s="190"/>
      <c r="E37" s="190"/>
      <c r="F37" s="190"/>
      <c r="G37" s="190"/>
      <c r="H37" s="190"/>
      <c r="I37" s="190"/>
      <c r="J37" s="190"/>
      <c r="K37" s="218"/>
    </row>
    <row r="38" s="139" customFormat="1" ht="18.75" customHeight="1" spans="1:11">
      <c r="A38" s="155" t="s">
        <v>242</v>
      </c>
      <c r="B38" s="156"/>
      <c r="C38" s="156"/>
      <c r="D38" s="154" t="s">
        <v>243</v>
      </c>
      <c r="E38" s="154"/>
      <c r="F38" s="191" t="s">
        <v>244</v>
      </c>
      <c r="G38" s="192"/>
      <c r="H38" s="156" t="s">
        <v>245</v>
      </c>
      <c r="I38" s="156"/>
      <c r="J38" s="156" t="s">
        <v>246</v>
      </c>
      <c r="K38" s="206"/>
    </row>
    <row r="39" ht="18.75" customHeight="1" spans="1:11">
      <c r="A39" s="155" t="s">
        <v>116</v>
      </c>
      <c r="B39" s="156" t="s">
        <v>247</v>
      </c>
      <c r="C39" s="156"/>
      <c r="D39" s="156"/>
      <c r="E39" s="156"/>
      <c r="F39" s="156"/>
      <c r="G39" s="156"/>
      <c r="H39" s="156"/>
      <c r="I39" s="156"/>
      <c r="J39" s="156"/>
      <c r="K39" s="206"/>
    </row>
    <row r="40" ht="24" customHeight="1" spans="1:11">
      <c r="A40" s="155"/>
      <c r="B40" s="156"/>
      <c r="C40" s="156"/>
      <c r="D40" s="156"/>
      <c r="E40" s="156"/>
      <c r="F40" s="156"/>
      <c r="G40" s="156"/>
      <c r="H40" s="156"/>
      <c r="I40" s="156"/>
      <c r="J40" s="156"/>
      <c r="K40" s="206"/>
    </row>
    <row r="41" ht="24" customHeight="1" spans="1:11">
      <c r="A41" s="155"/>
      <c r="B41" s="156"/>
      <c r="C41" s="156"/>
      <c r="D41" s="156"/>
      <c r="E41" s="156"/>
      <c r="F41" s="156"/>
      <c r="G41" s="156"/>
      <c r="H41" s="156"/>
      <c r="I41" s="156"/>
      <c r="J41" s="156"/>
      <c r="K41" s="206"/>
    </row>
    <row r="42" ht="32.1" customHeight="1" spans="1:11">
      <c r="A42" s="157" t="s">
        <v>127</v>
      </c>
      <c r="B42" s="193" t="s">
        <v>248</v>
      </c>
      <c r="C42" s="193"/>
      <c r="D42" s="159" t="s">
        <v>249</v>
      </c>
      <c r="E42" s="174" t="s">
        <v>130</v>
      </c>
      <c r="F42" s="159" t="s">
        <v>131</v>
      </c>
      <c r="G42" s="194">
        <v>45782</v>
      </c>
      <c r="H42" s="195" t="s">
        <v>132</v>
      </c>
      <c r="I42" s="195"/>
      <c r="J42" s="193" t="s">
        <v>133</v>
      </c>
      <c r="K42" s="219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M16" sqref="M16"/>
    </sheetView>
  </sheetViews>
  <sheetFormatPr defaultColWidth="9" defaultRowHeight="14.25"/>
  <cols>
    <col min="1" max="1" width="13.625" style="93" customWidth="1"/>
    <col min="2" max="3" width="9.125" style="93" customWidth="1"/>
    <col min="4" max="4" width="9.125" style="94" customWidth="1"/>
    <col min="5" max="6" width="9.125" style="93" customWidth="1"/>
    <col min="7" max="7" width="8.5" style="93" customWidth="1"/>
    <col min="8" max="8" width="5.375" style="93" customWidth="1"/>
    <col min="9" max="9" width="2.75" style="93" customWidth="1"/>
    <col min="10" max="11" width="15.625" style="93" customWidth="1"/>
    <col min="12" max="12" width="17.875" style="93" customWidth="1"/>
    <col min="13" max="13" width="18.625" style="95" customWidth="1"/>
    <col min="14" max="15" width="15.625" style="95" customWidth="1"/>
    <col min="16" max="253" width="9" style="93"/>
    <col min="254" max="16384" width="9" style="96"/>
  </cols>
  <sheetData>
    <row r="1" s="93" customFormat="1" ht="29" customHeight="1" spans="1:256">
      <c r="A1" s="97" t="s">
        <v>136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s="93" customFormat="1" ht="20" customHeight="1" spans="1:256">
      <c r="A2" s="100" t="s">
        <v>61</v>
      </c>
      <c r="B2" s="101" t="str">
        <f>首期!B4</f>
        <v>QAUUAN93506</v>
      </c>
      <c r="C2" s="102"/>
      <c r="D2" s="103"/>
      <c r="E2" s="104" t="s">
        <v>67</v>
      </c>
      <c r="F2" s="105" t="str">
        <f>首期!B5</f>
        <v>儿童短袖T恤</v>
      </c>
      <c r="G2" s="105"/>
      <c r="H2" s="105"/>
      <c r="I2" s="129"/>
      <c r="J2" s="130" t="s">
        <v>57</v>
      </c>
      <c r="K2" s="131" t="s">
        <v>56</v>
      </c>
      <c r="L2" s="131"/>
      <c r="M2" s="131"/>
      <c r="N2" s="131"/>
      <c r="O2" s="131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s="93" customFormat="1" spans="1:256">
      <c r="A3" s="106" t="s">
        <v>137</v>
      </c>
      <c r="B3" s="107" t="s">
        <v>138</v>
      </c>
      <c r="C3" s="108"/>
      <c r="D3" s="107"/>
      <c r="E3" s="107"/>
      <c r="F3" s="107"/>
      <c r="G3" s="107"/>
      <c r="H3" s="107"/>
      <c r="I3" s="129"/>
      <c r="J3" s="132"/>
      <c r="K3" s="132"/>
      <c r="L3" s="132"/>
      <c r="M3" s="132"/>
      <c r="N3" s="132"/>
      <c r="O3" s="132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s="93" customFormat="1" spans="1:256">
      <c r="A4" s="106"/>
      <c r="B4" s="109" t="s">
        <v>139</v>
      </c>
      <c r="C4" s="109" t="s">
        <v>140</v>
      </c>
      <c r="D4" s="109" t="s">
        <v>141</v>
      </c>
      <c r="E4" s="109" t="s">
        <v>142</v>
      </c>
      <c r="F4" s="109" t="s">
        <v>143</v>
      </c>
      <c r="G4" s="109" t="s">
        <v>144</v>
      </c>
      <c r="H4" s="110" t="s">
        <v>145</v>
      </c>
      <c r="I4" s="129"/>
      <c r="J4" s="133" t="s">
        <v>192</v>
      </c>
      <c r="K4" s="133" t="s">
        <v>193</v>
      </c>
      <c r="L4" s="133" t="s">
        <v>194</v>
      </c>
      <c r="M4" s="133" t="s">
        <v>195</v>
      </c>
      <c r="N4" s="133" t="s">
        <v>196</v>
      </c>
      <c r="O4" s="133" t="s">
        <v>197</v>
      </c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</row>
    <row r="5" s="93" customFormat="1" ht="16.5" spans="1:256">
      <c r="A5" s="106"/>
      <c r="B5" s="111"/>
      <c r="C5" s="111"/>
      <c r="D5" s="112"/>
      <c r="E5" s="112"/>
      <c r="F5" s="112"/>
      <c r="G5" s="112"/>
      <c r="H5" s="110"/>
      <c r="I5" s="129"/>
      <c r="J5" s="134"/>
      <c r="K5" s="134"/>
      <c r="L5" s="134"/>
      <c r="M5" s="134"/>
      <c r="N5" s="134"/>
      <c r="O5" s="134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</row>
    <row r="6" s="93" customFormat="1" ht="21" customHeight="1" spans="1:256">
      <c r="A6" s="113" t="s">
        <v>148</v>
      </c>
      <c r="B6" s="48">
        <f t="shared" ref="B6:B9" si="0">C6-4</f>
        <v>44</v>
      </c>
      <c r="C6" s="48">
        <v>48</v>
      </c>
      <c r="D6" s="48">
        <f t="shared" ref="D6:G6" si="1">C6+4</f>
        <v>52</v>
      </c>
      <c r="E6" s="48">
        <f t="shared" si="1"/>
        <v>56</v>
      </c>
      <c r="F6" s="48">
        <f t="shared" si="1"/>
        <v>60</v>
      </c>
      <c r="G6" s="48">
        <f t="shared" si="1"/>
        <v>64</v>
      </c>
      <c r="H6" s="114" t="s">
        <v>250</v>
      </c>
      <c r="I6" s="129"/>
      <c r="J6" s="134"/>
      <c r="K6" s="134"/>
      <c r="L6" s="134"/>
      <c r="M6" s="134"/>
      <c r="N6" s="134"/>
      <c r="O6" s="134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</row>
    <row r="7" s="93" customFormat="1" ht="21" customHeight="1" spans="1:256">
      <c r="A7" s="113" t="s">
        <v>151</v>
      </c>
      <c r="B7" s="48">
        <f t="shared" si="0"/>
        <v>84</v>
      </c>
      <c r="C7" s="48">
        <v>88</v>
      </c>
      <c r="D7" s="48">
        <f t="shared" ref="D7:D9" si="2">C7+4</f>
        <v>92</v>
      </c>
      <c r="E7" s="48">
        <f t="shared" ref="E7:G7" si="3">D7+6</f>
        <v>98</v>
      </c>
      <c r="F7" s="48">
        <f t="shared" si="3"/>
        <v>104</v>
      </c>
      <c r="G7" s="48">
        <f t="shared" si="3"/>
        <v>110</v>
      </c>
      <c r="H7" s="114" t="s">
        <v>250</v>
      </c>
      <c r="I7" s="129"/>
      <c r="J7" s="134"/>
      <c r="K7" s="134"/>
      <c r="L7" s="134"/>
      <c r="M7" s="134"/>
      <c r="N7" s="134"/>
      <c r="O7" s="134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</row>
    <row r="8" s="93" customFormat="1" ht="21" customHeight="1" spans="1:256">
      <c r="A8" s="113" t="s">
        <v>154</v>
      </c>
      <c r="B8" s="48">
        <f t="shared" si="0"/>
        <v>68</v>
      </c>
      <c r="C8" s="48">
        <v>72</v>
      </c>
      <c r="D8" s="48">
        <f t="shared" si="2"/>
        <v>76</v>
      </c>
      <c r="E8" s="48">
        <f t="shared" ref="E8:G8" si="4">D8+6</f>
        <v>82</v>
      </c>
      <c r="F8" s="48">
        <f t="shared" si="4"/>
        <v>88</v>
      </c>
      <c r="G8" s="48">
        <f t="shared" si="4"/>
        <v>94</v>
      </c>
      <c r="H8" s="114" t="s">
        <v>250</v>
      </c>
      <c r="I8" s="129"/>
      <c r="J8" s="134"/>
      <c r="K8" s="134"/>
      <c r="L8" s="134"/>
      <c r="M8" s="134"/>
      <c r="N8" s="134"/>
      <c r="O8" s="134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</row>
    <row r="9" s="93" customFormat="1" ht="21" customHeight="1" spans="1:256">
      <c r="A9" s="113" t="s">
        <v>251</v>
      </c>
      <c r="B9" s="48">
        <f t="shared" si="0"/>
        <v>84</v>
      </c>
      <c r="C9" s="48">
        <v>88</v>
      </c>
      <c r="D9" s="48">
        <f t="shared" si="2"/>
        <v>92</v>
      </c>
      <c r="E9" s="48">
        <f t="shared" ref="E9:G9" si="5">D9+6</f>
        <v>98</v>
      </c>
      <c r="F9" s="48">
        <f t="shared" si="5"/>
        <v>104</v>
      </c>
      <c r="G9" s="48">
        <f t="shared" si="5"/>
        <v>110</v>
      </c>
      <c r="H9" s="114" t="s">
        <v>252</v>
      </c>
      <c r="I9" s="129"/>
      <c r="J9" s="134"/>
      <c r="K9" s="134"/>
      <c r="L9" s="134"/>
      <c r="M9" s="134"/>
      <c r="N9" s="134"/>
      <c r="O9" s="134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</row>
    <row r="10" s="93" customFormat="1" ht="21" customHeight="1" spans="1:256">
      <c r="A10" s="113" t="s">
        <v>155</v>
      </c>
      <c r="B10" s="48">
        <f>C10-4.75</f>
        <v>57.25</v>
      </c>
      <c r="C10" s="48">
        <v>62</v>
      </c>
      <c r="D10" s="48">
        <f t="shared" ref="D10:G10" si="6">C10+4.5</f>
        <v>66.5</v>
      </c>
      <c r="E10" s="48">
        <f t="shared" si="6"/>
        <v>71</v>
      </c>
      <c r="F10" s="48">
        <f t="shared" si="6"/>
        <v>75.5</v>
      </c>
      <c r="G10" s="48">
        <f t="shared" si="6"/>
        <v>80</v>
      </c>
      <c r="H10" s="114" t="s">
        <v>252</v>
      </c>
      <c r="I10" s="129"/>
      <c r="J10" s="134"/>
      <c r="K10" s="134"/>
      <c r="L10" s="134"/>
      <c r="M10" s="134"/>
      <c r="N10" s="134"/>
      <c r="O10" s="134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</row>
    <row r="11" s="93" customFormat="1" ht="21" customHeight="1" spans="1:256">
      <c r="A11" s="113" t="s">
        <v>157</v>
      </c>
      <c r="B11" s="48">
        <f>C11-1.2</f>
        <v>15.3</v>
      </c>
      <c r="C11" s="48">
        <v>16.5</v>
      </c>
      <c r="D11" s="48">
        <f t="shared" ref="D11:G11" si="7">C11+1.2</f>
        <v>17.7</v>
      </c>
      <c r="E11" s="48">
        <f t="shared" si="7"/>
        <v>18.9</v>
      </c>
      <c r="F11" s="48">
        <f t="shared" si="7"/>
        <v>20.1</v>
      </c>
      <c r="G11" s="48">
        <f t="shared" si="7"/>
        <v>21.3</v>
      </c>
      <c r="H11" s="114" t="s">
        <v>253</v>
      </c>
      <c r="I11" s="129"/>
      <c r="J11" s="134"/>
      <c r="K11" s="134"/>
      <c r="L11" s="134"/>
      <c r="M11" s="134"/>
      <c r="N11" s="134"/>
      <c r="O11" s="134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</row>
    <row r="12" s="93" customFormat="1" ht="21" customHeight="1" spans="1:256">
      <c r="A12" s="113" t="s">
        <v>159</v>
      </c>
      <c r="B12" s="48">
        <f>C12-0.8</f>
        <v>13</v>
      </c>
      <c r="C12" s="48">
        <v>13.8</v>
      </c>
      <c r="D12" s="48">
        <f>C12+0.8</f>
        <v>14.6</v>
      </c>
      <c r="E12" s="48">
        <f>D12+1</f>
        <v>15.6</v>
      </c>
      <c r="F12" s="48">
        <f>E12+1</f>
        <v>16.6</v>
      </c>
      <c r="G12" s="48">
        <f>F12+0.8</f>
        <v>17.4</v>
      </c>
      <c r="H12" s="114" t="s">
        <v>252</v>
      </c>
      <c r="I12" s="129"/>
      <c r="J12" s="134"/>
      <c r="K12" s="134"/>
      <c r="L12" s="134"/>
      <c r="M12" s="134"/>
      <c r="N12" s="134"/>
      <c r="O12" s="134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</row>
    <row r="13" s="93" customFormat="1" ht="21" customHeight="1" spans="1:256">
      <c r="A13" s="113" t="s">
        <v>254</v>
      </c>
      <c r="B13" s="48">
        <f>C13-0.2</f>
        <v>11.3</v>
      </c>
      <c r="C13" s="48">
        <v>11.5</v>
      </c>
      <c r="D13" s="48">
        <f>C13+0.2</f>
        <v>11.7</v>
      </c>
      <c r="E13" s="48">
        <f t="shared" ref="E13:G13" si="8">D13+0.4</f>
        <v>12.1</v>
      </c>
      <c r="F13" s="48">
        <f t="shared" si="8"/>
        <v>12.5</v>
      </c>
      <c r="G13" s="48">
        <f t="shared" si="8"/>
        <v>12.9</v>
      </c>
      <c r="H13" s="114">
        <v>0</v>
      </c>
      <c r="I13" s="129"/>
      <c r="J13" s="134"/>
      <c r="K13" s="134"/>
      <c r="L13" s="134"/>
      <c r="M13" s="134"/>
      <c r="N13" s="134"/>
      <c r="O13" s="134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</row>
    <row r="14" s="93" customFormat="1" ht="21" customHeight="1" spans="1:256">
      <c r="A14" s="113" t="s">
        <v>162</v>
      </c>
      <c r="B14" s="48">
        <f>C14-0.2</f>
        <v>8.3</v>
      </c>
      <c r="C14" s="48">
        <v>8.5</v>
      </c>
      <c r="D14" s="48">
        <f>C14+0.2</f>
        <v>8.7</v>
      </c>
      <c r="E14" s="48">
        <f t="shared" ref="E14:G14" si="9">D14+0.4</f>
        <v>9.1</v>
      </c>
      <c r="F14" s="48">
        <f t="shared" si="9"/>
        <v>9.5</v>
      </c>
      <c r="G14" s="48">
        <f t="shared" si="9"/>
        <v>9.9</v>
      </c>
      <c r="H14" s="115"/>
      <c r="I14" s="129"/>
      <c r="J14" s="134"/>
      <c r="K14" s="134"/>
      <c r="L14" s="134"/>
      <c r="M14" s="134"/>
      <c r="N14" s="134"/>
      <c r="O14" s="134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</row>
    <row r="15" s="93" customFormat="1" ht="21" customHeight="1" spans="1:256">
      <c r="A15" s="113" t="s">
        <v>164</v>
      </c>
      <c r="B15" s="48">
        <f>C15-1</f>
        <v>37</v>
      </c>
      <c r="C15" s="48">
        <v>38</v>
      </c>
      <c r="D15" s="48">
        <f>C15+1</f>
        <v>39</v>
      </c>
      <c r="E15" s="48">
        <f t="shared" ref="E15:G15" si="10">D15+1.5</f>
        <v>40.5</v>
      </c>
      <c r="F15" s="48">
        <f t="shared" si="10"/>
        <v>42</v>
      </c>
      <c r="G15" s="48">
        <f t="shared" si="10"/>
        <v>43.5</v>
      </c>
      <c r="H15" s="115"/>
      <c r="I15" s="129"/>
      <c r="J15" s="134"/>
      <c r="K15" s="134"/>
      <c r="L15" s="134"/>
      <c r="M15" s="134"/>
      <c r="N15" s="134"/>
      <c r="O15" s="134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</row>
    <row r="16" s="93" customFormat="1" ht="21" customHeight="1" spans="1:256">
      <c r="A16" s="113" t="s">
        <v>166</v>
      </c>
      <c r="B16" s="48">
        <f>C16-1</f>
        <v>41</v>
      </c>
      <c r="C16" s="48">
        <v>42</v>
      </c>
      <c r="D16" s="48">
        <f>C16+1</f>
        <v>43</v>
      </c>
      <c r="E16" s="48">
        <f t="shared" ref="E16:G16" si="11">D16+1.5</f>
        <v>44.5</v>
      </c>
      <c r="F16" s="48">
        <f t="shared" si="11"/>
        <v>46</v>
      </c>
      <c r="G16" s="48">
        <f t="shared" si="11"/>
        <v>47.5</v>
      </c>
      <c r="H16" s="115"/>
      <c r="I16" s="129"/>
      <c r="J16" s="134"/>
      <c r="K16" s="134"/>
      <c r="L16" s="134"/>
      <c r="M16" s="134"/>
      <c r="N16" s="134"/>
      <c r="O16" s="134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</row>
    <row r="17" s="93" customFormat="1" ht="21" customHeight="1" spans="1:256">
      <c r="A17" s="113" t="s">
        <v>167</v>
      </c>
      <c r="B17" s="48">
        <v>4.5</v>
      </c>
      <c r="C17" s="48">
        <v>4.5</v>
      </c>
      <c r="D17" s="48">
        <v>4.5</v>
      </c>
      <c r="E17" s="48">
        <v>4.5</v>
      </c>
      <c r="F17" s="48">
        <v>4.5</v>
      </c>
      <c r="G17" s="48">
        <v>4.5</v>
      </c>
      <c r="H17" s="116"/>
      <c r="I17" s="129"/>
      <c r="J17" s="134"/>
      <c r="K17" s="134"/>
      <c r="L17" s="134"/>
      <c r="M17" s="134"/>
      <c r="N17" s="134"/>
      <c r="O17" s="134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</row>
    <row r="18" s="93" customFormat="1" ht="21" customHeight="1" spans="1:256">
      <c r="A18" s="113" t="s">
        <v>168</v>
      </c>
      <c r="B18" s="48">
        <v>4.5</v>
      </c>
      <c r="C18" s="48">
        <v>4.5</v>
      </c>
      <c r="D18" s="48">
        <v>4.5</v>
      </c>
      <c r="E18" s="48">
        <v>4.5</v>
      </c>
      <c r="F18" s="48">
        <v>4.5</v>
      </c>
      <c r="G18" s="48">
        <v>4.5</v>
      </c>
      <c r="H18" s="116"/>
      <c r="I18" s="129"/>
      <c r="J18" s="134"/>
      <c r="K18" s="134"/>
      <c r="L18" s="134"/>
      <c r="M18" s="134"/>
      <c r="N18" s="134"/>
      <c r="O18" s="134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</row>
    <row r="19" s="93" customFormat="1" ht="21" customHeight="1" spans="1:256">
      <c r="A19" s="117" t="s">
        <v>169</v>
      </c>
      <c r="B19" s="48">
        <v>1.5</v>
      </c>
      <c r="C19" s="48">
        <v>1.5</v>
      </c>
      <c r="D19" s="48">
        <v>1.5</v>
      </c>
      <c r="E19" s="48">
        <v>1.5</v>
      </c>
      <c r="F19" s="48">
        <v>1.5</v>
      </c>
      <c r="G19" s="48">
        <v>1.5</v>
      </c>
      <c r="H19" s="116"/>
      <c r="I19" s="129"/>
      <c r="J19" s="134"/>
      <c r="K19" s="134"/>
      <c r="L19" s="134"/>
      <c r="M19" s="134"/>
      <c r="N19" s="134"/>
      <c r="O19" s="134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</row>
    <row r="20" s="93" customFormat="1" ht="21" customHeight="1" spans="1:256">
      <c r="A20" s="118"/>
      <c r="B20" s="119"/>
      <c r="C20" s="119"/>
      <c r="D20" s="119"/>
      <c r="E20" s="119"/>
      <c r="F20" s="119"/>
      <c r="G20" s="119"/>
      <c r="H20" s="120"/>
      <c r="I20" s="129"/>
      <c r="J20" s="134"/>
      <c r="K20" s="134"/>
      <c r="L20" s="134"/>
      <c r="M20" s="134"/>
      <c r="N20" s="134"/>
      <c r="O20" s="134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</row>
    <row r="21" s="93" customFormat="1" ht="21" customHeight="1" spans="1:256">
      <c r="A21" s="121"/>
      <c r="B21" s="122"/>
      <c r="C21" s="122"/>
      <c r="D21" s="122"/>
      <c r="E21" s="123"/>
      <c r="F21" s="122"/>
      <c r="G21" s="122"/>
      <c r="H21" s="122"/>
      <c r="I21" s="129"/>
      <c r="J21" s="135"/>
      <c r="K21" s="135"/>
      <c r="L21" s="134"/>
      <c r="M21" s="135"/>
      <c r="N21" s="135"/>
      <c r="O21" s="134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</row>
    <row r="22" ht="17.25" spans="1:16">
      <c r="A22" s="124"/>
      <c r="B22" s="124"/>
      <c r="C22" s="125"/>
      <c r="D22" s="125"/>
      <c r="E22" s="126"/>
      <c r="F22" s="125"/>
      <c r="G22" s="125"/>
      <c r="H22" s="125"/>
      <c r="M22" s="93"/>
      <c r="N22" s="93"/>
      <c r="O22" s="93"/>
      <c r="P22" s="96"/>
    </row>
    <row r="23" spans="1:16">
      <c r="A23" s="127" t="s">
        <v>170</v>
      </c>
      <c r="B23" s="127"/>
      <c r="C23" s="128"/>
      <c r="D23" s="128"/>
      <c r="M23" s="93"/>
      <c r="N23" s="93"/>
      <c r="O23" s="93"/>
      <c r="P23" s="96"/>
    </row>
    <row r="24" spans="3:16">
      <c r="C24" s="94"/>
      <c r="J24" s="136" t="s">
        <v>171</v>
      </c>
      <c r="K24" s="137">
        <v>45803</v>
      </c>
      <c r="L24" s="136" t="s">
        <v>172</v>
      </c>
      <c r="M24" s="136" t="s">
        <v>130</v>
      </c>
      <c r="N24" s="136" t="s">
        <v>173</v>
      </c>
      <c r="O24" s="93" t="s">
        <v>133</v>
      </c>
      <c r="P24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F5"/>
    </sheetView>
  </sheetViews>
  <sheetFormatPr defaultColWidth="9" defaultRowHeight="14.25"/>
  <cols>
    <col min="1" max="1" width="7" customWidth="1"/>
    <col min="2" max="2" width="14.5" customWidth="1"/>
    <col min="3" max="3" width="15.9" style="80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256</v>
      </c>
      <c r="B2" s="5" t="s">
        <v>257</v>
      </c>
      <c r="C2" s="5" t="s">
        <v>258</v>
      </c>
      <c r="D2" s="5" t="s">
        <v>259</v>
      </c>
      <c r="E2" s="5" t="s">
        <v>260</v>
      </c>
      <c r="F2" s="5" t="s">
        <v>261</v>
      </c>
      <c r="G2" s="5" t="s">
        <v>262</v>
      </c>
      <c r="H2" s="81" t="s">
        <v>263</v>
      </c>
      <c r="I2" s="4" t="s">
        <v>264</v>
      </c>
      <c r="J2" s="4" t="s">
        <v>265</v>
      </c>
      <c r="K2" s="4" t="s">
        <v>266</v>
      </c>
      <c r="L2" s="4" t="s">
        <v>267</v>
      </c>
      <c r="M2" s="4" t="s">
        <v>268</v>
      </c>
      <c r="N2" s="5" t="s">
        <v>269</v>
      </c>
      <c r="O2" s="5" t="s">
        <v>270</v>
      </c>
    </row>
    <row r="3" s="1" customFormat="1" ht="16.5" spans="1:15">
      <c r="A3" s="4"/>
      <c r="B3" s="7"/>
      <c r="C3" s="7"/>
      <c r="D3" s="7"/>
      <c r="E3" s="7"/>
      <c r="F3" s="7"/>
      <c r="G3" s="7"/>
      <c r="H3" s="82"/>
      <c r="I3" s="4" t="s">
        <v>236</v>
      </c>
      <c r="J3" s="4" t="s">
        <v>236</v>
      </c>
      <c r="K3" s="4" t="s">
        <v>236</v>
      </c>
      <c r="L3" s="4" t="s">
        <v>236</v>
      </c>
      <c r="M3" s="4" t="s">
        <v>236</v>
      </c>
      <c r="N3" s="7"/>
      <c r="O3" s="7"/>
    </row>
    <row r="4" s="79" customFormat="1" ht="20" customHeight="1" spans="1:15">
      <c r="A4" s="33">
        <v>1</v>
      </c>
      <c r="B4" s="25" t="s">
        <v>271</v>
      </c>
      <c r="C4" s="25" t="s">
        <v>272</v>
      </c>
      <c r="D4" s="25" t="s">
        <v>111</v>
      </c>
      <c r="E4" s="24" t="s">
        <v>62</v>
      </c>
      <c r="F4" s="24" t="s">
        <v>273</v>
      </c>
      <c r="G4" s="33" t="s">
        <v>65</v>
      </c>
      <c r="H4" s="33" t="s">
        <v>65</v>
      </c>
      <c r="I4" s="87">
        <v>1</v>
      </c>
      <c r="J4" s="88">
        <v>1</v>
      </c>
      <c r="K4" s="88">
        <v>0</v>
      </c>
      <c r="L4" s="88">
        <v>0</v>
      </c>
      <c r="M4" s="33">
        <v>0</v>
      </c>
      <c r="N4" s="33">
        <f>SUM(I4:M4)</f>
        <v>2</v>
      </c>
      <c r="O4" s="33"/>
    </row>
    <row r="5" s="79" customFormat="1" ht="20" customHeight="1" spans="1:15">
      <c r="A5" s="33">
        <v>2</v>
      </c>
      <c r="B5" s="25" t="s">
        <v>274</v>
      </c>
      <c r="C5" s="25" t="s">
        <v>272</v>
      </c>
      <c r="D5" s="25" t="s">
        <v>275</v>
      </c>
      <c r="E5" s="24" t="s">
        <v>62</v>
      </c>
      <c r="F5" s="24" t="s">
        <v>273</v>
      </c>
      <c r="G5" s="83" t="s">
        <v>65</v>
      </c>
      <c r="H5" s="83" t="s">
        <v>65</v>
      </c>
      <c r="I5" s="89">
        <v>2</v>
      </c>
      <c r="J5" s="88">
        <v>0</v>
      </c>
      <c r="K5" s="88">
        <v>1</v>
      </c>
      <c r="L5" s="88">
        <v>0</v>
      </c>
      <c r="M5" s="33">
        <v>0</v>
      </c>
      <c r="N5" s="33">
        <f>SUM(I5:M5)</f>
        <v>3</v>
      </c>
      <c r="O5" s="33"/>
    </row>
    <row r="6" s="79" customFormat="1" ht="20" customHeight="1" spans="1:15">
      <c r="A6" s="33">
        <v>3</v>
      </c>
      <c r="B6" s="49"/>
      <c r="C6" s="25"/>
      <c r="D6" s="48"/>
      <c r="E6" s="84"/>
      <c r="F6" s="48"/>
      <c r="G6" s="83"/>
      <c r="H6" s="83"/>
      <c r="I6" s="89"/>
      <c r="J6" s="88"/>
      <c r="K6" s="88"/>
      <c r="L6" s="88"/>
      <c r="M6" s="33"/>
      <c r="N6" s="33"/>
      <c r="O6" s="33"/>
    </row>
    <row r="7" s="79" customFormat="1" ht="20" customHeight="1" spans="1:15">
      <c r="A7" s="33">
        <v>4</v>
      </c>
      <c r="B7" s="49"/>
      <c r="C7" s="25"/>
      <c r="D7" s="48"/>
      <c r="E7" s="84"/>
      <c r="F7" s="48"/>
      <c r="G7" s="83"/>
      <c r="H7" s="83"/>
      <c r="I7" s="89"/>
      <c r="J7" s="88"/>
      <c r="K7" s="88"/>
      <c r="L7" s="88"/>
      <c r="M7" s="33"/>
      <c r="N7" s="33"/>
      <c r="O7" s="33"/>
    </row>
    <row r="8" ht="20" customHeight="1" spans="1:15">
      <c r="A8" s="33">
        <v>5</v>
      </c>
      <c r="B8" s="49"/>
      <c r="C8" s="25"/>
      <c r="D8" s="53"/>
      <c r="E8" s="84"/>
      <c r="F8" s="48"/>
      <c r="G8" s="83"/>
      <c r="H8" s="83"/>
      <c r="I8" s="89"/>
      <c r="J8" s="88"/>
      <c r="K8" s="88"/>
      <c r="L8" s="88"/>
      <c r="M8" s="33"/>
      <c r="N8" s="33"/>
      <c r="O8" s="10"/>
    </row>
    <row r="9" ht="20" customHeight="1" spans="1:15">
      <c r="A9" s="33">
        <v>6</v>
      </c>
      <c r="B9" s="49"/>
      <c r="C9" s="25"/>
      <c r="D9" s="48"/>
      <c r="E9" s="84"/>
      <c r="F9" s="48"/>
      <c r="G9" s="83"/>
      <c r="H9" s="83"/>
      <c r="I9" s="89"/>
      <c r="J9" s="88"/>
      <c r="K9" s="88"/>
      <c r="L9" s="88"/>
      <c r="M9" s="33"/>
      <c r="N9" s="33"/>
      <c r="O9" s="10"/>
    </row>
    <row r="10" ht="20" customHeight="1" spans="1:15">
      <c r="A10" s="9"/>
      <c r="B10" s="69"/>
      <c r="C10" s="69"/>
      <c r="D10" s="69"/>
      <c r="E10" s="70"/>
      <c r="F10" s="69"/>
      <c r="G10" s="9"/>
      <c r="H10" s="10"/>
      <c r="I10" s="90"/>
      <c r="J10" s="91"/>
      <c r="K10" s="91"/>
      <c r="L10" s="91"/>
      <c r="M10" s="9"/>
      <c r="N10" s="9"/>
      <c r="O10" s="10"/>
    </row>
    <row r="11" ht="20" customHeight="1" spans="1:15">
      <c r="A11" s="9"/>
      <c r="B11" s="69"/>
      <c r="C11" s="69"/>
      <c r="D11" s="69"/>
      <c r="E11" s="70"/>
      <c r="F11" s="69"/>
      <c r="G11" s="9"/>
      <c r="H11" s="10"/>
      <c r="I11" s="90"/>
      <c r="J11" s="91"/>
      <c r="K11" s="91"/>
      <c r="L11" s="91"/>
      <c r="M11" s="9"/>
      <c r="N11" s="9"/>
      <c r="O11" s="10"/>
    </row>
    <row r="12" s="2" customFormat="1" ht="18.75" spans="1:15">
      <c r="A12" s="14" t="s">
        <v>276</v>
      </c>
      <c r="B12" s="15"/>
      <c r="C12" s="69"/>
      <c r="D12" s="16"/>
      <c r="E12" s="17"/>
      <c r="F12" s="69"/>
      <c r="G12" s="9"/>
      <c r="H12" s="38"/>
      <c r="I12" s="32"/>
      <c r="J12" s="14" t="s">
        <v>277</v>
      </c>
      <c r="K12" s="15"/>
      <c r="L12" s="15"/>
      <c r="M12" s="16"/>
      <c r="N12" s="15"/>
      <c r="O12" s="22"/>
    </row>
    <row r="13" ht="61" customHeight="1" spans="1:15">
      <c r="A13" s="85" t="s">
        <v>278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92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2025-06-04T07:36:41Z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