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<sst xmlns="http://schemas.openxmlformats.org/spreadsheetml/2006/main" count="1706" uniqueCount="488">
  <si>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</si>
  <si>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</si>
  <si>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</si>
  <si>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</si>
  <si>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</si>
  <si>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</si>
  <si>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</si>
  <si>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</si>
  <si>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</si>
  <si>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</si>
  <si>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</si>
  <si>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</si>
  <si>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</si>
  <si>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</si>
  <si>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</si>
  <si>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</si>
  <si>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</si>
  <si>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</si>
  <si>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</si>
  <si>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</si>
  <si>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</si>
  <si>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</si>
  <si>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</si>
  <si>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</si>
  <si>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</si>
  <si>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</si>
  <si>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</si>
  <si>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</si>
  <si>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</si>
  <si>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</si>
  <si>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</si>
  <si>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</si>
  <si>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</si>
  <si>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</si>
  <si>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</si>
  <si>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</si>
  <si>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</si>
  <si>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</si>
  <si>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</si>
  <si>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</si>
  <si>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</si>
  <si>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</si>
  <si>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</si>
  <si>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</si>
  <si>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</si>
  <si>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</si>
  <si>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</si>
  <si>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</si>
  <si>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</si>
  <si>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</si>
  <si>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</si>
  <si>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</si>
  <si>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</si>
  <si>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</si>
  <si>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</si>
  <si>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</si>
  <si>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</si>
  <si>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</si>
  <si>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</si>
  <si>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</si>
  <si>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</si>
  <si>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</si>
  <si>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TAEECL91947</t>
  </si>
  <si>
    <t>合同交期</t>
  </si>
  <si>
    <t>2025/6/25-3283件2025/7/15-1910件2025/8/5-1907件</t>
  </si>
  <si>
    <t>产前确认样</t>
  </si>
  <si>
    <t>有</t>
  </si>
  <si>
    <t>无</t>
  </si>
  <si>
    <t>品名</t>
  </si>
  <si>
    <t>男式越野软壳外套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</si>
  <si>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</si>
  <si>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</si>
  <si>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</si>
  <si>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</si>
  <si>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</si>
  <si>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</si>
  <si>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</si>
  <si>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</si>
  <si>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</si>
  <si>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SRM系统还没有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</si>
  <si>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</si>
  <si>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</si>
  <si>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</si>
  <si>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</si>
  <si>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</si>
  <si>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</si>
  <si>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</si>
  <si>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</si>
  <si>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</si>
  <si>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</si>
  <si>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</si>
  <si>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</si>
  <si>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</si>
  <si>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</si>
  <si>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</si>
  <si>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</si>
  <si>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</si>
  <si>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</si>
  <si>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</si>
  <si>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</si>
  <si>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</si>
  <si>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</si>
  <si>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</si>
  <si>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</si>
  <si>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</si>
  <si>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</si>
  <si>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</si>
  <si>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</si>
  <si>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</si>
  <si>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</si>
  <si>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</si>
  <si>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</si>
  <si>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</si>
  <si>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</si>
  <si>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</si>
  <si>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</si>
  <si>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</si>
  <si>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铁蓝灰C27X</t>
  </si>
  <si>
    <t>陆续裁剪中</t>
  </si>
  <si>
    <t>励茶色C27X</t>
  </si>
  <si>
    <t>黑色G01X</t>
  </si>
  <si>
    <t>深灰G08X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</si>
  <si>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</si>
  <si>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L175/96B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</si>
  <si>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</si>
  <si>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</si>
  <si>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</si>
  <si>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</si>
  <si>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</si>
  <si>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</si>
  <si>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1.前下拼缝拼接有拉抻现象，吃皱，两侧不对称。</t>
  </si>
  <si>
    <t>2.侧口袋上下端布库大小不一致。</t>
  </si>
  <si>
    <t>3.底襟上端处翻处外露寨边线。</t>
  </si>
  <si>
    <t>4.里包弹力带领口处明线宽窄不均匀。</t>
  </si>
  <si>
    <t>5.袖口内贴处止口处翻需要有0.2cm的量。</t>
  </si>
  <si>
    <t>6.袖口魔术贴距袖口太近，毛面需有0.3-0.4cm的距离，且需有互搭2cm。</t>
  </si>
  <si>
    <t>7.袖口明线宽窄不均匀。</t>
  </si>
  <si>
    <t>8.合缝线迹不好，扒缝。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</si>
  <si>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</si>
  <si>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</si>
  <si>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</si>
  <si>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</si>
  <si>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</si>
  <si>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</si>
  <si>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</si>
  <si>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</si>
  <si>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</si>
  <si>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</si>
  <si>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</si>
  <si>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</si>
  <si>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</si>
  <si>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</si>
  <si>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</si>
  <si>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</si>
  <si>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</si>
  <si>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</si>
  <si>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</si>
  <si>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</si>
  <si>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</si>
  <si>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</si>
  <si>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</si>
  <si>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</si>
  <si>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</si>
  <si>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</si>
  <si>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</t>
  </si>
  <si>
    <t>洗后</t>
  </si>
  <si>
    <t>今天刚洗完还没干</t>
  </si>
  <si>
    <t>黑色</t>
  </si>
  <si>
    <t>165/88B</t>
  </si>
  <si>
    <t>170/92B</t>
  </si>
  <si>
    <t>175/96B</t>
  </si>
  <si>
    <t>180/100B</t>
  </si>
  <si>
    <t>185/104B</t>
  </si>
  <si>
    <t>190/108B</t>
  </si>
  <si>
    <t>L黑色</t>
  </si>
  <si>
    <t>后中长</t>
  </si>
  <si>
    <t>-0.5</t>
  </si>
  <si>
    <t>胸围</t>
  </si>
  <si>
    <t>+1</t>
  </si>
  <si>
    <t>摆围</t>
  </si>
  <si>
    <t>0</t>
  </si>
  <si>
    <t>后中袖长</t>
  </si>
  <si>
    <t>袖肥/2（腋下2cm）</t>
  </si>
  <si>
    <t>袖肘围/2</t>
  </si>
  <si>
    <t>袖口围/2</t>
  </si>
  <si>
    <t>下领围</t>
  </si>
  <si>
    <t>帽高</t>
  </si>
  <si>
    <t>大货首件</t>
  </si>
  <si>
    <t>帽宽</t>
  </si>
  <si>
    <t>插手袋长</t>
  </si>
  <si>
    <t>插手袋拉链长</t>
  </si>
  <si>
    <t>备注：</t>
  </si>
  <si>
    <t xml:space="preserve">     初期请洗测2-3件，有问题的另加测量数量。</t>
  </si>
  <si>
    <t>验货时间：4/10</t>
  </si>
  <si>
    <t>跟单QC:王蕾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</si>
  <si>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</si>
  <si>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</si>
  <si>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</si>
  <si>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</si>
  <si>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</si>
  <si>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</si>
  <si>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</si>
  <si>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</si>
  <si>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</si>
  <si>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</si>
  <si>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</si>
  <si>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</si>
  <si>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</si>
  <si>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</si>
  <si>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</si>
  <si>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</si>
  <si>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</si>
  <si>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</si>
  <si>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</si>
  <si>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</si>
  <si>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</si>
  <si>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</si>
  <si>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</si>
  <si>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</si>
  <si>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</si>
  <si>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</si>
  <si>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</si>
  <si>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</si>
  <si>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</si>
  <si>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</si>
  <si>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</si>
  <si>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</si>
  <si>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</si>
  <si>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</si>
  <si>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</si>
  <si>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</si>
  <si>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</si>
  <si>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</si>
  <si>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</si>
  <si>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</si>
  <si>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</si>
  <si>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</si>
  <si>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</si>
  <si>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</si>
  <si>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</si>
  <si>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</si>
  <si>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</si>
  <si>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</si>
  <si>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</si>
  <si>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</si>
  <si>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</si>
  <si>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</si>
  <si>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</si>
  <si>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</si>
  <si>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</si>
  <si>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</si>
  <si>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</si>
  <si>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</si>
  <si>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</si>
  <si>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</si>
  <si>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</si>
  <si>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>肩宽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</si>
  <si>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</si>
  <si>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</si>
  <si>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</si>
  <si>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</si>
  <si>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</si>
  <si>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</si>
  <si>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</si>
  <si>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</si>
  <si>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</si>
  <si>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</si>
  <si>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</si>
  <si>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</si>
  <si>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</si>
  <si>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</si>
  <si>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</si>
  <si>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</si>
  <si>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</si>
  <si>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</si>
  <si>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</si>
  <si>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</si>
  <si>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</si>
  <si>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</si>
  <si>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</si>
  <si>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</si>
  <si>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</si>
  <si>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</si>
  <si>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</si>
  <si>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</si>
  <si>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</si>
  <si>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</si>
  <si>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</si>
  <si>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</si>
  <si>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</si>
  <si>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</si>
  <si>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</si>
  <si>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</si>
  <si>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</si>
  <si>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</si>
  <si>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</si>
  <si>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</si>
  <si>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</si>
  <si>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</si>
  <si>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</si>
  <si>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</si>
  <si>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</si>
  <si>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</si>
  <si>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</si>
  <si>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</si>
  <si>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</si>
  <si>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</si>
  <si>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</si>
  <si>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</si>
  <si>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</si>
  <si>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</si>
  <si>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</si>
  <si>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</si>
  <si>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</si>
  <si>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</si>
  <si>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</si>
  <si>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</si>
  <si>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</si>
  <si>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</si>
  <si>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</si>
  <si>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</si>
  <si>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</si>
  <si>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</si>
  <si>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</si>
  <si>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</si>
  <si>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</si>
  <si>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</si>
  <si>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</si>
  <si>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</si>
  <si>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</si>
  <si>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</si>
  <si>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</si>
  <si>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</si>
  <si>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</t>
    </r>
    <r>
      <rPr>
        <b/>
        <sz val="10"/>
        <color rgb="FFFF0000"/>
        <rFont val="宋体"/>
        <charset val="134"/>
      </rPr>
      <t>CGDD24112100027</t>
    </r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</si>
  <si>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</si>
  <si>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</si>
  <si>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</si>
  <si>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</si>
  <si>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</si>
  <si>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</si>
  <si>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</si>
  <si>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</si>
  <si>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</si>
  <si>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</si>
  <si>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</si>
  <si>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</si>
  <si>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</si>
  <si>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</si>
  <si>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</si>
  <si>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M#4件,L#8件,XL#8件,XXL#4件</t>
  </si>
  <si>
    <t>山影灰G88X M#4件,L#8件,XL#8件,XXL#4件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</si>
  <si>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</si>
  <si>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</si>
  <si>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</si>
  <si>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</si>
  <si>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</si>
  <si>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</si>
  <si>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</si>
  <si>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</si>
  <si>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</si>
  <si>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</si>
  <si>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</si>
  <si>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</si>
  <si>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</si>
  <si>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</si>
  <si>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</si>
  <si>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</si>
  <si>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</si>
  <si>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</si>
  <si>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</si>
  <si>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</si>
  <si>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</si>
  <si>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 xml:space="preserve">     齐色齐码各2-3件，有问题的另加测量数量。</t>
  </si>
  <si>
    <t>验货时间：3/8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</si>
  <si>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</si>
  <si>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</si>
  <si>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</si>
  <si>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</si>
  <si>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</si>
  <si>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</si>
  <si>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</si>
  <si>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</si>
  <si>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</si>
  <si>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</si>
  <si>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</si>
  <si>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</si>
  <si>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</si>
  <si>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</si>
  <si>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</si>
  <si>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</si>
  <si>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</si>
  <si>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1242#</t>
  </si>
  <si>
    <t>G16FW0650</t>
  </si>
  <si>
    <t>20FW励茶色+19FW木炭灰</t>
  </si>
  <si>
    <t>嘉兴正麒</t>
  </si>
  <si>
    <t>合格</t>
  </si>
  <si>
    <t>YES</t>
  </si>
  <si>
    <t>1243#</t>
  </si>
  <si>
    <t>01342#</t>
  </si>
  <si>
    <t>17SS深灰+12C深灰</t>
  </si>
  <si>
    <t>01332#</t>
  </si>
  <si>
    <t>2244#</t>
  </si>
  <si>
    <t>2243#</t>
  </si>
  <si>
    <t>8270#</t>
  </si>
  <si>
    <t>2239#</t>
  </si>
  <si>
    <t>14SS铁蓝灰+15FW藏蓝</t>
  </si>
  <si>
    <t>2240#</t>
  </si>
  <si>
    <t>2237#</t>
  </si>
  <si>
    <t>2245#</t>
  </si>
  <si>
    <t>12C黑色+12C深灰</t>
  </si>
  <si>
    <t>2246#</t>
  </si>
  <si>
    <t>2247#</t>
  </si>
  <si>
    <t>2248#</t>
  </si>
  <si>
    <t>2249#</t>
  </si>
  <si>
    <t>2250#</t>
  </si>
  <si>
    <t>2251#</t>
  </si>
  <si>
    <t>2252#</t>
  </si>
  <si>
    <t>1252#</t>
  </si>
  <si>
    <t>1253#</t>
  </si>
  <si>
    <t>8268#</t>
  </si>
  <si>
    <t>G16FW0660</t>
  </si>
  <si>
    <t>17SS深灰</t>
  </si>
  <si>
    <t>20FW励茶色</t>
  </si>
  <si>
    <t>8267#</t>
  </si>
  <si>
    <t>14SS铁蓝灰</t>
  </si>
  <si>
    <t>1249#</t>
  </si>
  <si>
    <t>2238#</t>
  </si>
  <si>
    <t>12C黑色</t>
  </si>
  <si>
    <t>制表时间：3/20</t>
  </si>
  <si>
    <t>测试人签名：王蕾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</si>
  <si>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</si>
  <si>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</si>
  <si>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</si>
  <si>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</si>
  <si>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</si>
  <si>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</si>
  <si>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</si>
  <si>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</si>
  <si>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</si>
  <si>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 纬向：-1</t>
  </si>
  <si>
    <t>径向：-1 纬向：0</t>
  </si>
  <si>
    <t>径向：-1.5 纬向：0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</si>
  <si>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</si>
  <si>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</si>
  <si>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</si>
  <si>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</si>
  <si>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</si>
  <si>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</si>
  <si>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</si>
  <si>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</si>
  <si>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</si>
  <si>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</si>
  <si>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</si>
  <si>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</si>
  <si>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</si>
  <si>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</si>
  <si>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</si>
  <si>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</si>
  <si>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</si>
  <si>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</si>
  <si>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</si>
  <si>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</si>
  <si>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</si>
  <si>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</si>
  <si>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</si>
  <si>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</si>
  <si>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</si>
  <si>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</si>
  <si>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</si>
  <si>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</si>
  <si>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</si>
  <si>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</si>
  <si>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</si>
  <si>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</si>
  <si>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</si>
  <si>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</si>
  <si>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无特殊工艺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</si>
  <si>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</si>
  <si>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</si>
  <si>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</si>
  <si>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</si>
  <si>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锦湾</t>
  </si>
  <si>
    <t>G14FWBB003</t>
  </si>
  <si>
    <t>12C深灰</t>
  </si>
  <si>
    <t>G14FWZD017</t>
  </si>
  <si>
    <t>G14FWXJ002</t>
  </si>
  <si>
    <t>15FW藏蓝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</si>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</sst>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7" borderId="7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48" fillId="0" borderId="7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80" applyNumberFormat="0" applyAlignment="0" applyProtection="0">
      <alignment vertical="center"/>
    </xf>
    <xf numFmtId="0" fontId="50" fillId="9" borderId="81" applyNumberFormat="0" applyAlignment="0" applyProtection="0">
      <alignment vertical="center"/>
    </xf>
    <xf numFmtId="0" fontId="51" fillId="9" borderId="80" applyNumberFormat="0" applyAlignment="0" applyProtection="0">
      <alignment vertical="center"/>
    </xf>
    <xf numFmtId="0" fontId="52" fillId="10" borderId="82" applyNumberFormat="0" applyAlignment="0" applyProtection="0">
      <alignment vertical="center"/>
    </xf>
    <xf numFmtId="0" fontId="53" fillId="0" borderId="83" applyNumberFormat="0" applyFill="0" applyAlignment="0" applyProtection="0">
      <alignment vertical="center"/>
    </xf>
    <xf numFmtId="0" fontId="54" fillId="0" borderId="84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20" fillId="3" borderId="19" xfId="51" applyNumberFormat="1" applyFont="1" applyFill="1" applyBorder="1" applyAlignment="1">
      <alignment horizontal="center" vertical="center"/>
    </xf>
    <xf numFmtId="49" fontId="20" fillId="3" borderId="20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21" fillId="0" borderId="0" xfId="49" applyFill="1" applyAlignment="1">
      <alignment horizontal="left" vertical="center"/>
    </xf>
    <xf numFmtId="0" fontId="22" fillId="0" borderId="22" xfId="49" applyFont="1" applyFill="1" applyBorder="1" applyAlignment="1">
      <alignment horizontal="center" vertical="top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Border="1" applyAlignment="1">
      <alignment horizontal="center" vertical="center"/>
    </xf>
    <xf numFmtId="0" fontId="23" fillId="0" borderId="25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27" xfId="49" applyFont="1" applyBorder="1" applyAlignment="1">
      <alignment horizontal="center" vertical="center"/>
    </xf>
    <xf numFmtId="0" fontId="23" fillId="0" borderId="28" xfId="49" applyFont="1" applyFill="1" applyBorder="1" applyAlignment="1">
      <alignment vertical="center"/>
    </xf>
    <xf numFmtId="0" fontId="24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vertical="center"/>
    </xf>
    <xf numFmtId="58" fontId="25" fillId="0" borderId="29" xfId="49" applyNumberFormat="1" applyFont="1" applyFill="1" applyBorder="1" applyAlignment="1">
      <alignment horizontal="center" vertical="center"/>
    </xf>
    <xf numFmtId="0" fontId="25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righ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vertical="center"/>
    </xf>
    <xf numFmtId="0" fontId="24" fillId="0" borderId="31" xfId="49" applyFont="1" applyFill="1" applyBorder="1" applyAlignment="1">
      <alignment horizontal="right" vertical="center"/>
    </xf>
    <xf numFmtId="0" fontId="23" fillId="0" borderId="31" xfId="49" applyFont="1" applyFill="1" applyBorder="1" applyAlignment="1">
      <alignment vertical="center"/>
    </xf>
    <xf numFmtId="0" fontId="26" fillId="0" borderId="31" xfId="49" applyFont="1" applyFill="1" applyBorder="1" applyAlignment="1">
      <alignment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32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vertical="center"/>
    </xf>
    <xf numFmtId="0" fontId="25" fillId="0" borderId="34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6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left" vertical="center" wrapText="1"/>
    </xf>
    <xf numFmtId="0" fontId="26" fillId="0" borderId="29" xfId="49" applyFont="1" applyFill="1" applyBorder="1" applyAlignment="1">
      <alignment horizontal="left" vertical="center" wrapText="1"/>
    </xf>
    <xf numFmtId="0" fontId="23" fillId="0" borderId="30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6" fillId="0" borderId="36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27" fillId="0" borderId="36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center" vertical="center"/>
    </xf>
    <xf numFmtId="0" fontId="25" fillId="0" borderId="31" xfId="49" applyFont="1" applyFill="1" applyBorder="1" applyAlignment="1">
      <alignment vertical="center"/>
    </xf>
    <xf numFmtId="58" fontId="25" fillId="0" borderId="31" xfId="49" applyNumberFormat="1" applyFont="1" applyFill="1" applyBorder="1" applyAlignment="1">
      <alignment vertical="center"/>
    </xf>
    <xf numFmtId="0" fontId="23" fillId="0" borderId="31" xfId="49" applyFont="1" applyFill="1" applyBorder="1" applyAlignment="1">
      <alignment horizontal="center" vertical="center"/>
    </xf>
    <xf numFmtId="0" fontId="25" fillId="0" borderId="32" xfId="49" applyFont="1" applyFill="1" applyBorder="1" applyAlignment="1">
      <alignment horizontal="center" vertical="center"/>
    </xf>
    <xf numFmtId="0" fontId="26" fillId="0" borderId="42" xfId="49" applyFont="1" applyFill="1" applyBorder="1" applyAlignment="1">
      <alignment horizontal="center" vertical="center"/>
    </xf>
    <xf numFmtId="0" fontId="23" fillId="0" borderId="43" xfId="49" applyFont="1" applyFill="1" applyBorder="1" applyAlignment="1">
      <alignment horizontal="center" vertical="center"/>
    </xf>
    <xf numFmtId="0" fontId="26" fillId="0" borderId="43" xfId="49" applyFont="1" applyFill="1" applyBorder="1" applyAlignment="1">
      <alignment horizontal="left" vertical="center"/>
    </xf>
    <xf numFmtId="0" fontId="26" fillId="0" borderId="44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5" fillId="0" borderId="45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5" fillId="0" borderId="43" xfId="49" applyFont="1" applyFill="1" applyBorder="1" applyAlignment="1">
      <alignment horizontal="left" vertical="center"/>
    </xf>
    <xf numFmtId="0" fontId="26" fillId="0" borderId="43" xfId="49" applyFont="1" applyFill="1" applyBorder="1" applyAlignment="1">
      <alignment horizontal="left" vertical="center" wrapText="1"/>
    </xf>
    <xf numFmtId="0" fontId="14" fillId="0" borderId="44" xfId="49" applyFont="1" applyFill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6" fillId="0" borderId="45" xfId="49" applyFont="1" applyFill="1" applyBorder="1" applyAlignment="1">
      <alignment horizontal="left" vertical="center"/>
    </xf>
    <xf numFmtId="0" fontId="26" fillId="0" borderId="47" xfId="49" applyFont="1" applyFill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28" fillId="0" borderId="43" xfId="49" applyFont="1" applyFill="1" applyBorder="1" applyAlignment="1">
      <alignment horizontal="left" vertical="center"/>
    </xf>
    <xf numFmtId="0" fontId="25" fillId="0" borderId="44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31" xfId="49" applyFill="1" applyBorder="1" applyAlignment="1">
      <alignment horizontal="left" vertical="center"/>
    </xf>
    <xf numFmtId="0" fontId="25" fillId="0" borderId="42" xfId="49" applyFont="1" applyFill="1" applyBorder="1" applyAlignment="1">
      <alignment horizontal="center" vertical="center"/>
    </xf>
    <xf numFmtId="0" fontId="21" fillId="0" borderId="44" xfId="49" applyFill="1" applyBorder="1" applyAlignment="1">
      <alignment horizontal="left" vertical="center"/>
    </xf>
    <xf numFmtId="0" fontId="13" fillId="3" borderId="16" xfId="49" applyFont="1" applyFill="1" applyBorder="1" applyAlignment="1">
      <alignment horizontal="left" vertical="center"/>
    </xf>
    <xf numFmtId="0" fontId="14" fillId="3" borderId="16" xfId="49" applyFont="1" applyFill="1" applyBorder="1" applyAlignment="1">
      <alignment horizontal="center" vertical="center"/>
    </xf>
    <xf numFmtId="0" fontId="14" fillId="3" borderId="17" xfId="49" applyFont="1" applyFill="1" applyBorder="1" applyAlignment="1">
      <alignment horizontal="center" vertical="center"/>
    </xf>
    <xf numFmtId="0" fontId="13" fillId="3" borderId="18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29" fillId="0" borderId="22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3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7" fillId="0" borderId="23" xfId="49" applyFont="1" applyBorder="1" applyAlignment="1">
      <alignment horizontal="center" vertical="center"/>
    </xf>
    <xf numFmtId="0" fontId="27" fillId="0" borderId="25" xfId="49" applyFont="1" applyBorder="1" applyAlignment="1">
      <alignment horizontal="center" vertical="center"/>
    </xf>
    <xf numFmtId="0" fontId="27" fillId="0" borderId="46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43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14" fontId="24" fillId="0" borderId="29" xfId="49" applyNumberFormat="1" applyFont="1" applyBorder="1" applyAlignment="1">
      <alignment horizontal="center" vertical="center"/>
    </xf>
    <xf numFmtId="14" fontId="24" fillId="0" borderId="43" xfId="49" applyNumberFormat="1" applyFont="1" applyBorder="1" applyAlignment="1">
      <alignment horizontal="center" vertical="center"/>
    </xf>
    <xf numFmtId="0" fontId="17" fillId="0" borderId="28" xfId="49" applyFont="1" applyBorder="1" applyAlignment="1">
      <alignment vertical="center"/>
    </xf>
    <xf numFmtId="9" fontId="24" fillId="0" borderId="29" xfId="49" applyNumberFormat="1" applyFont="1" applyBorder="1" applyAlignment="1">
      <alignment horizontal="center" vertical="center"/>
    </xf>
    <xf numFmtId="0" fontId="24" fillId="0" borderId="43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24" fillId="0" borderId="43" xfId="49" applyFont="1" applyBorder="1" applyAlignment="1">
      <alignment vertical="center"/>
    </xf>
    <xf numFmtId="0" fontId="17" fillId="0" borderId="28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30" fillId="0" borderId="30" xfId="49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24" fillId="0" borderId="44" xfId="49" applyFont="1" applyBorder="1" applyAlignment="1">
      <alignment horizontal="center" vertical="center"/>
    </xf>
    <xf numFmtId="0" fontId="17" fillId="0" borderId="3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14" fontId="24" fillId="0" borderId="31" xfId="49" applyNumberFormat="1" applyFont="1" applyBorder="1" applyAlignment="1">
      <alignment horizontal="center" vertical="center"/>
    </xf>
    <xf numFmtId="14" fontId="24" fillId="0" borderId="44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23" xfId="49" applyFont="1" applyBorder="1" applyAlignment="1">
      <alignment vertical="center"/>
    </xf>
    <xf numFmtId="0" fontId="21" fillId="0" borderId="25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5" xfId="49" applyFont="1" applyBorder="1" applyAlignment="1">
      <alignment vertical="center"/>
    </xf>
    <xf numFmtId="0" fontId="21" fillId="0" borderId="29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21" fillId="0" borderId="29" xfId="49" applyFont="1" applyBorder="1" applyAlignment="1">
      <alignment vertical="center"/>
    </xf>
    <xf numFmtId="0" fontId="17" fillId="0" borderId="29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0" fontId="25" fillId="0" borderId="41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/>
    </xf>
    <xf numFmtId="0" fontId="26" fillId="0" borderId="41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center" vertical="center"/>
    </xf>
    <xf numFmtId="0" fontId="17" fillId="0" borderId="31" xfId="49" applyFont="1" applyBorder="1" applyAlignment="1">
      <alignment horizontal="center" vertical="center"/>
    </xf>
    <xf numFmtId="0" fontId="17" fillId="0" borderId="29" xfId="49" applyFont="1" applyBorder="1" applyAlignment="1">
      <alignment horizontal="center" vertical="center"/>
    </xf>
    <xf numFmtId="0" fontId="23" fillId="0" borderId="29" xfId="49" applyFont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center" vertical="center"/>
    </xf>
    <xf numFmtId="0" fontId="27" fillId="0" borderId="31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7" fillId="0" borderId="43" xfId="49" applyFont="1" applyBorder="1" applyAlignment="1">
      <alignment horizontal="center" vertical="center"/>
    </xf>
    <xf numFmtId="0" fontId="17" fillId="0" borderId="44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7" fillId="0" borderId="44" xfId="49" applyFont="1" applyBorder="1" applyAlignment="1">
      <alignment horizontal="center" vertical="center"/>
    </xf>
    <xf numFmtId="0" fontId="23" fillId="0" borderId="43" xfId="49" applyFont="1" applyBorder="1" applyAlignment="1">
      <alignment horizontal="left" vertical="center"/>
    </xf>
    <xf numFmtId="0" fontId="17" fillId="0" borderId="47" xfId="49" applyFont="1" applyFill="1" applyBorder="1" applyAlignment="1">
      <alignment horizontal="left" vertical="center"/>
    </xf>
    <xf numFmtId="0" fontId="16" fillId="0" borderId="42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44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27" fillId="3" borderId="2" xfId="49" applyFont="1" applyFill="1" applyBorder="1" applyAlignment="1">
      <alignment horizontal="left" vertical="center"/>
    </xf>
    <xf numFmtId="0" fontId="21" fillId="3" borderId="2" xfId="49" applyFont="1" applyFill="1" applyBorder="1" applyAlignment="1">
      <alignment horizontal="center" vertical="center"/>
    </xf>
    <xf numFmtId="0" fontId="27" fillId="3" borderId="2" xfId="49" applyFont="1" applyFill="1" applyBorder="1" applyAlignment="1">
      <alignment vertical="center"/>
    </xf>
    <xf numFmtId="0" fontId="12" fillId="3" borderId="7" xfId="50" applyFont="1" applyFill="1" applyBorder="1" applyAlignment="1">
      <alignment horizontal="center"/>
    </xf>
    <xf numFmtId="0" fontId="27" fillId="3" borderId="2" xfId="50" applyFont="1" applyFill="1" applyBorder="1" applyAlignment="1" applyProtection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21" fillId="3" borderId="2" xfId="50" applyNumberFormat="1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27" fillId="3" borderId="2" xfId="51" applyNumberFormat="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31" fillId="0" borderId="22" xfId="49" applyFont="1" applyBorder="1" applyAlignment="1">
      <alignment horizontal="center" vertical="top"/>
    </xf>
    <xf numFmtId="0" fontId="16" fillId="0" borderId="24" xfId="49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14" fontId="16" fillId="0" borderId="29" xfId="49" applyNumberFormat="1" applyFont="1" applyBorder="1" applyAlignment="1">
      <alignment horizontal="center" vertical="center" wrapText="1"/>
    </xf>
    <xf numFmtId="14" fontId="16" fillId="0" borderId="43" xfId="49" applyNumberFormat="1" applyFont="1" applyBorder="1" applyAlignment="1">
      <alignment horizontal="center" vertical="center" wrapText="1"/>
    </xf>
    <xf numFmtId="14" fontId="16" fillId="0" borderId="29" xfId="49" applyNumberFormat="1" applyFont="1" applyBorder="1" applyAlignment="1">
      <alignment horizontal="center" vertical="center"/>
    </xf>
    <xf numFmtId="14" fontId="16" fillId="0" borderId="43" xfId="49" applyNumberFormat="1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14" fontId="16" fillId="0" borderId="31" xfId="49" applyNumberFormat="1" applyFont="1" applyBorder="1" applyAlignment="1">
      <alignment horizontal="center" vertical="center"/>
    </xf>
    <xf numFmtId="14" fontId="16" fillId="0" borderId="44" xfId="49" applyNumberFormat="1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 wrapText="1"/>
    </xf>
    <xf numFmtId="0" fontId="17" fillId="0" borderId="40" xfId="49" applyFont="1" applyBorder="1" applyAlignment="1">
      <alignment horizontal="left" vertical="center" wrapText="1"/>
    </xf>
    <xf numFmtId="0" fontId="17" fillId="0" borderId="53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32" fillId="0" borderId="60" xfId="49" applyFont="1" applyBorder="1" applyAlignment="1">
      <alignment horizontal="left" vertical="center" wrapText="1"/>
    </xf>
    <xf numFmtId="0" fontId="15" fillId="0" borderId="0" xfId="53" applyNumberFormat="1" applyFont="1" applyAlignment="1">
      <alignment horizontal="center" vertical="center"/>
    </xf>
    <xf numFmtId="0" fontId="33" fillId="0" borderId="12" xfId="53" applyNumberFormat="1" applyFont="1" applyBorder="1">
      <alignment vertical="center"/>
    </xf>
    <xf numFmtId="9" fontId="16" fillId="0" borderId="29" xfId="49" applyNumberFormat="1" applyFont="1" applyBorder="1" applyAlignment="1">
      <alignment horizontal="center" vertical="center"/>
    </xf>
    <xf numFmtId="0" fontId="33" fillId="0" borderId="61" xfId="53" applyNumberFormat="1" applyFont="1" applyBorder="1">
      <alignment vertical="center"/>
    </xf>
    <xf numFmtId="0" fontId="33" fillId="0" borderId="62" xfId="53" applyNumberFormat="1" applyFont="1" applyBorder="1">
      <alignment vertical="center"/>
    </xf>
    <xf numFmtId="9" fontId="16" fillId="0" borderId="41" xfId="49" applyNumberFormat="1" applyFont="1" applyBorder="1" applyAlignment="1">
      <alignment horizontal="center" vertical="center"/>
    </xf>
    <xf numFmtId="0" fontId="16" fillId="0" borderId="53" xfId="49" applyFont="1" applyBorder="1" applyAlignment="1">
      <alignment horizontal="left" vertical="center"/>
    </xf>
    <xf numFmtId="0" fontId="16" fillId="0" borderId="28" xfId="49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16" fillId="0" borderId="38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3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16" fillId="0" borderId="64" xfId="49" applyFont="1" applyFill="1" applyBorder="1" applyAlignment="1">
      <alignment horizontal="left" vertical="center"/>
    </xf>
    <xf numFmtId="0" fontId="16" fillId="0" borderId="65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24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27" fillId="0" borderId="26" xfId="49" applyFont="1" applyBorder="1" applyAlignment="1">
      <alignment vertical="center"/>
    </xf>
    <xf numFmtId="58" fontId="21" fillId="0" borderId="24" xfId="49" applyNumberFormat="1" applyFont="1" applyBorder="1" applyAlignment="1">
      <alignment vertical="center"/>
    </xf>
    <xf numFmtId="0" fontId="27" fillId="0" borderId="37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34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17" fillId="0" borderId="66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7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33" fillId="0" borderId="43" xfId="49" applyFont="1" applyBorder="1" applyAlignment="1">
      <alignment horizontal="center" vertical="center" wrapText="1"/>
    </xf>
    <xf numFmtId="0" fontId="26" fillId="0" borderId="43" xfId="49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16" fillId="0" borderId="42" xfId="49" applyNumberFormat="1" applyFont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27" fillId="0" borderId="27" xfId="49" applyFont="1" applyBorder="1" applyAlignment="1">
      <alignment horizontal="center" vertical="center"/>
    </xf>
    <xf numFmtId="0" fontId="24" fillId="0" borderId="66" xfId="49" applyFont="1" applyBorder="1" applyAlignment="1">
      <alignment horizontal="center" vertical="center"/>
    </xf>
    <xf numFmtId="0" fontId="16" fillId="0" borderId="66" xfId="49" applyFont="1" applyFill="1" applyBorder="1" applyAlignment="1">
      <alignment horizontal="left" vertical="center"/>
    </xf>
    <xf numFmtId="0" fontId="16" fillId="0" borderId="26" xfId="49" applyFont="1" applyBorder="1" applyAlignment="1">
      <alignment horizontal="center" vertical="center"/>
    </xf>
    <xf numFmtId="0" fontId="16" fillId="0" borderId="66" xfId="49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6" fillId="0" borderId="70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35" fillId="0" borderId="73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/>
    </xf>
    <xf numFmtId="0" fontId="3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14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6965" y="104775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606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14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762365" y="22606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33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393700</xdr:colOff>
          <xdr:row>53</xdr:row>
          <xdr:rowOff>1270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6965" y="10477500"/>
              <a:ext cx="393700" cy="1917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336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1209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14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33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063865" y="21336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749665" y="20574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076565" y="2314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70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512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385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57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385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575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385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57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089265" y="32385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775065" y="32385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089265" y="3057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775065" y="3057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24765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127365" y="1381125"/>
              <a:ext cx="3937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18415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127365" y="1562100"/>
              <a:ext cx="39370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24765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27365" y="1200150"/>
              <a:ext cx="3937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40640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14665" y="8032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01965" y="6350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749665" y="5969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27940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762365" y="7905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775065" y="12001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775065" y="1381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775065" y="1562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95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95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95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95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895465" y="24955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12700</xdr:rowOff>
        </xdr:from>
        <xdr:to>
          <xdr:col>1</xdr:col>
          <xdr:colOff>596900</xdr:colOff>
          <xdr:row>48</xdr:row>
          <xdr:rowOff>13970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55675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0</xdr:rowOff>
        </xdr:from>
        <xdr:to>
          <xdr:col>1</xdr:col>
          <xdr:colOff>596900</xdr:colOff>
          <xdr:row>49</xdr:row>
          <xdr:rowOff>5080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7250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725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1270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54405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48</xdr:row>
          <xdr:rowOff>0</xdr:rowOff>
        </xdr:from>
        <xdr:to>
          <xdr:col>5</xdr:col>
          <xdr:colOff>635000</xdr:colOff>
          <xdr:row>49</xdr:row>
          <xdr:rowOff>5080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7250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622300</xdr:colOff>
          <xdr:row>48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5440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725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5440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48</xdr:row>
          <xdr:rowOff>0</xdr:rowOff>
        </xdr:from>
        <xdr:to>
          <xdr:col>9</xdr:col>
          <xdr:colOff>596900</xdr:colOff>
          <xdr:row>49</xdr:row>
          <xdr:rowOff>5080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089265" y="97250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5080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775065" y="97250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584200</xdr:colOff>
          <xdr:row>48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076565" y="95440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775065" y="95440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5080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895465" y="97250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895465" y="954405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5080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7250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54405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762365" y="245427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063865" y="24955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895465" y="2314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895465" y="2133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5080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895465" y="97250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723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723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4574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94940" y="4210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18740" y="4210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4574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4574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333333333333" style="433" customWidth="1"/>
    <col min="3" max="3" width="10.1666666666667" customWidth="1"/>
  </cols>
  <sheetData>
    <row r="1" ht="21" customHeight="1" spans="1:2">
      <c r="A1" s="434"/>
      <c r="B1" s="435" t="s">
        <v>0</v>
      </c>
    </row>
    <row r="2" spans="1:2">
      <c r="A2" s="12">
        <v>1</v>
      </c>
      <c r="B2" s="436" t="s">
        <v>1</v>
      </c>
    </row>
    <row r="3" spans="1:2">
      <c r="A3" s="12">
        <v>2</v>
      </c>
      <c r="B3" s="436" t="s">
        <v>2</v>
      </c>
    </row>
    <row r="4" spans="1:2">
      <c r="A4" s="12">
        <v>3</v>
      </c>
      <c r="B4" s="436" t="s">
        <v>3</v>
      </c>
    </row>
    <row r="5" spans="1:2">
      <c r="A5" s="12">
        <v>4</v>
      </c>
      <c r="B5" s="436" t="s">
        <v>4</v>
      </c>
    </row>
    <row r="6" spans="1:2">
      <c r="A6" s="12">
        <v>5</v>
      </c>
      <c r="B6" s="436" t="s">
        <v>5</v>
      </c>
    </row>
    <row r="7" spans="1:2">
      <c r="A7" s="12">
        <v>6</v>
      </c>
      <c r="B7" s="436" t="s">
        <v>6</v>
      </c>
    </row>
    <row r="8" s="432" customFormat="1" ht="15" customHeight="1" spans="1:2">
      <c r="A8" s="437">
        <v>7</v>
      </c>
      <c r="B8" s="438" t="s">
        <v>7</v>
      </c>
    </row>
    <row r="9" ht="19" customHeight="1" spans="1:2">
      <c r="A9" s="434"/>
      <c r="B9" s="439" t="s">
        <v>8</v>
      </c>
    </row>
    <row r="10" ht="16" customHeight="1" spans="1:2">
      <c r="A10" s="12">
        <v>1</v>
      </c>
      <c r="B10" s="440" t="s">
        <v>9</v>
      </c>
    </row>
    <row r="11" spans="1:2">
      <c r="A11" s="12">
        <v>2</v>
      </c>
      <c r="B11" s="436" t="s">
        <v>10</v>
      </c>
    </row>
    <row r="12" spans="1:2">
      <c r="A12" s="12">
        <v>3</v>
      </c>
      <c r="B12" s="438" t="s">
        <v>11</v>
      </c>
    </row>
    <row r="13" spans="1:2">
      <c r="A13" s="12">
        <v>4</v>
      </c>
      <c r="B13" s="436" t="s">
        <v>12</v>
      </c>
    </row>
    <row r="14" spans="1:2">
      <c r="A14" s="12">
        <v>5</v>
      </c>
      <c r="B14" s="436" t="s">
        <v>13</v>
      </c>
    </row>
    <row r="15" spans="1:2">
      <c r="A15" s="12">
        <v>6</v>
      </c>
      <c r="B15" s="436" t="s">
        <v>14</v>
      </c>
    </row>
    <row r="16" spans="1:2">
      <c r="A16" s="12">
        <v>7</v>
      </c>
      <c r="B16" s="436" t="s">
        <v>15</v>
      </c>
    </row>
    <row r="17" spans="1:2">
      <c r="A17" s="12">
        <v>8</v>
      </c>
      <c r="B17" s="436" t="s">
        <v>16</v>
      </c>
    </row>
    <row r="18" spans="1:2">
      <c r="A18" s="12">
        <v>9</v>
      </c>
      <c r="B18" s="436" t="s">
        <v>17</v>
      </c>
    </row>
    <row r="19" spans="1:2">
      <c r="A19" s="12"/>
      <c r="B19" s="436"/>
    </row>
    <row r="20" ht="20.25" spans="1:2">
      <c r="A20" s="434"/>
      <c r="B20" s="435" t="s">
        <v>18</v>
      </c>
    </row>
    <row r="21" spans="1:2">
      <c r="A21" s="12">
        <v>1</v>
      </c>
      <c r="B21" s="441" t="s">
        <v>19</v>
      </c>
    </row>
    <row r="22" spans="1:2">
      <c r="A22" s="12">
        <v>2</v>
      </c>
      <c r="B22" s="436" t="s">
        <v>20</v>
      </c>
    </row>
    <row r="23" spans="1:2">
      <c r="A23" s="12">
        <v>3</v>
      </c>
      <c r="B23" s="436" t="s">
        <v>21</v>
      </c>
    </row>
    <row r="24" spans="1:2">
      <c r="A24" s="12">
        <v>4</v>
      </c>
      <c r="B24" s="436" t="s">
        <v>22</v>
      </c>
    </row>
    <row r="25" spans="1:2">
      <c r="A25" s="12">
        <v>5</v>
      </c>
      <c r="B25" s="436" t="s">
        <v>23</v>
      </c>
    </row>
    <row r="26" spans="1:2">
      <c r="A26" s="12">
        <v>6</v>
      </c>
      <c r="B26" s="436" t="s">
        <v>24</v>
      </c>
    </row>
    <row r="27" spans="1:2">
      <c r="A27" s="12">
        <v>7</v>
      </c>
      <c r="B27" s="436" t="s">
        <v>25</v>
      </c>
    </row>
    <row r="28" spans="1:2">
      <c r="A28" s="12"/>
      <c r="B28" s="436"/>
    </row>
    <row r="29" ht="20.25" spans="1:2">
      <c r="A29" s="434"/>
      <c r="B29" s="435" t="s">
        <v>26</v>
      </c>
    </row>
    <row r="30" spans="1:2">
      <c r="A30" s="12">
        <v>1</v>
      </c>
      <c r="B30" s="441" t="s">
        <v>27</v>
      </c>
    </row>
    <row r="31" spans="1:2">
      <c r="A31" s="12">
        <v>2</v>
      </c>
      <c r="B31" s="436" t="s">
        <v>28</v>
      </c>
    </row>
    <row r="32" spans="1:2">
      <c r="A32" s="12">
        <v>3</v>
      </c>
      <c r="B32" s="436" t="s">
        <v>29</v>
      </c>
    </row>
    <row r="33" ht="28.5" spans="1:2">
      <c r="A33" s="12">
        <v>4</v>
      </c>
      <c r="B33" s="436" t="s">
        <v>30</v>
      </c>
    </row>
    <row r="34" spans="1:2">
      <c r="A34" s="12">
        <v>5</v>
      </c>
      <c r="B34" s="436" t="s">
        <v>31</v>
      </c>
    </row>
    <row r="35" spans="1:2">
      <c r="A35" s="12">
        <v>6</v>
      </c>
      <c r="B35" s="436" t="s">
        <v>32</v>
      </c>
    </row>
    <row r="36" spans="1:2">
      <c r="A36" s="12">
        <v>7</v>
      </c>
      <c r="B36" s="436" t="s">
        <v>33</v>
      </c>
    </row>
    <row r="37" spans="1:2">
      <c r="A37" s="12"/>
      <c r="B37" s="436"/>
    </row>
    <row r="39" spans="1:2">
      <c r="A39" s="442" t="s">
        <v>34</v>
      </c>
      <c r="B39" s="44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44"/>
  <sheetViews>
    <sheetView workbookViewId="0">
      <selection activeCell="E24" sqref="E2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24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375</v>
      </c>
      <c r="B2" s="5" t="s">
        <v>376</v>
      </c>
      <c r="C2" s="5" t="s">
        <v>377</v>
      </c>
      <c r="D2" s="5" t="s">
        <v>378</v>
      </c>
      <c r="E2" s="5" t="s">
        <v>379</v>
      </c>
      <c r="F2" s="5" t="s">
        <v>380</v>
      </c>
      <c r="G2" s="5" t="s">
        <v>381</v>
      </c>
      <c r="H2" s="5" t="s">
        <v>382</v>
      </c>
      <c r="I2" s="4" t="s">
        <v>383</v>
      </c>
      <c r="J2" s="4" t="s">
        <v>384</v>
      </c>
      <c r="K2" s="4" t="s">
        <v>385</v>
      </c>
      <c r="L2" s="4" t="s">
        <v>386</v>
      </c>
      <c r="M2" s="4" t="s">
        <v>387</v>
      </c>
      <c r="N2" s="59" t="s">
        <v>388</v>
      </c>
      <c r="O2" s="5" t="s">
        <v>389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390</v>
      </c>
      <c r="J3" s="4" t="s">
        <v>390</v>
      </c>
      <c r="K3" s="4" t="s">
        <v>390</v>
      </c>
      <c r="L3" s="4" t="s">
        <v>390</v>
      </c>
      <c r="M3" s="4" t="s">
        <v>390</v>
      </c>
      <c r="N3" s="60"/>
      <c r="O3" s="7"/>
    </row>
    <row r="4" s="55" customFormat="1" spans="1:16">
      <c r="A4" s="11">
        <v>1</v>
      </c>
      <c r="B4" s="11" t="s">
        <v>391</v>
      </c>
      <c r="C4" s="11" t="s">
        <v>392</v>
      </c>
      <c r="D4" s="11" t="s">
        <v>393</v>
      </c>
      <c r="E4" s="11" t="s">
        <v>62</v>
      </c>
      <c r="F4" s="11" t="s">
        <v>394</v>
      </c>
      <c r="G4" s="11" t="s">
        <v>395</v>
      </c>
      <c r="H4" s="57"/>
      <c r="I4" s="11">
        <v>1</v>
      </c>
      <c r="J4" s="11">
        <v>0</v>
      </c>
      <c r="K4" s="11">
        <v>1</v>
      </c>
      <c r="L4" s="11">
        <v>1</v>
      </c>
      <c r="M4" s="11">
        <v>0</v>
      </c>
      <c r="N4" s="61"/>
      <c r="O4" s="11" t="s">
        <v>396</v>
      </c>
      <c r="P4" s="62"/>
    </row>
    <row r="5" s="55" customFormat="1" spans="1:16">
      <c r="A5" s="11">
        <v>2</v>
      </c>
      <c r="B5" s="11" t="s">
        <v>397</v>
      </c>
      <c r="C5" s="11" t="s">
        <v>392</v>
      </c>
      <c r="D5" s="11" t="s">
        <v>393</v>
      </c>
      <c r="E5" s="11" t="s">
        <v>62</v>
      </c>
      <c r="F5" s="11" t="s">
        <v>394</v>
      </c>
      <c r="G5" s="11" t="s">
        <v>395</v>
      </c>
      <c r="H5" s="57"/>
      <c r="I5" s="11">
        <v>2</v>
      </c>
      <c r="J5" s="11">
        <v>0</v>
      </c>
      <c r="K5" s="11">
        <v>0</v>
      </c>
      <c r="L5" s="11">
        <v>0</v>
      </c>
      <c r="M5" s="11">
        <v>0</v>
      </c>
      <c r="N5" s="61"/>
      <c r="O5" s="11" t="s">
        <v>396</v>
      </c>
      <c r="P5" s="62"/>
    </row>
    <row r="6" s="55" customFormat="1" spans="1:16">
      <c r="A6" s="11">
        <v>3</v>
      </c>
      <c r="B6" s="11" t="s">
        <v>398</v>
      </c>
      <c r="C6" s="11" t="s">
        <v>392</v>
      </c>
      <c r="D6" s="11" t="s">
        <v>399</v>
      </c>
      <c r="E6" s="11" t="s">
        <v>62</v>
      </c>
      <c r="F6" s="11" t="s">
        <v>394</v>
      </c>
      <c r="G6" s="11" t="s">
        <v>395</v>
      </c>
      <c r="H6" s="57"/>
      <c r="I6" s="11">
        <v>1</v>
      </c>
      <c r="J6" s="11">
        <v>0</v>
      </c>
      <c r="K6" s="11">
        <v>1</v>
      </c>
      <c r="L6" s="11">
        <v>1</v>
      </c>
      <c r="M6" s="11">
        <v>0</v>
      </c>
      <c r="N6" s="61"/>
      <c r="O6" s="11" t="s">
        <v>396</v>
      </c>
      <c r="P6" s="62"/>
    </row>
    <row r="7" s="55" customFormat="1" spans="1:16">
      <c r="A7" s="11">
        <v>4</v>
      </c>
      <c r="B7" s="11" t="s">
        <v>400</v>
      </c>
      <c r="C7" s="11" t="s">
        <v>392</v>
      </c>
      <c r="D7" s="11" t="s">
        <v>399</v>
      </c>
      <c r="E7" s="11" t="s">
        <v>62</v>
      </c>
      <c r="F7" s="11" t="s">
        <v>394</v>
      </c>
      <c r="G7" s="11" t="s">
        <v>395</v>
      </c>
      <c r="H7" s="57"/>
      <c r="I7" s="11">
        <v>1</v>
      </c>
      <c r="J7" s="11">
        <v>0</v>
      </c>
      <c r="K7" s="11">
        <v>1</v>
      </c>
      <c r="L7" s="11">
        <v>0</v>
      </c>
      <c r="M7" s="11">
        <v>1</v>
      </c>
      <c r="N7" s="61"/>
      <c r="O7" s="11" t="s">
        <v>396</v>
      </c>
      <c r="P7" s="62"/>
    </row>
    <row r="8" s="55" customFormat="1" spans="1:16">
      <c r="A8" s="11">
        <v>5</v>
      </c>
      <c r="B8" s="11" t="s">
        <v>401</v>
      </c>
      <c r="C8" s="11" t="s">
        <v>392</v>
      </c>
      <c r="D8" s="11" t="s">
        <v>399</v>
      </c>
      <c r="E8" s="11" t="s">
        <v>62</v>
      </c>
      <c r="F8" s="11" t="s">
        <v>394</v>
      </c>
      <c r="G8" s="11" t="s">
        <v>395</v>
      </c>
      <c r="H8" s="57"/>
      <c r="I8" s="11">
        <v>1</v>
      </c>
      <c r="J8" s="11">
        <v>0</v>
      </c>
      <c r="K8" s="11">
        <v>1</v>
      </c>
      <c r="L8" s="11">
        <v>1</v>
      </c>
      <c r="M8" s="11">
        <v>0</v>
      </c>
      <c r="N8" s="61"/>
      <c r="O8" s="11" t="s">
        <v>396</v>
      </c>
      <c r="P8" s="62"/>
    </row>
    <row r="9" s="55" customFormat="1" spans="1:16">
      <c r="A9" s="11">
        <v>6</v>
      </c>
      <c r="B9" s="11" t="s">
        <v>402</v>
      </c>
      <c r="C9" s="11" t="s">
        <v>392</v>
      </c>
      <c r="D9" s="11" t="s">
        <v>399</v>
      </c>
      <c r="E9" s="11" t="s">
        <v>62</v>
      </c>
      <c r="F9" s="11" t="s">
        <v>394</v>
      </c>
      <c r="G9" s="11" t="s">
        <v>395</v>
      </c>
      <c r="H9" s="57"/>
      <c r="I9" s="11">
        <v>2</v>
      </c>
      <c r="J9" s="11">
        <v>0</v>
      </c>
      <c r="K9" s="11">
        <v>0</v>
      </c>
      <c r="L9" s="11">
        <v>0</v>
      </c>
      <c r="M9" s="11">
        <v>0</v>
      </c>
      <c r="N9" s="61"/>
      <c r="O9" s="11" t="s">
        <v>396</v>
      </c>
      <c r="P9" s="62"/>
    </row>
    <row r="10" s="55" customFormat="1" spans="1:16">
      <c r="A10" s="11">
        <v>7</v>
      </c>
      <c r="B10" s="11" t="s">
        <v>403</v>
      </c>
      <c r="C10" s="11" t="s">
        <v>392</v>
      </c>
      <c r="D10" s="11" t="s">
        <v>399</v>
      </c>
      <c r="E10" s="11" t="s">
        <v>62</v>
      </c>
      <c r="F10" s="11" t="s">
        <v>394</v>
      </c>
      <c r="G10" s="11" t="s">
        <v>395</v>
      </c>
      <c r="H10" s="57"/>
      <c r="I10" s="11">
        <v>1</v>
      </c>
      <c r="J10" s="11">
        <v>0</v>
      </c>
      <c r="K10" s="11">
        <v>1</v>
      </c>
      <c r="L10" s="11">
        <v>1</v>
      </c>
      <c r="M10" s="11">
        <v>0</v>
      </c>
      <c r="N10" s="61"/>
      <c r="O10" s="11" t="s">
        <v>396</v>
      </c>
      <c r="P10" s="62"/>
    </row>
    <row r="11" s="55" customFormat="1" spans="1:16">
      <c r="A11" s="11">
        <v>8</v>
      </c>
      <c r="B11" s="11" t="s">
        <v>404</v>
      </c>
      <c r="C11" s="11" t="s">
        <v>392</v>
      </c>
      <c r="D11" s="11" t="s">
        <v>405</v>
      </c>
      <c r="E11" s="11" t="s">
        <v>62</v>
      </c>
      <c r="F11" s="11" t="s">
        <v>394</v>
      </c>
      <c r="G11" s="11" t="s">
        <v>395</v>
      </c>
      <c r="H11" s="57"/>
      <c r="I11" s="11">
        <v>1</v>
      </c>
      <c r="J11" s="11">
        <v>0</v>
      </c>
      <c r="K11" s="11">
        <v>1</v>
      </c>
      <c r="L11" s="11">
        <v>0</v>
      </c>
      <c r="M11" s="11">
        <v>1</v>
      </c>
      <c r="N11" s="61"/>
      <c r="O11" s="11" t="s">
        <v>396</v>
      </c>
      <c r="P11" s="62"/>
    </row>
    <row r="12" s="55" customFormat="1" spans="1:16">
      <c r="A12" s="11">
        <v>9</v>
      </c>
      <c r="B12" s="11" t="s">
        <v>406</v>
      </c>
      <c r="C12" s="11" t="s">
        <v>392</v>
      </c>
      <c r="D12" s="11" t="s">
        <v>405</v>
      </c>
      <c r="E12" s="11" t="s">
        <v>62</v>
      </c>
      <c r="F12" s="11" t="s">
        <v>394</v>
      </c>
      <c r="G12" s="11" t="s">
        <v>395</v>
      </c>
      <c r="H12" s="57"/>
      <c r="I12" s="11">
        <v>1</v>
      </c>
      <c r="J12" s="11">
        <v>0</v>
      </c>
      <c r="K12" s="11">
        <v>1</v>
      </c>
      <c r="L12" s="11">
        <v>1</v>
      </c>
      <c r="M12" s="11">
        <v>0</v>
      </c>
      <c r="N12" s="61"/>
      <c r="O12" s="11" t="s">
        <v>396</v>
      </c>
      <c r="P12" s="62"/>
    </row>
    <row r="13" s="55" customFormat="1" spans="1:16">
      <c r="A13" s="11">
        <v>10</v>
      </c>
      <c r="B13" s="11" t="s">
        <v>407</v>
      </c>
      <c r="C13" s="11" t="s">
        <v>392</v>
      </c>
      <c r="D13" s="11" t="s">
        <v>405</v>
      </c>
      <c r="E13" s="11" t="s">
        <v>62</v>
      </c>
      <c r="F13" s="11" t="s">
        <v>394</v>
      </c>
      <c r="G13" s="11" t="s">
        <v>395</v>
      </c>
      <c r="H13" s="57"/>
      <c r="I13" s="11">
        <v>2</v>
      </c>
      <c r="J13" s="11">
        <v>0</v>
      </c>
      <c r="K13" s="11">
        <v>0</v>
      </c>
      <c r="L13" s="11">
        <v>0</v>
      </c>
      <c r="M13" s="11">
        <v>0</v>
      </c>
      <c r="N13" s="61"/>
      <c r="O13" s="11" t="s">
        <v>396</v>
      </c>
      <c r="P13" s="62"/>
    </row>
    <row r="14" s="55" customFormat="1" spans="1:16">
      <c r="A14" s="11">
        <v>11</v>
      </c>
      <c r="B14" s="11" t="s">
        <v>408</v>
      </c>
      <c r="C14" s="11" t="s">
        <v>392</v>
      </c>
      <c r="D14" s="11" t="s">
        <v>409</v>
      </c>
      <c r="E14" s="11" t="s">
        <v>62</v>
      </c>
      <c r="F14" s="11" t="s">
        <v>394</v>
      </c>
      <c r="G14" s="11" t="s">
        <v>395</v>
      </c>
      <c r="H14" s="57"/>
      <c r="I14" s="11">
        <v>1</v>
      </c>
      <c r="J14" s="11">
        <v>0</v>
      </c>
      <c r="K14" s="11">
        <v>1</v>
      </c>
      <c r="L14" s="11">
        <v>1</v>
      </c>
      <c r="M14" s="11">
        <v>0</v>
      </c>
      <c r="N14" s="61"/>
      <c r="O14" s="11" t="s">
        <v>396</v>
      </c>
      <c r="P14" s="62"/>
    </row>
    <row r="15" s="55" customFormat="1" spans="1:16">
      <c r="A15" s="11">
        <v>12</v>
      </c>
      <c r="B15" s="11" t="s">
        <v>410</v>
      </c>
      <c r="C15" s="11" t="s">
        <v>392</v>
      </c>
      <c r="D15" s="11" t="s">
        <v>409</v>
      </c>
      <c r="E15" s="11" t="s">
        <v>62</v>
      </c>
      <c r="F15" s="11" t="s">
        <v>394</v>
      </c>
      <c r="G15" s="11" t="s">
        <v>395</v>
      </c>
      <c r="H15" s="57"/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61"/>
      <c r="O15" s="11" t="s">
        <v>396</v>
      </c>
      <c r="P15" s="62"/>
    </row>
    <row r="16" s="55" customFormat="1" spans="1:16">
      <c r="A16" s="11">
        <v>13</v>
      </c>
      <c r="B16" s="11" t="s">
        <v>411</v>
      </c>
      <c r="C16" s="11" t="s">
        <v>392</v>
      </c>
      <c r="D16" s="11" t="s">
        <v>409</v>
      </c>
      <c r="E16" s="11" t="s">
        <v>62</v>
      </c>
      <c r="F16" s="11" t="s">
        <v>394</v>
      </c>
      <c r="G16" s="11" t="s">
        <v>395</v>
      </c>
      <c r="H16" s="57"/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61"/>
      <c r="O16" s="11" t="s">
        <v>396</v>
      </c>
      <c r="P16" s="62"/>
    </row>
    <row r="17" s="55" customFormat="1" spans="1:16">
      <c r="A17" s="11">
        <v>14</v>
      </c>
      <c r="B17" s="11" t="s">
        <v>412</v>
      </c>
      <c r="C17" s="11" t="s">
        <v>392</v>
      </c>
      <c r="D17" s="11" t="s">
        <v>409</v>
      </c>
      <c r="E17" s="11" t="s">
        <v>62</v>
      </c>
      <c r="F17" s="11" t="s">
        <v>394</v>
      </c>
      <c r="G17" s="11" t="s">
        <v>395</v>
      </c>
      <c r="H17" s="57"/>
      <c r="I17" s="9">
        <v>1</v>
      </c>
      <c r="J17" s="9">
        <v>0</v>
      </c>
      <c r="K17" s="9">
        <v>0</v>
      </c>
      <c r="L17" s="9">
        <v>0</v>
      </c>
      <c r="M17" s="9">
        <v>1</v>
      </c>
      <c r="N17" s="61"/>
      <c r="O17" s="11" t="s">
        <v>396</v>
      </c>
      <c r="P17" s="62"/>
    </row>
    <row r="18" s="55" customFormat="1" spans="1:16">
      <c r="A18" s="11">
        <v>15</v>
      </c>
      <c r="B18" s="11" t="s">
        <v>413</v>
      </c>
      <c r="C18" s="11" t="s">
        <v>392</v>
      </c>
      <c r="D18" s="11" t="s">
        <v>409</v>
      </c>
      <c r="E18" s="11" t="s">
        <v>62</v>
      </c>
      <c r="F18" s="11" t="s">
        <v>394</v>
      </c>
      <c r="G18" s="11" t="s">
        <v>395</v>
      </c>
      <c r="H18" s="57"/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61"/>
      <c r="O18" s="11" t="s">
        <v>396</v>
      </c>
      <c r="P18" s="62"/>
    </row>
    <row r="19" s="55" customFormat="1" spans="1:16">
      <c r="A19" s="11">
        <v>16</v>
      </c>
      <c r="B19" s="11" t="s">
        <v>414</v>
      </c>
      <c r="C19" s="11" t="s">
        <v>392</v>
      </c>
      <c r="D19" s="11" t="s">
        <v>409</v>
      </c>
      <c r="E19" s="11" t="s">
        <v>62</v>
      </c>
      <c r="F19" s="11" t="s">
        <v>394</v>
      </c>
      <c r="G19" s="11" t="s">
        <v>395</v>
      </c>
      <c r="H19" s="57"/>
      <c r="I19" s="11">
        <v>1</v>
      </c>
      <c r="J19" s="11">
        <v>0</v>
      </c>
      <c r="K19" s="11">
        <v>0</v>
      </c>
      <c r="L19" s="11">
        <v>0</v>
      </c>
      <c r="M19" s="11">
        <v>1</v>
      </c>
      <c r="N19" s="61"/>
      <c r="O19" s="11" t="s">
        <v>396</v>
      </c>
      <c r="P19" s="62"/>
    </row>
    <row r="20" spans="1:15">
      <c r="A20" s="11">
        <v>17</v>
      </c>
      <c r="B20" s="11" t="s">
        <v>415</v>
      </c>
      <c r="C20" s="11" t="s">
        <v>392</v>
      </c>
      <c r="D20" s="11" t="s">
        <v>409</v>
      </c>
      <c r="E20" s="11" t="s">
        <v>62</v>
      </c>
      <c r="F20" s="11" t="s">
        <v>394</v>
      </c>
      <c r="G20" s="11" t="s">
        <v>395</v>
      </c>
      <c r="H20" s="58"/>
      <c r="I20" s="11">
        <v>0</v>
      </c>
      <c r="J20" s="11">
        <v>1</v>
      </c>
      <c r="K20" s="11">
        <v>0</v>
      </c>
      <c r="L20" s="11">
        <v>0</v>
      </c>
      <c r="M20" s="11">
        <v>1</v>
      </c>
      <c r="N20" s="63"/>
      <c r="O20" s="11" t="s">
        <v>396</v>
      </c>
    </row>
    <row r="21" spans="1:15">
      <c r="A21" s="11">
        <v>18</v>
      </c>
      <c r="B21" s="11" t="s">
        <v>416</v>
      </c>
      <c r="C21" s="11" t="s">
        <v>392</v>
      </c>
      <c r="D21" s="11" t="s">
        <v>409</v>
      </c>
      <c r="E21" s="11" t="s">
        <v>62</v>
      </c>
      <c r="F21" s="11" t="s">
        <v>394</v>
      </c>
      <c r="G21" s="11" t="s">
        <v>395</v>
      </c>
      <c r="H21" s="58"/>
      <c r="I21" s="11">
        <v>2</v>
      </c>
      <c r="J21" s="11">
        <v>0</v>
      </c>
      <c r="K21" s="11">
        <v>0</v>
      </c>
      <c r="L21" s="11">
        <v>0</v>
      </c>
      <c r="M21" s="11">
        <v>0</v>
      </c>
      <c r="N21" s="63"/>
      <c r="O21" s="11" t="s">
        <v>396</v>
      </c>
    </row>
    <row r="22" spans="1:15">
      <c r="A22" s="11">
        <v>19</v>
      </c>
      <c r="B22" s="11" t="s">
        <v>417</v>
      </c>
      <c r="C22" s="11" t="s">
        <v>392</v>
      </c>
      <c r="D22" s="11" t="s">
        <v>409</v>
      </c>
      <c r="E22" s="11" t="s">
        <v>62</v>
      </c>
      <c r="F22" s="11" t="s">
        <v>394</v>
      </c>
      <c r="G22" s="11" t="s">
        <v>395</v>
      </c>
      <c r="H22" s="58"/>
      <c r="I22" s="11">
        <v>1</v>
      </c>
      <c r="J22" s="11">
        <v>0</v>
      </c>
      <c r="K22" s="11">
        <v>1</v>
      </c>
      <c r="L22" s="11">
        <v>1</v>
      </c>
      <c r="M22" s="11">
        <v>0</v>
      </c>
      <c r="N22" s="63"/>
      <c r="O22" s="11" t="s">
        <v>396</v>
      </c>
    </row>
    <row r="23" spans="1:15">
      <c r="A23" s="11">
        <v>20</v>
      </c>
      <c r="B23" s="11" t="s">
        <v>418</v>
      </c>
      <c r="C23" s="11" t="s">
        <v>392</v>
      </c>
      <c r="D23" s="11" t="s">
        <v>409</v>
      </c>
      <c r="E23" s="11" t="s">
        <v>62</v>
      </c>
      <c r="F23" s="11" t="s">
        <v>394</v>
      </c>
      <c r="G23" s="11" t="s">
        <v>395</v>
      </c>
      <c r="H23" s="58"/>
      <c r="I23" s="11">
        <v>2</v>
      </c>
      <c r="J23" s="11">
        <v>0</v>
      </c>
      <c r="K23" s="11">
        <v>0</v>
      </c>
      <c r="L23" s="11">
        <v>0</v>
      </c>
      <c r="M23" s="11">
        <v>0</v>
      </c>
      <c r="N23" s="63"/>
      <c r="O23" s="11" t="s">
        <v>396</v>
      </c>
    </row>
    <row r="24" spans="1:15">
      <c r="A24" s="11">
        <v>21</v>
      </c>
      <c r="B24" s="11" t="s">
        <v>419</v>
      </c>
      <c r="C24" s="11" t="s">
        <v>392</v>
      </c>
      <c r="D24" s="11" t="s">
        <v>409</v>
      </c>
      <c r="E24" s="11" t="s">
        <v>62</v>
      </c>
      <c r="F24" s="11" t="s">
        <v>394</v>
      </c>
      <c r="G24" s="11" t="s">
        <v>395</v>
      </c>
      <c r="H24" s="58"/>
      <c r="I24" s="11">
        <v>1</v>
      </c>
      <c r="J24" s="11">
        <v>0</v>
      </c>
      <c r="K24" s="11">
        <v>1</v>
      </c>
      <c r="L24" s="11">
        <v>1</v>
      </c>
      <c r="M24" s="11">
        <v>0</v>
      </c>
      <c r="N24" s="63"/>
      <c r="O24" s="11" t="s">
        <v>396</v>
      </c>
    </row>
    <row r="25" spans="1:15">
      <c r="A25" s="11">
        <v>22</v>
      </c>
      <c r="B25" s="11" t="s">
        <v>401</v>
      </c>
      <c r="C25" s="11" t="s">
        <v>420</v>
      </c>
      <c r="D25" s="11" t="s">
        <v>421</v>
      </c>
      <c r="E25" s="11" t="s">
        <v>62</v>
      </c>
      <c r="F25" s="11" t="s">
        <v>394</v>
      </c>
      <c r="G25" s="11" t="s">
        <v>395</v>
      </c>
      <c r="H25" s="58"/>
      <c r="I25" s="11">
        <v>2</v>
      </c>
      <c r="J25" s="11">
        <v>0</v>
      </c>
      <c r="K25" s="11">
        <v>0</v>
      </c>
      <c r="L25" s="11">
        <v>0</v>
      </c>
      <c r="M25" s="11">
        <v>0</v>
      </c>
      <c r="N25" s="63"/>
      <c r="O25" s="11" t="s">
        <v>396</v>
      </c>
    </row>
    <row r="26" spans="1:15">
      <c r="A26" s="11">
        <v>23</v>
      </c>
      <c r="B26" s="11" t="s">
        <v>398</v>
      </c>
      <c r="C26" s="11" t="s">
        <v>420</v>
      </c>
      <c r="D26" s="11" t="s">
        <v>421</v>
      </c>
      <c r="E26" s="11" t="s">
        <v>62</v>
      </c>
      <c r="F26" s="11" t="s">
        <v>394</v>
      </c>
      <c r="G26" s="11" t="s">
        <v>395</v>
      </c>
      <c r="H26" s="58"/>
      <c r="I26" s="11">
        <v>1</v>
      </c>
      <c r="J26" s="11">
        <v>0</v>
      </c>
      <c r="K26" s="11">
        <v>1</v>
      </c>
      <c r="L26" s="11">
        <v>1</v>
      </c>
      <c r="M26" s="11">
        <v>0</v>
      </c>
      <c r="N26" s="63"/>
      <c r="O26" s="11" t="s">
        <v>396</v>
      </c>
    </row>
    <row r="27" spans="1:15">
      <c r="A27" s="11">
        <v>24</v>
      </c>
      <c r="B27" s="11" t="s">
        <v>400</v>
      </c>
      <c r="C27" s="11" t="s">
        <v>420</v>
      </c>
      <c r="D27" s="11" t="s">
        <v>421</v>
      </c>
      <c r="E27" s="11" t="s">
        <v>62</v>
      </c>
      <c r="F27" s="11" t="s">
        <v>394</v>
      </c>
      <c r="G27" s="11" t="s">
        <v>395</v>
      </c>
      <c r="H27" s="58"/>
      <c r="I27" s="9">
        <v>1</v>
      </c>
      <c r="J27" s="9">
        <v>0</v>
      </c>
      <c r="K27" s="9">
        <v>0</v>
      </c>
      <c r="L27" s="9">
        <v>0</v>
      </c>
      <c r="M27" s="9">
        <v>1</v>
      </c>
      <c r="N27" s="63"/>
      <c r="O27" s="11" t="s">
        <v>396</v>
      </c>
    </row>
    <row r="28" spans="1:15">
      <c r="A28" s="11">
        <v>25</v>
      </c>
      <c r="B28" s="11" t="s">
        <v>397</v>
      </c>
      <c r="C28" s="11" t="s">
        <v>420</v>
      </c>
      <c r="D28" s="11" t="s">
        <v>422</v>
      </c>
      <c r="E28" s="11" t="s">
        <v>62</v>
      </c>
      <c r="F28" s="11" t="s">
        <v>394</v>
      </c>
      <c r="G28" s="11" t="s">
        <v>395</v>
      </c>
      <c r="H28" s="58"/>
      <c r="I28" s="9">
        <v>0</v>
      </c>
      <c r="J28" s="9">
        <v>0</v>
      </c>
      <c r="K28" s="9">
        <v>0</v>
      </c>
      <c r="L28" s="9">
        <v>0</v>
      </c>
      <c r="M28" s="9">
        <v>1</v>
      </c>
      <c r="N28" s="63"/>
      <c r="O28" s="11" t="s">
        <v>396</v>
      </c>
    </row>
    <row r="29" spans="1:15">
      <c r="A29" s="11">
        <v>26</v>
      </c>
      <c r="B29" s="11" t="s">
        <v>423</v>
      </c>
      <c r="C29" s="11" t="s">
        <v>420</v>
      </c>
      <c r="D29" s="11" t="s">
        <v>424</v>
      </c>
      <c r="E29" s="11" t="s">
        <v>62</v>
      </c>
      <c r="F29" s="11" t="s">
        <v>394</v>
      </c>
      <c r="G29" s="11" t="s">
        <v>395</v>
      </c>
      <c r="H29" s="58"/>
      <c r="I29" s="9">
        <v>1</v>
      </c>
      <c r="J29" s="9">
        <v>0</v>
      </c>
      <c r="K29" s="9">
        <v>0</v>
      </c>
      <c r="L29" s="9">
        <v>0</v>
      </c>
      <c r="M29" s="9">
        <v>1</v>
      </c>
      <c r="N29" s="63"/>
      <c r="O29" s="11" t="s">
        <v>396</v>
      </c>
    </row>
    <row r="30" spans="1:15">
      <c r="A30" s="11">
        <v>27</v>
      </c>
      <c r="B30" s="11" t="s">
        <v>425</v>
      </c>
      <c r="C30" s="11" t="s">
        <v>420</v>
      </c>
      <c r="D30" s="11" t="s">
        <v>424</v>
      </c>
      <c r="E30" s="11" t="s">
        <v>62</v>
      </c>
      <c r="F30" s="11" t="s">
        <v>394</v>
      </c>
      <c r="G30" s="11" t="s">
        <v>395</v>
      </c>
      <c r="H30" s="58"/>
      <c r="I30" s="9">
        <v>0</v>
      </c>
      <c r="J30" s="9">
        <v>0</v>
      </c>
      <c r="K30" s="9">
        <v>0</v>
      </c>
      <c r="L30" s="9">
        <v>0</v>
      </c>
      <c r="M30" s="9">
        <v>1</v>
      </c>
      <c r="N30" s="63"/>
      <c r="O30" s="11" t="s">
        <v>396</v>
      </c>
    </row>
    <row r="31" spans="1:15">
      <c r="A31" s="11">
        <v>28</v>
      </c>
      <c r="B31" s="11" t="s">
        <v>407</v>
      </c>
      <c r="C31" s="11" t="s">
        <v>420</v>
      </c>
      <c r="D31" s="11" t="s">
        <v>424</v>
      </c>
      <c r="E31" s="11" t="s">
        <v>62</v>
      </c>
      <c r="F31" s="11" t="s">
        <v>394</v>
      </c>
      <c r="G31" s="11" t="s">
        <v>395</v>
      </c>
      <c r="H31" s="58"/>
      <c r="I31" s="11">
        <v>1</v>
      </c>
      <c r="J31" s="11">
        <v>0</v>
      </c>
      <c r="K31" s="11">
        <v>1</v>
      </c>
      <c r="L31" s="11">
        <v>1</v>
      </c>
      <c r="M31" s="11">
        <v>0</v>
      </c>
      <c r="N31" s="63"/>
      <c r="O31" s="11" t="s">
        <v>396</v>
      </c>
    </row>
    <row r="32" spans="1:15">
      <c r="A32" s="11">
        <v>29</v>
      </c>
      <c r="B32" s="11" t="s">
        <v>426</v>
      </c>
      <c r="C32" s="11" t="s">
        <v>420</v>
      </c>
      <c r="D32" s="11" t="s">
        <v>424</v>
      </c>
      <c r="E32" s="11" t="s">
        <v>62</v>
      </c>
      <c r="F32" s="11" t="s">
        <v>394</v>
      </c>
      <c r="G32" s="11" t="s">
        <v>395</v>
      </c>
      <c r="H32" s="58"/>
      <c r="I32" s="11">
        <v>2</v>
      </c>
      <c r="J32" s="11">
        <v>0</v>
      </c>
      <c r="K32" s="11">
        <v>0</v>
      </c>
      <c r="L32" s="11">
        <v>0</v>
      </c>
      <c r="M32" s="11">
        <v>0</v>
      </c>
      <c r="N32" s="63"/>
      <c r="O32" s="11" t="s">
        <v>396</v>
      </c>
    </row>
    <row r="33" spans="1:15">
      <c r="A33" s="11">
        <v>30</v>
      </c>
      <c r="B33" s="11" t="s">
        <v>406</v>
      </c>
      <c r="C33" s="11" t="s">
        <v>420</v>
      </c>
      <c r="D33" s="11" t="s">
        <v>424</v>
      </c>
      <c r="E33" s="11" t="s">
        <v>62</v>
      </c>
      <c r="F33" s="11" t="s">
        <v>394</v>
      </c>
      <c r="G33" s="11" t="s">
        <v>395</v>
      </c>
      <c r="H33" s="58"/>
      <c r="I33" s="11">
        <v>1</v>
      </c>
      <c r="J33" s="11">
        <v>0</v>
      </c>
      <c r="K33" s="11">
        <v>1</v>
      </c>
      <c r="L33" s="11">
        <v>1</v>
      </c>
      <c r="M33" s="11">
        <v>0</v>
      </c>
      <c r="N33" s="63"/>
      <c r="O33" s="11" t="s">
        <v>396</v>
      </c>
    </row>
    <row r="34" spans="1:15">
      <c r="A34" s="11">
        <v>31</v>
      </c>
      <c r="B34" s="11" t="s">
        <v>408</v>
      </c>
      <c r="C34" s="11" t="s">
        <v>420</v>
      </c>
      <c r="D34" s="11" t="s">
        <v>427</v>
      </c>
      <c r="E34" s="11" t="s">
        <v>62</v>
      </c>
      <c r="F34" s="11" t="s">
        <v>394</v>
      </c>
      <c r="G34" s="11" t="s">
        <v>395</v>
      </c>
      <c r="H34" s="58"/>
      <c r="I34" s="9">
        <v>1</v>
      </c>
      <c r="J34" s="9">
        <v>0</v>
      </c>
      <c r="K34" s="9">
        <v>0</v>
      </c>
      <c r="L34" s="9">
        <v>0</v>
      </c>
      <c r="M34" s="9">
        <v>1</v>
      </c>
      <c r="N34" s="63"/>
      <c r="O34" s="11" t="s">
        <v>396</v>
      </c>
    </row>
    <row r="35" spans="1:15">
      <c r="A35" s="11">
        <v>32</v>
      </c>
      <c r="B35" s="11" t="s">
        <v>416</v>
      </c>
      <c r="C35" s="11" t="s">
        <v>420</v>
      </c>
      <c r="D35" s="11" t="s">
        <v>427</v>
      </c>
      <c r="E35" s="11" t="s">
        <v>62</v>
      </c>
      <c r="F35" s="11" t="s">
        <v>394</v>
      </c>
      <c r="G35" s="11" t="s">
        <v>395</v>
      </c>
      <c r="H35" s="58"/>
      <c r="I35" s="9">
        <v>0</v>
      </c>
      <c r="J35" s="9">
        <v>0</v>
      </c>
      <c r="K35" s="9">
        <v>0</v>
      </c>
      <c r="L35" s="9">
        <v>0</v>
      </c>
      <c r="M35" s="9">
        <v>1</v>
      </c>
      <c r="N35" s="63"/>
      <c r="O35" s="11" t="s">
        <v>396</v>
      </c>
    </row>
    <row r="36" spans="1:15">
      <c r="A36" s="11">
        <v>33</v>
      </c>
      <c r="B36" s="11" t="s">
        <v>415</v>
      </c>
      <c r="C36" s="11" t="s">
        <v>420</v>
      </c>
      <c r="D36" s="11" t="s">
        <v>427</v>
      </c>
      <c r="E36" s="11" t="s">
        <v>62</v>
      </c>
      <c r="F36" s="11" t="s">
        <v>394</v>
      </c>
      <c r="G36" s="11" t="s">
        <v>395</v>
      </c>
      <c r="H36" s="58"/>
      <c r="I36" s="9">
        <v>1</v>
      </c>
      <c r="J36" s="9">
        <v>0</v>
      </c>
      <c r="K36" s="9">
        <v>0</v>
      </c>
      <c r="L36" s="9">
        <v>0</v>
      </c>
      <c r="M36" s="9">
        <v>1</v>
      </c>
      <c r="N36" s="63"/>
      <c r="O36" s="11" t="s">
        <v>396</v>
      </c>
    </row>
    <row r="37" spans="1:15">
      <c r="A37" s="11">
        <v>34</v>
      </c>
      <c r="B37" s="11" t="s">
        <v>410</v>
      </c>
      <c r="C37" s="11" t="s">
        <v>420</v>
      </c>
      <c r="D37" s="11" t="s">
        <v>427</v>
      </c>
      <c r="E37" s="11" t="s">
        <v>62</v>
      </c>
      <c r="F37" s="11" t="s">
        <v>394</v>
      </c>
      <c r="G37" s="11" t="s">
        <v>395</v>
      </c>
      <c r="H37" s="58"/>
      <c r="I37" s="9">
        <v>0</v>
      </c>
      <c r="J37" s="9">
        <v>0</v>
      </c>
      <c r="K37" s="9">
        <v>0</v>
      </c>
      <c r="L37" s="9">
        <v>0</v>
      </c>
      <c r="M37" s="9">
        <v>1</v>
      </c>
      <c r="N37" s="63"/>
      <c r="O37" s="11" t="s">
        <v>396</v>
      </c>
    </row>
    <row r="38" spans="1:15">
      <c r="A38" s="11">
        <v>35</v>
      </c>
      <c r="B38" s="11" t="s">
        <v>418</v>
      </c>
      <c r="C38" s="11" t="s">
        <v>420</v>
      </c>
      <c r="D38" s="11" t="s">
        <v>427</v>
      </c>
      <c r="E38" s="11" t="s">
        <v>62</v>
      </c>
      <c r="F38" s="11" t="s">
        <v>394</v>
      </c>
      <c r="G38" s="11" t="s">
        <v>395</v>
      </c>
      <c r="H38" s="58"/>
      <c r="I38" s="11">
        <v>1</v>
      </c>
      <c r="J38" s="11">
        <v>0</v>
      </c>
      <c r="K38" s="11">
        <v>1</v>
      </c>
      <c r="L38" s="11">
        <v>1</v>
      </c>
      <c r="M38" s="11">
        <v>0</v>
      </c>
      <c r="N38" s="63"/>
      <c r="O38" s="11" t="s">
        <v>396</v>
      </c>
    </row>
    <row r="39" spans="1:15">
      <c r="A39" s="11">
        <v>36</v>
      </c>
      <c r="B39" s="11" t="s">
        <v>412</v>
      </c>
      <c r="C39" s="11" t="s">
        <v>420</v>
      </c>
      <c r="D39" s="11" t="s">
        <v>427</v>
      </c>
      <c r="E39" s="11" t="s">
        <v>62</v>
      </c>
      <c r="F39" s="11" t="s">
        <v>394</v>
      </c>
      <c r="G39" s="11" t="s">
        <v>395</v>
      </c>
      <c r="H39" s="58"/>
      <c r="I39" s="11">
        <v>2</v>
      </c>
      <c r="J39" s="11">
        <v>0</v>
      </c>
      <c r="K39" s="11">
        <v>0</v>
      </c>
      <c r="L39" s="11">
        <v>0</v>
      </c>
      <c r="M39" s="11">
        <v>0</v>
      </c>
      <c r="N39" s="63"/>
      <c r="O39" s="11" t="s">
        <v>396</v>
      </c>
    </row>
    <row r="40" spans="1:15">
      <c r="A40" s="11">
        <v>37</v>
      </c>
      <c r="B40" s="11" t="s">
        <v>417</v>
      </c>
      <c r="C40" s="11" t="s">
        <v>420</v>
      </c>
      <c r="D40" s="11" t="s">
        <v>427</v>
      </c>
      <c r="E40" s="11" t="s">
        <v>62</v>
      </c>
      <c r="F40" s="11" t="s">
        <v>394</v>
      </c>
      <c r="G40" s="11" t="s">
        <v>395</v>
      </c>
      <c r="H40" s="58"/>
      <c r="I40" s="11">
        <v>1</v>
      </c>
      <c r="J40" s="11">
        <v>0</v>
      </c>
      <c r="K40" s="11">
        <v>1</v>
      </c>
      <c r="L40" s="11">
        <v>1</v>
      </c>
      <c r="M40" s="11">
        <v>0</v>
      </c>
      <c r="N40" s="63"/>
      <c r="O40" s="11" t="s">
        <v>396</v>
      </c>
    </row>
    <row r="41" spans="1:15">
      <c r="A41" s="11">
        <v>38</v>
      </c>
      <c r="B41" s="11" t="s">
        <v>419</v>
      </c>
      <c r="C41" s="11" t="s">
        <v>420</v>
      </c>
      <c r="D41" s="11" t="s">
        <v>427</v>
      </c>
      <c r="E41" s="11" t="s">
        <v>62</v>
      </c>
      <c r="F41" s="11" t="s">
        <v>394</v>
      </c>
      <c r="G41" s="11" t="s">
        <v>395</v>
      </c>
      <c r="H41" s="58"/>
      <c r="I41" s="11">
        <v>2</v>
      </c>
      <c r="J41" s="11">
        <v>0</v>
      </c>
      <c r="K41" s="11">
        <v>0</v>
      </c>
      <c r="L41" s="11">
        <v>0</v>
      </c>
      <c r="M41" s="11">
        <v>0</v>
      </c>
      <c r="N41" s="63"/>
      <c r="O41" s="11" t="s">
        <v>396</v>
      </c>
    </row>
    <row r="42" spans="1: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4"/>
      <c r="O42" s="12"/>
    </row>
    <row r="43" s="2" customFormat="1" ht="18.75" spans="1:15">
      <c r="A43" s="13" t="s">
        <v>428</v>
      </c>
      <c r="B43" s="14"/>
      <c r="C43" s="14"/>
      <c r="D43" s="15"/>
      <c r="E43" s="16"/>
      <c r="F43" s="31"/>
      <c r="G43" s="31"/>
      <c r="H43" s="31"/>
      <c r="I43" s="26"/>
      <c r="J43" s="13" t="s">
        <v>429</v>
      </c>
      <c r="K43" s="14"/>
      <c r="L43" s="14"/>
      <c r="M43" s="15"/>
      <c r="N43" s="65"/>
      <c r="O43" s="24"/>
    </row>
    <row r="44" ht="34" customHeight="1" spans="1:15">
      <c r="A44" s="20" t="s">
        <v>430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</sheetData>
  <mergeCells count="15">
    <mergeCell ref="A1:O1"/>
    <mergeCell ref="A43:D43"/>
    <mergeCell ref="E43:I43"/>
    <mergeCell ref="J43:M43"/>
    <mergeCell ref="A44:O4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19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44"/>
  <sheetViews>
    <sheetView workbookViewId="0">
      <selection activeCell="M40" sqref="M40"/>
    </sheetView>
  </sheetViews>
  <sheetFormatPr defaultColWidth="9" defaultRowHeight="14.25"/>
  <cols>
    <col min="1" max="1" width="7" customWidth="1"/>
    <col min="2" max="2" width="11.9" customWidth="1"/>
    <col min="3" max="3" width="9.5" customWidth="1"/>
    <col min="4" max="4" width="12.8333333333333" customWidth="1"/>
    <col min="5" max="5" width="24.7" customWidth="1"/>
    <col min="6" max="6" width="14.3333333333333" customWidth="1"/>
    <col min="7" max="10" width="10" customWidth="1"/>
    <col min="11" max="11" width="20.2" customWidth="1"/>
    <col min="12" max="13" width="10.6666666666667" customWidth="1"/>
  </cols>
  <sheetData>
    <row r="1" ht="29.25" spans="1:13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375</v>
      </c>
      <c r="B2" s="5" t="s">
        <v>380</v>
      </c>
      <c r="C2" s="5" t="s">
        <v>376</v>
      </c>
      <c r="D2" s="5" t="s">
        <v>377</v>
      </c>
      <c r="E2" s="5" t="s">
        <v>378</v>
      </c>
      <c r="F2" s="5" t="s">
        <v>379</v>
      </c>
      <c r="G2" s="4" t="s">
        <v>432</v>
      </c>
      <c r="H2" s="4"/>
      <c r="I2" s="4" t="s">
        <v>433</v>
      </c>
      <c r="J2" s="4"/>
      <c r="K2" s="6" t="s">
        <v>434</v>
      </c>
      <c r="L2" s="52" t="s">
        <v>435</v>
      </c>
      <c r="M2" s="22" t="s">
        <v>436</v>
      </c>
    </row>
    <row r="3" s="1" customFormat="1" ht="16.5" spans="1:13">
      <c r="A3" s="4"/>
      <c r="B3" s="7"/>
      <c r="C3" s="7"/>
      <c r="D3" s="7"/>
      <c r="E3" s="7"/>
      <c r="F3" s="7"/>
      <c r="G3" s="4" t="s">
        <v>437</v>
      </c>
      <c r="H3" s="4" t="s">
        <v>438</v>
      </c>
      <c r="I3" s="4" t="s">
        <v>437</v>
      </c>
      <c r="J3" s="4" t="s">
        <v>438</v>
      </c>
      <c r="K3" s="8"/>
      <c r="L3" s="53"/>
      <c r="M3" s="23"/>
    </row>
    <row r="4" spans="1:13">
      <c r="A4" s="9">
        <v>1</v>
      </c>
      <c r="B4" s="11" t="s">
        <v>394</v>
      </c>
      <c r="C4" s="11" t="s">
        <v>391</v>
      </c>
      <c r="D4" s="11" t="s">
        <v>392</v>
      </c>
      <c r="E4" s="11" t="s">
        <v>393</v>
      </c>
      <c r="F4" s="11" t="s">
        <v>62</v>
      </c>
      <c r="G4" s="51">
        <v>-2</v>
      </c>
      <c r="H4" s="51">
        <v>-1</v>
      </c>
      <c r="I4" s="51">
        <v>0</v>
      </c>
      <c r="J4" s="51">
        <v>0</v>
      </c>
      <c r="K4" s="9" t="s">
        <v>439</v>
      </c>
      <c r="L4" s="9" t="s">
        <v>396</v>
      </c>
      <c r="M4" s="9" t="s">
        <v>396</v>
      </c>
    </row>
    <row r="5" spans="1:13">
      <c r="A5" s="9">
        <v>2</v>
      </c>
      <c r="B5" s="11" t="s">
        <v>394</v>
      </c>
      <c r="C5" s="11" t="s">
        <v>397</v>
      </c>
      <c r="D5" s="11" t="s">
        <v>392</v>
      </c>
      <c r="E5" s="11" t="s">
        <v>393</v>
      </c>
      <c r="F5" s="11" t="s">
        <v>62</v>
      </c>
      <c r="G5" s="51">
        <v>-2</v>
      </c>
      <c r="H5" s="51">
        <v>-1</v>
      </c>
      <c r="I5" s="51">
        <v>0</v>
      </c>
      <c r="J5" s="51">
        <v>0</v>
      </c>
      <c r="K5" s="9" t="s">
        <v>439</v>
      </c>
      <c r="L5" s="9" t="s">
        <v>396</v>
      </c>
      <c r="M5" s="9" t="s">
        <v>396</v>
      </c>
    </row>
    <row r="6" spans="1:13">
      <c r="A6" s="9">
        <v>3</v>
      </c>
      <c r="B6" s="11" t="s">
        <v>394</v>
      </c>
      <c r="C6" s="11" t="s">
        <v>398</v>
      </c>
      <c r="D6" s="11" t="s">
        <v>392</v>
      </c>
      <c r="E6" s="11" t="s">
        <v>399</v>
      </c>
      <c r="F6" s="11" t="s">
        <v>62</v>
      </c>
      <c r="G6" s="51">
        <v>-1</v>
      </c>
      <c r="H6" s="51">
        <v>0</v>
      </c>
      <c r="I6" s="51">
        <v>0</v>
      </c>
      <c r="J6" s="51">
        <v>0</v>
      </c>
      <c r="K6" s="9" t="s">
        <v>440</v>
      </c>
      <c r="L6" s="9" t="s">
        <v>396</v>
      </c>
      <c r="M6" s="9" t="s">
        <v>396</v>
      </c>
    </row>
    <row r="7" spans="1:13">
      <c r="A7" s="9">
        <v>4</v>
      </c>
      <c r="B7" s="11" t="s">
        <v>394</v>
      </c>
      <c r="C7" s="11" t="s">
        <v>400</v>
      </c>
      <c r="D7" s="11" t="s">
        <v>392</v>
      </c>
      <c r="E7" s="11" t="s">
        <v>399</v>
      </c>
      <c r="F7" s="11" t="s">
        <v>62</v>
      </c>
      <c r="G7" s="51">
        <v>-1</v>
      </c>
      <c r="H7" s="51">
        <v>0</v>
      </c>
      <c r="I7" s="51">
        <v>0</v>
      </c>
      <c r="J7" s="51">
        <v>0</v>
      </c>
      <c r="K7" s="9" t="s">
        <v>440</v>
      </c>
      <c r="L7" s="9" t="s">
        <v>396</v>
      </c>
      <c r="M7" s="9" t="s">
        <v>396</v>
      </c>
    </row>
    <row r="8" spans="1:13">
      <c r="A8" s="9">
        <v>5</v>
      </c>
      <c r="B8" s="11" t="s">
        <v>394</v>
      </c>
      <c r="C8" s="11" t="s">
        <v>401</v>
      </c>
      <c r="D8" s="11" t="s">
        <v>392</v>
      </c>
      <c r="E8" s="11" t="s">
        <v>399</v>
      </c>
      <c r="F8" s="11" t="s">
        <v>62</v>
      </c>
      <c r="G8" s="51">
        <v>-1</v>
      </c>
      <c r="H8" s="51">
        <v>0</v>
      </c>
      <c r="I8" s="51">
        <v>0</v>
      </c>
      <c r="J8" s="51">
        <v>0</v>
      </c>
      <c r="K8" s="9" t="s">
        <v>440</v>
      </c>
      <c r="L8" s="9" t="s">
        <v>396</v>
      </c>
      <c r="M8" s="9" t="s">
        <v>396</v>
      </c>
    </row>
    <row r="9" spans="1:13">
      <c r="A9" s="9">
        <v>6</v>
      </c>
      <c r="B9" s="11" t="s">
        <v>394</v>
      </c>
      <c r="C9" s="11" t="s">
        <v>402</v>
      </c>
      <c r="D9" s="11" t="s">
        <v>392</v>
      </c>
      <c r="E9" s="11" t="s">
        <v>399</v>
      </c>
      <c r="F9" s="11" t="s">
        <v>62</v>
      </c>
      <c r="G9" s="51">
        <v>-1</v>
      </c>
      <c r="H9" s="51">
        <v>0</v>
      </c>
      <c r="I9" s="51">
        <v>0</v>
      </c>
      <c r="J9" s="51">
        <v>0</v>
      </c>
      <c r="K9" s="9" t="s">
        <v>440</v>
      </c>
      <c r="L9" s="9" t="s">
        <v>396</v>
      </c>
      <c r="M9" s="9" t="s">
        <v>396</v>
      </c>
    </row>
    <row r="10" spans="1:13">
      <c r="A10" s="9">
        <v>7</v>
      </c>
      <c r="B10" s="11" t="s">
        <v>394</v>
      </c>
      <c r="C10" s="11" t="s">
        <v>403</v>
      </c>
      <c r="D10" s="11" t="s">
        <v>392</v>
      </c>
      <c r="E10" s="11" t="s">
        <v>399</v>
      </c>
      <c r="F10" s="11" t="s">
        <v>62</v>
      </c>
      <c r="G10" s="51">
        <v>-1</v>
      </c>
      <c r="H10" s="51">
        <v>0</v>
      </c>
      <c r="I10" s="51">
        <v>0</v>
      </c>
      <c r="J10" s="51">
        <v>0</v>
      </c>
      <c r="K10" s="9" t="s">
        <v>440</v>
      </c>
      <c r="L10" s="9" t="s">
        <v>396</v>
      </c>
      <c r="M10" s="9" t="s">
        <v>396</v>
      </c>
    </row>
    <row r="11" spans="1:13">
      <c r="A11" s="9">
        <v>8</v>
      </c>
      <c r="B11" s="11" t="s">
        <v>394</v>
      </c>
      <c r="C11" s="11" t="s">
        <v>404</v>
      </c>
      <c r="D11" s="11" t="s">
        <v>392</v>
      </c>
      <c r="E11" s="11" t="s">
        <v>405</v>
      </c>
      <c r="F11" s="11" t="s">
        <v>62</v>
      </c>
      <c r="G11" s="51">
        <v>-1.5</v>
      </c>
      <c r="H11" s="51">
        <v>0</v>
      </c>
      <c r="I11" s="51">
        <v>0</v>
      </c>
      <c r="J11" s="51">
        <v>0</v>
      </c>
      <c r="K11" s="9" t="s">
        <v>441</v>
      </c>
      <c r="L11" s="9" t="s">
        <v>396</v>
      </c>
      <c r="M11" s="9" t="s">
        <v>396</v>
      </c>
    </row>
    <row r="12" spans="1:13">
      <c r="A12" s="9">
        <v>9</v>
      </c>
      <c r="B12" s="11" t="s">
        <v>394</v>
      </c>
      <c r="C12" s="11" t="s">
        <v>406</v>
      </c>
      <c r="D12" s="11" t="s">
        <v>392</v>
      </c>
      <c r="E12" s="11" t="s">
        <v>405</v>
      </c>
      <c r="F12" s="11" t="s">
        <v>62</v>
      </c>
      <c r="G12" s="51">
        <v>-1.5</v>
      </c>
      <c r="H12" s="51">
        <v>0</v>
      </c>
      <c r="I12" s="51">
        <v>0</v>
      </c>
      <c r="J12" s="51">
        <v>0</v>
      </c>
      <c r="K12" s="9" t="s">
        <v>441</v>
      </c>
      <c r="L12" s="9" t="s">
        <v>396</v>
      </c>
      <c r="M12" s="9" t="s">
        <v>396</v>
      </c>
    </row>
    <row r="13" spans="1:13">
      <c r="A13" s="9">
        <v>10</v>
      </c>
      <c r="B13" s="11" t="s">
        <v>394</v>
      </c>
      <c r="C13" s="11" t="s">
        <v>407</v>
      </c>
      <c r="D13" s="11" t="s">
        <v>392</v>
      </c>
      <c r="E13" s="11" t="s">
        <v>405</v>
      </c>
      <c r="F13" s="11" t="s">
        <v>62</v>
      </c>
      <c r="G13" s="51">
        <v>-1.5</v>
      </c>
      <c r="H13" s="51">
        <v>0</v>
      </c>
      <c r="I13" s="51">
        <v>0</v>
      </c>
      <c r="J13" s="51">
        <v>0</v>
      </c>
      <c r="K13" s="9" t="s">
        <v>441</v>
      </c>
      <c r="L13" s="9" t="s">
        <v>396</v>
      </c>
      <c r="M13" s="9" t="s">
        <v>396</v>
      </c>
    </row>
    <row r="14" spans="1:13">
      <c r="A14" s="9">
        <v>11</v>
      </c>
      <c r="B14" s="11" t="s">
        <v>394</v>
      </c>
      <c r="C14" s="11" t="s">
        <v>408</v>
      </c>
      <c r="D14" s="11" t="s">
        <v>392</v>
      </c>
      <c r="E14" s="11" t="s">
        <v>409</v>
      </c>
      <c r="F14" s="11" t="s">
        <v>62</v>
      </c>
      <c r="G14" s="51">
        <v>-1</v>
      </c>
      <c r="H14" s="51">
        <v>0</v>
      </c>
      <c r="I14" s="51">
        <v>0</v>
      </c>
      <c r="J14" s="51">
        <v>0</v>
      </c>
      <c r="K14" s="9" t="s">
        <v>440</v>
      </c>
      <c r="L14" s="9" t="s">
        <v>396</v>
      </c>
      <c r="M14" s="9" t="s">
        <v>396</v>
      </c>
    </row>
    <row r="15" spans="1:13">
      <c r="A15" s="9">
        <v>12</v>
      </c>
      <c r="B15" s="11" t="s">
        <v>394</v>
      </c>
      <c r="C15" s="11" t="s">
        <v>410</v>
      </c>
      <c r="D15" s="11" t="s">
        <v>392</v>
      </c>
      <c r="E15" s="11" t="s">
        <v>409</v>
      </c>
      <c r="F15" s="11" t="s">
        <v>62</v>
      </c>
      <c r="G15" s="51">
        <v>-1</v>
      </c>
      <c r="H15" s="51">
        <v>0</v>
      </c>
      <c r="I15" s="51">
        <v>0</v>
      </c>
      <c r="J15" s="51">
        <v>0</v>
      </c>
      <c r="K15" s="9" t="s">
        <v>440</v>
      </c>
      <c r="L15" s="9" t="s">
        <v>396</v>
      </c>
      <c r="M15" s="9" t="s">
        <v>396</v>
      </c>
    </row>
    <row r="16" spans="1:13">
      <c r="A16" s="9">
        <v>13</v>
      </c>
      <c r="B16" s="11" t="s">
        <v>394</v>
      </c>
      <c r="C16" s="11" t="s">
        <v>411</v>
      </c>
      <c r="D16" s="11" t="s">
        <v>392</v>
      </c>
      <c r="E16" s="11" t="s">
        <v>409</v>
      </c>
      <c r="F16" s="11" t="s">
        <v>62</v>
      </c>
      <c r="G16" s="51">
        <v>-1</v>
      </c>
      <c r="H16" s="51">
        <v>0</v>
      </c>
      <c r="I16" s="51">
        <v>0</v>
      </c>
      <c r="J16" s="51">
        <v>0</v>
      </c>
      <c r="K16" s="9" t="s">
        <v>440</v>
      </c>
      <c r="L16" s="9" t="s">
        <v>396</v>
      </c>
      <c r="M16" s="9" t="s">
        <v>396</v>
      </c>
    </row>
    <row r="17" spans="1:13">
      <c r="A17" s="9">
        <v>14</v>
      </c>
      <c r="B17" s="11" t="s">
        <v>394</v>
      </c>
      <c r="C17" s="11" t="s">
        <v>412</v>
      </c>
      <c r="D17" s="11" t="s">
        <v>392</v>
      </c>
      <c r="E17" s="11" t="s">
        <v>409</v>
      </c>
      <c r="F17" s="11" t="s">
        <v>62</v>
      </c>
      <c r="G17" s="51">
        <v>-1</v>
      </c>
      <c r="H17" s="51">
        <v>0</v>
      </c>
      <c r="I17" s="51">
        <v>0</v>
      </c>
      <c r="J17" s="51">
        <v>0</v>
      </c>
      <c r="K17" s="9" t="s">
        <v>440</v>
      </c>
      <c r="L17" s="9" t="s">
        <v>396</v>
      </c>
      <c r="M17" s="9" t="s">
        <v>396</v>
      </c>
    </row>
    <row r="18" spans="1:13">
      <c r="A18" s="9">
        <v>15</v>
      </c>
      <c r="B18" s="11" t="s">
        <v>394</v>
      </c>
      <c r="C18" s="11" t="s">
        <v>413</v>
      </c>
      <c r="D18" s="11" t="s">
        <v>392</v>
      </c>
      <c r="E18" s="11" t="s">
        <v>409</v>
      </c>
      <c r="F18" s="11" t="s">
        <v>62</v>
      </c>
      <c r="G18" s="51">
        <v>-1</v>
      </c>
      <c r="H18" s="51">
        <v>0</v>
      </c>
      <c r="I18" s="51">
        <v>0</v>
      </c>
      <c r="J18" s="51">
        <v>0</v>
      </c>
      <c r="K18" s="9" t="s">
        <v>440</v>
      </c>
      <c r="L18" s="9" t="s">
        <v>396</v>
      </c>
      <c r="M18" s="9" t="s">
        <v>396</v>
      </c>
    </row>
    <row r="19" spans="1:13">
      <c r="A19" s="9">
        <v>16</v>
      </c>
      <c r="B19" s="11" t="s">
        <v>394</v>
      </c>
      <c r="C19" s="11" t="s">
        <v>414</v>
      </c>
      <c r="D19" s="11" t="s">
        <v>392</v>
      </c>
      <c r="E19" s="11" t="s">
        <v>409</v>
      </c>
      <c r="F19" s="11" t="s">
        <v>62</v>
      </c>
      <c r="G19" s="51">
        <v>-1</v>
      </c>
      <c r="H19" s="51">
        <v>0</v>
      </c>
      <c r="I19" s="51">
        <v>0</v>
      </c>
      <c r="J19" s="51">
        <v>0</v>
      </c>
      <c r="K19" s="9" t="s">
        <v>440</v>
      </c>
      <c r="L19" s="9" t="s">
        <v>396</v>
      </c>
      <c r="M19" s="9" t="s">
        <v>396</v>
      </c>
    </row>
    <row r="20" spans="1:13">
      <c r="A20" s="9">
        <v>17</v>
      </c>
      <c r="B20" s="11" t="s">
        <v>394</v>
      </c>
      <c r="C20" s="11" t="s">
        <v>415</v>
      </c>
      <c r="D20" s="11" t="s">
        <v>392</v>
      </c>
      <c r="E20" s="11" t="s">
        <v>409</v>
      </c>
      <c r="F20" s="11" t="s">
        <v>62</v>
      </c>
      <c r="G20" s="51">
        <v>-1</v>
      </c>
      <c r="H20" s="51">
        <v>0</v>
      </c>
      <c r="I20" s="51">
        <v>0</v>
      </c>
      <c r="J20" s="51">
        <v>0</v>
      </c>
      <c r="K20" s="9" t="s">
        <v>440</v>
      </c>
      <c r="L20" s="9" t="s">
        <v>396</v>
      </c>
      <c r="M20" s="9" t="s">
        <v>396</v>
      </c>
    </row>
    <row r="21" spans="1:13">
      <c r="A21" s="9">
        <v>18</v>
      </c>
      <c r="B21" s="11" t="s">
        <v>394</v>
      </c>
      <c r="C21" s="11" t="s">
        <v>416</v>
      </c>
      <c r="D21" s="11" t="s">
        <v>392</v>
      </c>
      <c r="E21" s="11" t="s">
        <v>409</v>
      </c>
      <c r="F21" s="11" t="s">
        <v>62</v>
      </c>
      <c r="G21" s="51">
        <v>-1</v>
      </c>
      <c r="H21" s="51">
        <v>0</v>
      </c>
      <c r="I21" s="51">
        <v>0</v>
      </c>
      <c r="J21" s="51">
        <v>0</v>
      </c>
      <c r="K21" s="9" t="s">
        <v>440</v>
      </c>
      <c r="L21" s="9" t="s">
        <v>396</v>
      </c>
      <c r="M21" s="9" t="s">
        <v>396</v>
      </c>
    </row>
    <row r="22" spans="1:13">
      <c r="A22" s="9">
        <v>19</v>
      </c>
      <c r="B22" s="11" t="s">
        <v>394</v>
      </c>
      <c r="C22" s="11" t="s">
        <v>417</v>
      </c>
      <c r="D22" s="11" t="s">
        <v>392</v>
      </c>
      <c r="E22" s="11" t="s">
        <v>409</v>
      </c>
      <c r="F22" s="11" t="s">
        <v>62</v>
      </c>
      <c r="G22" s="51">
        <v>-1</v>
      </c>
      <c r="H22" s="51">
        <v>0</v>
      </c>
      <c r="I22" s="51">
        <v>0</v>
      </c>
      <c r="J22" s="51">
        <v>0</v>
      </c>
      <c r="K22" s="9" t="s">
        <v>440</v>
      </c>
      <c r="L22" s="9" t="s">
        <v>396</v>
      </c>
      <c r="M22" s="9" t="s">
        <v>396</v>
      </c>
    </row>
    <row r="23" spans="1:13">
      <c r="A23" s="9">
        <v>20</v>
      </c>
      <c r="B23" s="11" t="s">
        <v>394</v>
      </c>
      <c r="C23" s="11" t="s">
        <v>418</v>
      </c>
      <c r="D23" s="11" t="s">
        <v>392</v>
      </c>
      <c r="E23" s="11" t="s">
        <v>409</v>
      </c>
      <c r="F23" s="11" t="s">
        <v>62</v>
      </c>
      <c r="G23" s="51">
        <v>-1</v>
      </c>
      <c r="H23" s="51">
        <v>0</v>
      </c>
      <c r="I23" s="51">
        <v>0</v>
      </c>
      <c r="J23" s="51">
        <v>0</v>
      </c>
      <c r="K23" s="9" t="s">
        <v>440</v>
      </c>
      <c r="L23" s="9" t="s">
        <v>396</v>
      </c>
      <c r="M23" s="9" t="s">
        <v>396</v>
      </c>
    </row>
    <row r="24" spans="1:13">
      <c r="A24" s="9">
        <v>21</v>
      </c>
      <c r="B24" s="11" t="s">
        <v>394</v>
      </c>
      <c r="C24" s="11" t="s">
        <v>419</v>
      </c>
      <c r="D24" s="11" t="s">
        <v>392</v>
      </c>
      <c r="E24" s="11" t="s">
        <v>409</v>
      </c>
      <c r="F24" s="11" t="s">
        <v>62</v>
      </c>
      <c r="G24" s="51">
        <v>-1</v>
      </c>
      <c r="H24" s="51">
        <v>0</v>
      </c>
      <c r="I24" s="51">
        <v>0</v>
      </c>
      <c r="J24" s="51">
        <v>0</v>
      </c>
      <c r="K24" s="9" t="s">
        <v>440</v>
      </c>
      <c r="L24" s="9" t="s">
        <v>396</v>
      </c>
      <c r="M24" s="9" t="s">
        <v>396</v>
      </c>
    </row>
    <row r="25" spans="1:13">
      <c r="A25" s="9">
        <v>22</v>
      </c>
      <c r="B25" s="11" t="s">
        <v>394</v>
      </c>
      <c r="C25" s="11" t="s">
        <v>401</v>
      </c>
      <c r="D25" s="11" t="s">
        <v>420</v>
      </c>
      <c r="E25" s="11" t="s">
        <v>421</v>
      </c>
      <c r="F25" s="11" t="s">
        <v>62</v>
      </c>
      <c r="G25" s="51">
        <v>-1</v>
      </c>
      <c r="H25" s="51">
        <v>0</v>
      </c>
      <c r="I25" s="51">
        <v>0</v>
      </c>
      <c r="J25" s="51">
        <v>0</v>
      </c>
      <c r="K25" s="9" t="s">
        <v>440</v>
      </c>
      <c r="L25" s="9" t="s">
        <v>396</v>
      </c>
      <c r="M25" s="9" t="s">
        <v>396</v>
      </c>
    </row>
    <row r="26" spans="1:13">
      <c r="A26" s="9">
        <v>23</v>
      </c>
      <c r="B26" s="11" t="s">
        <v>394</v>
      </c>
      <c r="C26" s="11" t="s">
        <v>398</v>
      </c>
      <c r="D26" s="11" t="s">
        <v>420</v>
      </c>
      <c r="E26" s="11" t="s">
        <v>421</v>
      </c>
      <c r="F26" s="11" t="s">
        <v>62</v>
      </c>
      <c r="G26" s="51">
        <v>-1</v>
      </c>
      <c r="H26" s="51">
        <v>0</v>
      </c>
      <c r="I26" s="51">
        <v>0</v>
      </c>
      <c r="J26" s="51">
        <v>0</v>
      </c>
      <c r="K26" s="9" t="s">
        <v>440</v>
      </c>
      <c r="L26" s="9" t="s">
        <v>396</v>
      </c>
      <c r="M26" s="9" t="s">
        <v>396</v>
      </c>
    </row>
    <row r="27" spans="1:13">
      <c r="A27" s="9">
        <v>24</v>
      </c>
      <c r="B27" s="11" t="s">
        <v>394</v>
      </c>
      <c r="C27" s="11" t="s">
        <v>400</v>
      </c>
      <c r="D27" s="11" t="s">
        <v>420</v>
      </c>
      <c r="E27" s="11" t="s">
        <v>421</v>
      </c>
      <c r="F27" s="11" t="s">
        <v>62</v>
      </c>
      <c r="G27" s="51">
        <v>-1</v>
      </c>
      <c r="H27" s="51">
        <v>0</v>
      </c>
      <c r="I27" s="51">
        <v>0</v>
      </c>
      <c r="J27" s="51">
        <v>0</v>
      </c>
      <c r="K27" s="9" t="s">
        <v>440</v>
      </c>
      <c r="L27" s="9" t="s">
        <v>396</v>
      </c>
      <c r="M27" s="9" t="s">
        <v>396</v>
      </c>
    </row>
    <row r="28" spans="1:13">
      <c r="A28" s="9">
        <v>25</v>
      </c>
      <c r="B28" s="11" t="s">
        <v>394</v>
      </c>
      <c r="C28" s="11" t="s">
        <v>397</v>
      </c>
      <c r="D28" s="11" t="s">
        <v>420</v>
      </c>
      <c r="E28" s="11" t="s">
        <v>422</v>
      </c>
      <c r="F28" s="11" t="s">
        <v>62</v>
      </c>
      <c r="G28" s="51">
        <v>-2</v>
      </c>
      <c r="H28" s="51">
        <v>-1</v>
      </c>
      <c r="I28" s="51">
        <v>0</v>
      </c>
      <c r="J28" s="51">
        <v>0</v>
      </c>
      <c r="K28" s="9" t="s">
        <v>439</v>
      </c>
      <c r="L28" s="9" t="s">
        <v>396</v>
      </c>
      <c r="M28" s="9" t="s">
        <v>396</v>
      </c>
    </row>
    <row r="29" spans="1:13">
      <c r="A29" s="9">
        <v>26</v>
      </c>
      <c r="B29" s="11" t="s">
        <v>394</v>
      </c>
      <c r="C29" s="11" t="s">
        <v>423</v>
      </c>
      <c r="D29" s="11" t="s">
        <v>420</v>
      </c>
      <c r="E29" s="11" t="s">
        <v>424</v>
      </c>
      <c r="F29" s="11" t="s">
        <v>62</v>
      </c>
      <c r="G29" s="51">
        <v>-1.5</v>
      </c>
      <c r="H29" s="51">
        <v>0</v>
      </c>
      <c r="I29" s="51">
        <v>0</v>
      </c>
      <c r="J29" s="51">
        <v>0</v>
      </c>
      <c r="K29" s="9" t="s">
        <v>441</v>
      </c>
      <c r="L29" s="9" t="s">
        <v>396</v>
      </c>
      <c r="M29" s="9" t="s">
        <v>396</v>
      </c>
    </row>
    <row r="30" spans="1:13">
      <c r="A30" s="9">
        <v>27</v>
      </c>
      <c r="B30" s="11" t="s">
        <v>394</v>
      </c>
      <c r="C30" s="11" t="s">
        <v>425</v>
      </c>
      <c r="D30" s="11" t="s">
        <v>420</v>
      </c>
      <c r="E30" s="11" t="s">
        <v>424</v>
      </c>
      <c r="F30" s="11" t="s">
        <v>62</v>
      </c>
      <c r="G30" s="51">
        <v>-1.5</v>
      </c>
      <c r="H30" s="51">
        <v>0</v>
      </c>
      <c r="I30" s="51">
        <v>0</v>
      </c>
      <c r="J30" s="51">
        <v>0</v>
      </c>
      <c r="K30" s="9" t="s">
        <v>441</v>
      </c>
      <c r="L30" s="9" t="s">
        <v>396</v>
      </c>
      <c r="M30" s="9" t="s">
        <v>396</v>
      </c>
    </row>
    <row r="31" spans="1:13">
      <c r="A31" s="9">
        <v>28</v>
      </c>
      <c r="B31" s="11" t="s">
        <v>394</v>
      </c>
      <c r="C31" s="11" t="s">
        <v>407</v>
      </c>
      <c r="D31" s="11" t="s">
        <v>420</v>
      </c>
      <c r="E31" s="11" t="s">
        <v>424</v>
      </c>
      <c r="F31" s="11" t="s">
        <v>62</v>
      </c>
      <c r="G31" s="51">
        <v>-1.5</v>
      </c>
      <c r="H31" s="51">
        <v>0</v>
      </c>
      <c r="I31" s="51">
        <v>0</v>
      </c>
      <c r="J31" s="51">
        <v>0</v>
      </c>
      <c r="K31" s="9" t="s">
        <v>441</v>
      </c>
      <c r="L31" s="9" t="s">
        <v>396</v>
      </c>
      <c r="M31" s="9" t="s">
        <v>396</v>
      </c>
    </row>
    <row r="32" spans="1:13">
      <c r="A32" s="9">
        <v>29</v>
      </c>
      <c r="B32" s="11" t="s">
        <v>394</v>
      </c>
      <c r="C32" s="11" t="s">
        <v>426</v>
      </c>
      <c r="D32" s="11" t="s">
        <v>420</v>
      </c>
      <c r="E32" s="11" t="s">
        <v>424</v>
      </c>
      <c r="F32" s="11" t="s">
        <v>62</v>
      </c>
      <c r="G32" s="51">
        <v>-1.5</v>
      </c>
      <c r="H32" s="51">
        <v>0</v>
      </c>
      <c r="I32" s="51">
        <v>0</v>
      </c>
      <c r="J32" s="51">
        <v>0</v>
      </c>
      <c r="K32" s="9" t="s">
        <v>441</v>
      </c>
      <c r="L32" s="9" t="s">
        <v>396</v>
      </c>
      <c r="M32" s="9" t="s">
        <v>396</v>
      </c>
    </row>
    <row r="33" spans="1:13">
      <c r="A33" s="9">
        <v>30</v>
      </c>
      <c r="B33" s="11" t="s">
        <v>394</v>
      </c>
      <c r="C33" s="11" t="s">
        <v>406</v>
      </c>
      <c r="D33" s="11" t="s">
        <v>420</v>
      </c>
      <c r="E33" s="11" t="s">
        <v>424</v>
      </c>
      <c r="F33" s="11" t="s">
        <v>62</v>
      </c>
      <c r="G33" s="51">
        <v>-1.5</v>
      </c>
      <c r="H33" s="51">
        <v>0</v>
      </c>
      <c r="I33" s="51">
        <v>0</v>
      </c>
      <c r="J33" s="51">
        <v>0</v>
      </c>
      <c r="K33" s="9" t="s">
        <v>441</v>
      </c>
      <c r="L33" s="9" t="s">
        <v>396</v>
      </c>
      <c r="M33" s="9" t="s">
        <v>396</v>
      </c>
    </row>
    <row r="34" spans="1:13">
      <c r="A34" s="9">
        <v>31</v>
      </c>
      <c r="B34" s="11" t="s">
        <v>394</v>
      </c>
      <c r="C34" s="11" t="s">
        <v>408</v>
      </c>
      <c r="D34" s="11" t="s">
        <v>420</v>
      </c>
      <c r="E34" s="11" t="s">
        <v>427</v>
      </c>
      <c r="F34" s="11" t="s">
        <v>62</v>
      </c>
      <c r="G34" s="51">
        <v>-1</v>
      </c>
      <c r="H34" s="51">
        <v>0</v>
      </c>
      <c r="I34" s="51">
        <v>0</v>
      </c>
      <c r="J34" s="51">
        <v>0</v>
      </c>
      <c r="K34" s="9" t="s">
        <v>440</v>
      </c>
      <c r="L34" s="9" t="s">
        <v>396</v>
      </c>
      <c r="M34" s="9" t="s">
        <v>396</v>
      </c>
    </row>
    <row r="35" spans="1:13">
      <c r="A35" s="9">
        <v>32</v>
      </c>
      <c r="B35" s="11" t="s">
        <v>394</v>
      </c>
      <c r="C35" s="11" t="s">
        <v>416</v>
      </c>
      <c r="D35" s="11" t="s">
        <v>420</v>
      </c>
      <c r="E35" s="11" t="s">
        <v>427</v>
      </c>
      <c r="F35" s="11" t="s">
        <v>62</v>
      </c>
      <c r="G35" s="51">
        <v>-1</v>
      </c>
      <c r="H35" s="51">
        <v>0</v>
      </c>
      <c r="I35" s="51">
        <v>0</v>
      </c>
      <c r="J35" s="51">
        <v>0</v>
      </c>
      <c r="K35" s="9" t="s">
        <v>440</v>
      </c>
      <c r="L35" s="9" t="s">
        <v>396</v>
      </c>
      <c r="M35" s="9" t="s">
        <v>396</v>
      </c>
    </row>
    <row r="36" spans="1:13">
      <c r="A36" s="9">
        <v>33</v>
      </c>
      <c r="B36" s="11" t="s">
        <v>394</v>
      </c>
      <c r="C36" s="11" t="s">
        <v>415</v>
      </c>
      <c r="D36" s="11" t="s">
        <v>420</v>
      </c>
      <c r="E36" s="11" t="s">
        <v>427</v>
      </c>
      <c r="F36" s="11" t="s">
        <v>62</v>
      </c>
      <c r="G36" s="51">
        <v>-1</v>
      </c>
      <c r="H36" s="51">
        <v>0</v>
      </c>
      <c r="I36" s="51">
        <v>0</v>
      </c>
      <c r="J36" s="51">
        <v>0</v>
      </c>
      <c r="K36" s="9" t="s">
        <v>440</v>
      </c>
      <c r="L36" s="9" t="s">
        <v>396</v>
      </c>
      <c r="M36" s="9" t="s">
        <v>396</v>
      </c>
    </row>
    <row r="37" spans="1:13">
      <c r="A37" s="9">
        <v>34</v>
      </c>
      <c r="B37" s="11" t="s">
        <v>394</v>
      </c>
      <c r="C37" s="11" t="s">
        <v>410</v>
      </c>
      <c r="D37" s="11" t="s">
        <v>420</v>
      </c>
      <c r="E37" s="11" t="s">
        <v>427</v>
      </c>
      <c r="F37" s="11" t="s">
        <v>62</v>
      </c>
      <c r="G37" s="51">
        <v>-1</v>
      </c>
      <c r="H37" s="51">
        <v>0</v>
      </c>
      <c r="I37" s="51">
        <v>0</v>
      </c>
      <c r="J37" s="51">
        <v>0</v>
      </c>
      <c r="K37" s="9" t="s">
        <v>440</v>
      </c>
      <c r="L37" s="9" t="s">
        <v>396</v>
      </c>
      <c r="M37" s="9" t="s">
        <v>396</v>
      </c>
    </row>
    <row r="38" spans="1:13">
      <c r="A38" s="9">
        <v>35</v>
      </c>
      <c r="B38" s="11" t="s">
        <v>394</v>
      </c>
      <c r="C38" s="11" t="s">
        <v>418</v>
      </c>
      <c r="D38" s="11" t="s">
        <v>420</v>
      </c>
      <c r="E38" s="11" t="s">
        <v>427</v>
      </c>
      <c r="F38" s="11" t="s">
        <v>62</v>
      </c>
      <c r="G38" s="51">
        <v>-1</v>
      </c>
      <c r="H38" s="51">
        <v>0</v>
      </c>
      <c r="I38" s="51">
        <v>0</v>
      </c>
      <c r="J38" s="51">
        <v>0</v>
      </c>
      <c r="K38" s="9" t="s">
        <v>440</v>
      </c>
      <c r="L38" s="9" t="s">
        <v>396</v>
      </c>
      <c r="M38" s="9" t="s">
        <v>396</v>
      </c>
    </row>
    <row r="39" spans="1:13">
      <c r="A39" s="9">
        <v>36</v>
      </c>
      <c r="B39" s="11" t="s">
        <v>394</v>
      </c>
      <c r="C39" s="11" t="s">
        <v>412</v>
      </c>
      <c r="D39" s="11" t="s">
        <v>420</v>
      </c>
      <c r="E39" s="11" t="s">
        <v>427</v>
      </c>
      <c r="F39" s="11" t="s">
        <v>62</v>
      </c>
      <c r="G39" s="51">
        <v>-1</v>
      </c>
      <c r="H39" s="51">
        <v>0</v>
      </c>
      <c r="I39" s="51">
        <v>0</v>
      </c>
      <c r="J39" s="51">
        <v>0</v>
      </c>
      <c r="K39" s="9" t="s">
        <v>440</v>
      </c>
      <c r="L39" s="9" t="s">
        <v>396</v>
      </c>
      <c r="M39" s="9" t="s">
        <v>396</v>
      </c>
    </row>
    <row r="40" spans="1:13">
      <c r="A40" s="9">
        <v>37</v>
      </c>
      <c r="B40" s="11" t="s">
        <v>394</v>
      </c>
      <c r="C40" s="11" t="s">
        <v>417</v>
      </c>
      <c r="D40" s="11" t="s">
        <v>420</v>
      </c>
      <c r="E40" s="11" t="s">
        <v>427</v>
      </c>
      <c r="F40" s="11" t="s">
        <v>62</v>
      </c>
      <c r="G40" s="51">
        <v>-1</v>
      </c>
      <c r="H40" s="51">
        <v>0</v>
      </c>
      <c r="I40" s="51">
        <v>0</v>
      </c>
      <c r="J40" s="51">
        <v>0</v>
      </c>
      <c r="K40" s="9" t="s">
        <v>440</v>
      </c>
      <c r="L40" s="9" t="s">
        <v>396</v>
      </c>
      <c r="M40" s="9" t="s">
        <v>396</v>
      </c>
    </row>
    <row r="41" spans="1:13">
      <c r="A41" s="9">
        <v>38</v>
      </c>
      <c r="B41" s="11" t="s">
        <v>394</v>
      </c>
      <c r="C41" s="11" t="s">
        <v>419</v>
      </c>
      <c r="D41" s="11" t="s">
        <v>420</v>
      </c>
      <c r="E41" s="11" t="s">
        <v>427</v>
      </c>
      <c r="F41" s="11" t="s">
        <v>62</v>
      </c>
      <c r="G41" s="51">
        <v>-1</v>
      </c>
      <c r="H41" s="51">
        <v>0</v>
      </c>
      <c r="I41" s="51">
        <v>0</v>
      </c>
      <c r="J41" s="51">
        <v>0</v>
      </c>
      <c r="K41" s="9" t="s">
        <v>440</v>
      </c>
      <c r="L41" s="9" t="s">
        <v>396</v>
      </c>
      <c r="M41" s="9" t="s">
        <v>396</v>
      </c>
    </row>
    <row r="42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="2" customFormat="1" ht="18.75" spans="1:13">
      <c r="A43" s="13" t="s">
        <v>428</v>
      </c>
      <c r="B43" s="14"/>
      <c r="C43" s="14"/>
      <c r="D43" s="14"/>
      <c r="E43" s="15"/>
      <c r="F43" s="16"/>
      <c r="G43" s="26"/>
      <c r="H43" s="13" t="s">
        <v>429</v>
      </c>
      <c r="I43" s="14"/>
      <c r="J43" s="14"/>
      <c r="K43" s="15"/>
      <c r="L43" s="54"/>
      <c r="M43" s="24"/>
    </row>
    <row r="44" ht="32" customHeight="1" spans="1:13">
      <c r="A44" s="20" t="s">
        <v>442</v>
      </c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</sheetData>
  <mergeCells count="17">
    <mergeCell ref="A1:M1"/>
    <mergeCell ref="G2:H2"/>
    <mergeCell ref="I2:J2"/>
    <mergeCell ref="A43:E43"/>
    <mergeCell ref="F43:G43"/>
    <mergeCell ref="H43:K43"/>
    <mergeCell ref="L43:M43"/>
    <mergeCell ref="A44:M4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2:M1048576 L4:M41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F17" sqref="F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444</v>
      </c>
      <c r="B2" s="5" t="s">
        <v>380</v>
      </c>
      <c r="C2" s="5" t="s">
        <v>376</v>
      </c>
      <c r="D2" s="5" t="s">
        <v>377</v>
      </c>
      <c r="E2" s="5" t="s">
        <v>378</v>
      </c>
      <c r="F2" s="5" t="s">
        <v>379</v>
      </c>
      <c r="G2" s="32" t="s">
        <v>445</v>
      </c>
      <c r="H2" s="33"/>
      <c r="I2" s="49"/>
      <c r="J2" s="32" t="s">
        <v>446</v>
      </c>
      <c r="K2" s="33"/>
      <c r="L2" s="49"/>
      <c r="M2" s="32" t="s">
        <v>447</v>
      </c>
      <c r="N2" s="33"/>
      <c r="O2" s="49"/>
      <c r="P2" s="32" t="s">
        <v>448</v>
      </c>
      <c r="Q2" s="33"/>
      <c r="R2" s="49"/>
      <c r="S2" s="33" t="s">
        <v>449</v>
      </c>
      <c r="T2" s="33"/>
      <c r="U2" s="49"/>
      <c r="V2" s="28" t="s">
        <v>450</v>
      </c>
      <c r="W2" s="28" t="s">
        <v>389</v>
      </c>
    </row>
    <row r="3" s="1" customFormat="1" ht="16.5" spans="1:23">
      <c r="A3" s="7"/>
      <c r="B3" s="34"/>
      <c r="C3" s="34"/>
      <c r="D3" s="34"/>
      <c r="E3" s="34"/>
      <c r="F3" s="34"/>
      <c r="G3" s="4" t="s">
        <v>451</v>
      </c>
      <c r="H3" s="4" t="s">
        <v>68</v>
      </c>
      <c r="I3" s="4" t="s">
        <v>380</v>
      </c>
      <c r="J3" s="4" t="s">
        <v>451</v>
      </c>
      <c r="K3" s="4" t="s">
        <v>68</v>
      </c>
      <c r="L3" s="4" t="s">
        <v>380</v>
      </c>
      <c r="M3" s="4" t="s">
        <v>451</v>
      </c>
      <c r="N3" s="4" t="s">
        <v>68</v>
      </c>
      <c r="O3" s="4" t="s">
        <v>380</v>
      </c>
      <c r="P3" s="4" t="s">
        <v>451</v>
      </c>
      <c r="Q3" s="4" t="s">
        <v>68</v>
      </c>
      <c r="R3" s="4" t="s">
        <v>380</v>
      </c>
      <c r="S3" s="4" t="s">
        <v>451</v>
      </c>
      <c r="T3" s="4" t="s">
        <v>68</v>
      </c>
      <c r="U3" s="4" t="s">
        <v>380</v>
      </c>
      <c r="V3" s="50"/>
      <c r="W3" s="50"/>
    </row>
    <row r="4" spans="1:23">
      <c r="A4" s="35" t="s">
        <v>452</v>
      </c>
      <c r="B4" s="36" t="s">
        <v>453</v>
      </c>
      <c r="C4" s="37"/>
      <c r="D4" s="37"/>
      <c r="E4" s="37"/>
      <c r="F4" s="38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9"/>
      <c r="B5" s="40"/>
      <c r="C5" s="41"/>
      <c r="D5" s="41"/>
      <c r="E5" s="41"/>
      <c r="F5" s="42"/>
      <c r="G5" s="32" t="s">
        <v>454</v>
      </c>
      <c r="H5" s="33"/>
      <c r="I5" s="49"/>
      <c r="J5" s="32" t="s">
        <v>455</v>
      </c>
      <c r="K5" s="33"/>
      <c r="L5" s="49"/>
      <c r="M5" s="32" t="s">
        <v>456</v>
      </c>
      <c r="N5" s="33"/>
      <c r="O5" s="49"/>
      <c r="P5" s="32" t="s">
        <v>457</v>
      </c>
      <c r="Q5" s="33"/>
      <c r="R5" s="49"/>
      <c r="S5" s="33" t="s">
        <v>458</v>
      </c>
      <c r="T5" s="33"/>
      <c r="U5" s="49"/>
      <c r="V5" s="10"/>
      <c r="W5" s="10"/>
    </row>
    <row r="6" ht="16.5" spans="1:23">
      <c r="A6" s="39"/>
      <c r="B6" s="40"/>
      <c r="C6" s="41"/>
      <c r="D6" s="41"/>
      <c r="E6" s="41"/>
      <c r="F6" s="42"/>
      <c r="G6" s="4" t="s">
        <v>451</v>
      </c>
      <c r="H6" s="4" t="s">
        <v>68</v>
      </c>
      <c r="I6" s="4" t="s">
        <v>380</v>
      </c>
      <c r="J6" s="4" t="s">
        <v>451</v>
      </c>
      <c r="K6" s="4" t="s">
        <v>68</v>
      </c>
      <c r="L6" s="4" t="s">
        <v>380</v>
      </c>
      <c r="M6" s="4" t="s">
        <v>451</v>
      </c>
      <c r="N6" s="4" t="s">
        <v>68</v>
      </c>
      <c r="O6" s="4" t="s">
        <v>380</v>
      </c>
      <c r="P6" s="4" t="s">
        <v>451</v>
      </c>
      <c r="Q6" s="4" t="s">
        <v>68</v>
      </c>
      <c r="R6" s="4" t="s">
        <v>380</v>
      </c>
      <c r="S6" s="4" t="s">
        <v>451</v>
      </c>
      <c r="T6" s="4" t="s">
        <v>68</v>
      </c>
      <c r="U6" s="4" t="s">
        <v>380</v>
      </c>
      <c r="V6" s="10"/>
      <c r="W6" s="10"/>
    </row>
    <row r="7" spans="1:23">
      <c r="A7" s="43"/>
      <c r="B7" s="44"/>
      <c r="C7" s="45"/>
      <c r="D7" s="45"/>
      <c r="E7" s="45"/>
      <c r="F7" s="4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7"/>
      <c r="B8" s="47"/>
      <c r="C8" s="47"/>
      <c r="D8" s="47"/>
      <c r="E8" s="47"/>
      <c r="F8" s="4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8"/>
      <c r="B9" s="48"/>
      <c r="C9" s="48"/>
      <c r="D9" s="48"/>
      <c r="E9" s="48"/>
      <c r="F9" s="4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18.75" spans="1:23">
      <c r="A11" s="13" t="s">
        <v>428</v>
      </c>
      <c r="B11" s="14"/>
      <c r="C11" s="14"/>
      <c r="D11" s="14"/>
      <c r="E11" s="15"/>
      <c r="F11" s="16"/>
      <c r="G11" s="26"/>
      <c r="H11" s="31"/>
      <c r="I11" s="31"/>
      <c r="J11" s="13" t="s">
        <v>429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24"/>
    </row>
    <row r="12" ht="52" customHeight="1" spans="1:23">
      <c r="A12" s="20" t="s">
        <v>459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C6" sqref="C6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461</v>
      </c>
      <c r="B2" s="28" t="s">
        <v>376</v>
      </c>
      <c r="C2" s="28" t="s">
        <v>377</v>
      </c>
      <c r="D2" s="28" t="s">
        <v>378</v>
      </c>
      <c r="E2" s="28" t="s">
        <v>379</v>
      </c>
      <c r="F2" s="28" t="s">
        <v>380</v>
      </c>
      <c r="G2" s="27" t="s">
        <v>462</v>
      </c>
      <c r="H2" s="27" t="s">
        <v>463</v>
      </c>
      <c r="I2" s="27" t="s">
        <v>464</v>
      </c>
      <c r="J2" s="27" t="s">
        <v>463</v>
      </c>
      <c r="K2" s="27" t="s">
        <v>465</v>
      </c>
      <c r="L2" s="27" t="s">
        <v>463</v>
      </c>
      <c r="M2" s="28" t="s">
        <v>450</v>
      </c>
      <c r="N2" s="28" t="s">
        <v>389</v>
      </c>
    </row>
    <row r="3" spans="1:14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461</v>
      </c>
      <c r="B4" s="30" t="s">
        <v>466</v>
      </c>
      <c r="C4" s="30" t="s">
        <v>451</v>
      </c>
      <c r="D4" s="30" t="s">
        <v>378</v>
      </c>
      <c r="E4" s="28" t="s">
        <v>379</v>
      </c>
      <c r="F4" s="28" t="s">
        <v>380</v>
      </c>
      <c r="G4" s="27" t="s">
        <v>462</v>
      </c>
      <c r="H4" s="27" t="s">
        <v>463</v>
      </c>
      <c r="I4" s="27" t="s">
        <v>464</v>
      </c>
      <c r="J4" s="27" t="s">
        <v>463</v>
      </c>
      <c r="K4" s="27" t="s">
        <v>465</v>
      </c>
      <c r="L4" s="27" t="s">
        <v>463</v>
      </c>
      <c r="M4" s="28" t="s">
        <v>450</v>
      </c>
      <c r="N4" s="28" t="s">
        <v>389</v>
      </c>
    </row>
    <row r="5" spans="1:14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2"/>
      <c r="B6" s="10"/>
      <c r="C6" s="25" t="s">
        <v>467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468</v>
      </c>
      <c r="B11" s="14"/>
      <c r="C11" s="14"/>
      <c r="D11" s="15"/>
      <c r="E11" s="16"/>
      <c r="F11" s="31"/>
      <c r="G11" s="26"/>
      <c r="H11" s="31"/>
      <c r="I11" s="13" t="s">
        <v>469</v>
      </c>
      <c r="J11" s="14"/>
      <c r="K11" s="14"/>
      <c r="L11" s="14"/>
      <c r="M11" s="14"/>
      <c r="N11" s="24"/>
    </row>
    <row r="12" ht="48" customHeight="1" spans="1:14">
      <c r="A12" s="20" t="s">
        <v>470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6"/>
  <sheetViews>
    <sheetView workbookViewId="0">
      <selection activeCell="F8" sqref="F8"/>
    </sheetView>
  </sheetViews>
  <sheetFormatPr defaultColWidth="9" defaultRowHeight="14.25"/>
  <cols>
    <col min="1" max="1" width="9.8" customWidth="1"/>
    <col min="2" max="2" width="10.9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6.1" customWidth="1"/>
    <col min="8" max="9" width="14" customWidth="1"/>
    <col min="10" max="10" width="11.5" customWidth="1"/>
  </cols>
  <sheetData>
    <row r="1" ht="29.25" spans="1:10">
      <c r="A1" s="3" t="s">
        <v>471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444</v>
      </c>
      <c r="B2" s="5" t="s">
        <v>380</v>
      </c>
      <c r="C2" s="5" t="s">
        <v>376</v>
      </c>
      <c r="D2" s="5" t="s">
        <v>377</v>
      </c>
      <c r="E2" s="5" t="s">
        <v>378</v>
      </c>
      <c r="F2" s="5" t="s">
        <v>379</v>
      </c>
      <c r="G2" s="4" t="s">
        <v>472</v>
      </c>
      <c r="H2" s="4" t="s">
        <v>473</v>
      </c>
      <c r="I2" s="4" t="s">
        <v>474</v>
      </c>
      <c r="J2" s="4" t="s">
        <v>475</v>
      </c>
      <c r="K2" s="5" t="s">
        <v>450</v>
      </c>
      <c r="L2" s="5" t="s">
        <v>389</v>
      </c>
    </row>
    <row r="3" spans="1:12">
      <c r="A3" s="9"/>
      <c r="B3" s="9"/>
      <c r="C3" s="11"/>
      <c r="D3" s="11"/>
      <c r="E3" s="11"/>
      <c r="F3" s="11"/>
      <c r="G3" s="9"/>
      <c r="H3" s="9"/>
      <c r="I3" s="10"/>
      <c r="J3" s="10"/>
      <c r="K3" s="9"/>
      <c r="L3" s="9"/>
    </row>
    <row r="4" spans="1:12">
      <c r="A4" s="9"/>
      <c r="B4" s="9"/>
      <c r="C4" s="11"/>
      <c r="D4" s="11"/>
      <c r="E4" s="11"/>
      <c r="F4" s="11"/>
      <c r="G4" s="9"/>
      <c r="H4" s="9"/>
      <c r="I4" s="10"/>
      <c r="J4" s="10"/>
      <c r="K4" s="9"/>
      <c r="L4" s="9"/>
    </row>
    <row r="5" spans="1:12">
      <c r="A5" s="9"/>
      <c r="B5" s="9"/>
      <c r="C5" s="11"/>
      <c r="D5" s="11"/>
      <c r="E5" s="11"/>
      <c r="F5" s="11"/>
      <c r="G5" s="9"/>
      <c r="H5" s="9"/>
      <c r="I5" s="10"/>
      <c r="J5" s="10"/>
      <c r="K5" s="9"/>
      <c r="L5" s="9"/>
    </row>
    <row r="6" spans="1:12">
      <c r="A6" s="9"/>
      <c r="B6" s="9"/>
      <c r="C6" s="11"/>
      <c r="D6" s="11"/>
      <c r="E6" s="11"/>
      <c r="F6" s="11"/>
      <c r="G6" s="9"/>
      <c r="H6" s="9"/>
      <c r="I6" s="10"/>
      <c r="J6" s="10"/>
      <c r="K6" s="9"/>
      <c r="L6" s="9"/>
    </row>
    <row r="7" spans="1:12">
      <c r="A7" s="9"/>
      <c r="B7" s="9"/>
      <c r="C7" s="11"/>
      <c r="D7" s="11"/>
      <c r="E7" s="11"/>
      <c r="F7" s="25" t="s">
        <v>476</v>
      </c>
      <c r="G7" s="9"/>
      <c r="H7" s="9"/>
      <c r="I7" s="10"/>
      <c r="J7" s="10"/>
      <c r="K7" s="9"/>
      <c r="L7" s="9"/>
    </row>
    <row r="8" spans="1:12">
      <c r="A8" s="9"/>
      <c r="B8" s="9"/>
      <c r="C8" s="11"/>
      <c r="D8" s="11"/>
      <c r="E8" s="11"/>
      <c r="F8" s="11"/>
      <c r="G8" s="9"/>
      <c r="H8" s="9"/>
      <c r="I8" s="10"/>
      <c r="J8" s="10"/>
      <c r="K8" s="9"/>
      <c r="L8" s="9"/>
    </row>
    <row r="9" spans="1:12">
      <c r="A9" s="9"/>
      <c r="B9" s="9"/>
      <c r="C9" s="11"/>
      <c r="D9" s="11"/>
      <c r="E9" s="11"/>
      <c r="F9" s="11"/>
      <c r="G9" s="9"/>
      <c r="H9" s="9"/>
      <c r="I9" s="10"/>
      <c r="J9" s="10"/>
      <c r="K9" s="9"/>
      <c r="L9" s="9"/>
    </row>
    <row r="10" spans="1:12">
      <c r="A10" s="9"/>
      <c r="B10" s="9"/>
      <c r="C10" s="11"/>
      <c r="D10" s="11"/>
      <c r="E10" s="11"/>
      <c r="F10" s="11"/>
      <c r="G10" s="9"/>
      <c r="H10" s="9"/>
      <c r="I10" s="10"/>
      <c r="J10" s="10"/>
      <c r="K10" s="9"/>
      <c r="L10" s="9"/>
    </row>
    <row r="11" spans="1:12">
      <c r="A11" s="9"/>
      <c r="B11" s="9"/>
      <c r="C11" s="11"/>
      <c r="D11" s="11"/>
      <c r="E11" s="11"/>
      <c r="F11" s="11"/>
      <c r="G11" s="9"/>
      <c r="H11" s="9"/>
      <c r="I11" s="10"/>
      <c r="J11" s="10"/>
      <c r="K11" s="9"/>
      <c r="L11" s="9"/>
    </row>
    <row r="12" spans="1:12">
      <c r="A12" s="9"/>
      <c r="B12" s="9"/>
      <c r="C12" s="11"/>
      <c r="D12" s="11"/>
      <c r="E12" s="11"/>
      <c r="F12" s="11"/>
      <c r="G12" s="9"/>
      <c r="H12" s="9"/>
      <c r="I12" s="10"/>
      <c r="J12" s="10"/>
      <c r="K12" s="9"/>
      <c r="L12" s="9"/>
    </row>
    <row r="13" spans="1:12">
      <c r="A13" s="9"/>
      <c r="B13" s="9"/>
      <c r="C13" s="11"/>
      <c r="D13" s="11"/>
      <c r="E13" s="11"/>
      <c r="F13" s="11"/>
      <c r="G13" s="9"/>
      <c r="H13" s="9"/>
      <c r="I13" s="10"/>
      <c r="J13" s="10"/>
      <c r="K13" s="9"/>
      <c r="L13" s="9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="2" customFormat="1" ht="18.75" spans="1:12">
      <c r="A15" s="13" t="s">
        <v>468</v>
      </c>
      <c r="B15" s="14"/>
      <c r="C15" s="14"/>
      <c r="D15" s="14"/>
      <c r="E15" s="15"/>
      <c r="F15" s="16"/>
      <c r="G15" s="26"/>
      <c r="H15" s="13" t="s">
        <v>469</v>
      </c>
      <c r="I15" s="14"/>
      <c r="J15" s="14"/>
      <c r="K15" s="14"/>
      <c r="L15" s="24"/>
    </row>
    <row r="16" ht="67" customHeight="1" spans="1:12">
      <c r="A16" s="20" t="s">
        <v>477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6"/>
  <sheetViews>
    <sheetView workbookViewId="0">
      <selection activeCell="I19" sqref="I1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3.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478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375</v>
      </c>
      <c r="B2" s="5" t="s">
        <v>380</v>
      </c>
      <c r="C2" s="5" t="s">
        <v>451</v>
      </c>
      <c r="D2" s="5" t="s">
        <v>378</v>
      </c>
      <c r="E2" s="5" t="s">
        <v>379</v>
      </c>
      <c r="F2" s="4" t="s">
        <v>479</v>
      </c>
      <c r="G2" s="4" t="s">
        <v>433</v>
      </c>
      <c r="H2" s="6" t="s">
        <v>434</v>
      </c>
      <c r="I2" s="22" t="s">
        <v>436</v>
      </c>
    </row>
    <row r="3" s="1" customFormat="1" ht="16.5" spans="1:9">
      <c r="A3" s="4"/>
      <c r="B3" s="7"/>
      <c r="C3" s="7"/>
      <c r="D3" s="7"/>
      <c r="E3" s="7"/>
      <c r="F3" s="4" t="s">
        <v>480</v>
      </c>
      <c r="G3" s="4" t="s">
        <v>437</v>
      </c>
      <c r="H3" s="8"/>
      <c r="I3" s="23"/>
    </row>
    <row r="4" spans="1:9">
      <c r="A4" s="9">
        <v>1</v>
      </c>
      <c r="B4" s="10" t="s">
        <v>481</v>
      </c>
      <c r="C4" s="10" t="s">
        <v>482</v>
      </c>
      <c r="D4" s="10" t="s">
        <v>483</v>
      </c>
      <c r="E4" s="11" t="s">
        <v>62</v>
      </c>
      <c r="F4" s="10">
        <v>-3</v>
      </c>
      <c r="G4" s="10">
        <v>-0.5</v>
      </c>
      <c r="H4" s="10">
        <v>3.5</v>
      </c>
      <c r="I4" s="9" t="s">
        <v>396</v>
      </c>
    </row>
    <row r="5" spans="1:9">
      <c r="A5" s="9">
        <v>2</v>
      </c>
      <c r="B5" s="10" t="s">
        <v>481</v>
      </c>
      <c r="C5" s="10" t="s">
        <v>482</v>
      </c>
      <c r="D5" s="10" t="s">
        <v>421</v>
      </c>
      <c r="E5" s="11" t="s">
        <v>62</v>
      </c>
      <c r="F5" s="10">
        <v>-3</v>
      </c>
      <c r="G5" s="10">
        <v>-0.5</v>
      </c>
      <c r="H5" s="10">
        <v>3.5</v>
      </c>
      <c r="I5" s="9" t="s">
        <v>396</v>
      </c>
    </row>
    <row r="6" spans="1:9">
      <c r="A6" s="9">
        <v>3</v>
      </c>
      <c r="B6" s="10" t="s">
        <v>481</v>
      </c>
      <c r="C6" s="10" t="s">
        <v>482</v>
      </c>
      <c r="D6" s="10" t="s">
        <v>424</v>
      </c>
      <c r="E6" s="11" t="s">
        <v>62</v>
      </c>
      <c r="F6" s="10">
        <v>-3</v>
      </c>
      <c r="G6" s="10">
        <v>-0.5</v>
      </c>
      <c r="H6" s="10">
        <v>3.5</v>
      </c>
      <c r="I6" s="9" t="s">
        <v>396</v>
      </c>
    </row>
    <row r="7" spans="1:9">
      <c r="A7" s="9">
        <v>4</v>
      </c>
      <c r="B7" s="10" t="s">
        <v>481</v>
      </c>
      <c r="C7" s="10" t="s">
        <v>482</v>
      </c>
      <c r="D7" s="10" t="s">
        <v>422</v>
      </c>
      <c r="E7" s="11" t="s">
        <v>62</v>
      </c>
      <c r="F7" s="10">
        <v>-3</v>
      </c>
      <c r="G7" s="10">
        <v>-0.5</v>
      </c>
      <c r="H7" s="10">
        <v>3.5</v>
      </c>
      <c r="I7" s="9" t="s">
        <v>396</v>
      </c>
    </row>
    <row r="8" spans="1:9">
      <c r="A8" s="9">
        <v>5</v>
      </c>
      <c r="B8" s="10" t="s">
        <v>481</v>
      </c>
      <c r="C8" s="10" t="s">
        <v>484</v>
      </c>
      <c r="D8" s="10" t="s">
        <v>427</v>
      </c>
      <c r="E8" s="11" t="s">
        <v>62</v>
      </c>
      <c r="F8" s="10">
        <v>-0.8</v>
      </c>
      <c r="G8" s="10">
        <v>-0.3</v>
      </c>
      <c r="H8" s="10">
        <v>1.1</v>
      </c>
      <c r="I8" s="9" t="s">
        <v>396</v>
      </c>
    </row>
    <row r="9" spans="1:9">
      <c r="A9" s="9">
        <v>6</v>
      </c>
      <c r="B9" s="10" t="s">
        <v>481</v>
      </c>
      <c r="C9" s="10" t="s">
        <v>484</v>
      </c>
      <c r="D9" s="10" t="s">
        <v>421</v>
      </c>
      <c r="E9" s="11" t="s">
        <v>62</v>
      </c>
      <c r="F9" s="10">
        <v>-0.8</v>
      </c>
      <c r="G9" s="10">
        <v>-0.3</v>
      </c>
      <c r="H9" s="10">
        <v>1.1</v>
      </c>
      <c r="I9" s="9" t="s">
        <v>396</v>
      </c>
    </row>
    <row r="10" spans="1:9">
      <c r="A10" s="9">
        <v>7</v>
      </c>
      <c r="B10" s="10" t="s">
        <v>481</v>
      </c>
      <c r="C10" s="10" t="s">
        <v>484</v>
      </c>
      <c r="D10" s="10" t="s">
        <v>424</v>
      </c>
      <c r="E10" s="11" t="s">
        <v>62</v>
      </c>
      <c r="F10" s="10">
        <v>-0.5</v>
      </c>
      <c r="G10" s="10">
        <v>-0.3</v>
      </c>
      <c r="H10" s="10">
        <v>0.8</v>
      </c>
      <c r="I10" s="9" t="s">
        <v>396</v>
      </c>
    </row>
    <row r="11" spans="1:9">
      <c r="A11" s="9">
        <v>8</v>
      </c>
      <c r="B11" s="10" t="s">
        <v>481</v>
      </c>
      <c r="C11" s="10" t="s">
        <v>484</v>
      </c>
      <c r="D11" s="10" t="s">
        <v>422</v>
      </c>
      <c r="E11" s="11" t="s">
        <v>62</v>
      </c>
      <c r="F11" s="10">
        <v>-0.5</v>
      </c>
      <c r="G11" s="10">
        <v>-0.3</v>
      </c>
      <c r="H11" s="10">
        <v>0.8</v>
      </c>
      <c r="I11" s="9" t="s">
        <v>396</v>
      </c>
    </row>
    <row r="12" spans="1:9">
      <c r="A12" s="9">
        <v>9</v>
      </c>
      <c r="B12" s="10" t="s">
        <v>481</v>
      </c>
      <c r="C12" s="10" t="s">
        <v>485</v>
      </c>
      <c r="D12" s="10" t="s">
        <v>427</v>
      </c>
      <c r="E12" s="11" t="s">
        <v>62</v>
      </c>
      <c r="F12" s="10">
        <v>-2</v>
      </c>
      <c r="G12" s="10">
        <v>-0.5</v>
      </c>
      <c r="H12" s="10">
        <v>-3</v>
      </c>
      <c r="I12" s="9" t="s">
        <v>396</v>
      </c>
    </row>
    <row r="13" spans="1:9">
      <c r="A13" s="9">
        <v>10</v>
      </c>
      <c r="B13" s="10" t="s">
        <v>481</v>
      </c>
      <c r="C13" s="10" t="s">
        <v>485</v>
      </c>
      <c r="D13" s="10" t="s">
        <v>486</v>
      </c>
      <c r="E13" s="11" t="s">
        <v>62</v>
      </c>
      <c r="F13" s="10">
        <v>-1.5</v>
      </c>
      <c r="G13" s="10">
        <v>-0.5</v>
      </c>
      <c r="H13" s="10">
        <v>-2</v>
      </c>
      <c r="I13" s="9" t="s">
        <v>396</v>
      </c>
    </row>
    <row r="14" spans="1:9">
      <c r="A14" s="12"/>
      <c r="B14" s="12"/>
      <c r="C14" s="12"/>
      <c r="D14" s="12"/>
      <c r="E14" s="11"/>
      <c r="F14" s="12"/>
      <c r="G14" s="12"/>
      <c r="H14" s="12"/>
      <c r="I14" s="12"/>
    </row>
    <row r="15" s="2" customFormat="1" ht="18.75" spans="1:9">
      <c r="A15" s="13" t="s">
        <v>428</v>
      </c>
      <c r="B15" s="14"/>
      <c r="C15" s="14"/>
      <c r="D15" s="15"/>
      <c r="E15" s="16"/>
      <c r="F15" s="17" t="s">
        <v>429</v>
      </c>
      <c r="G15" s="18"/>
      <c r="H15" s="19"/>
      <c r="I15" s="24"/>
    </row>
    <row r="16" ht="37" customHeight="1" spans="1:9">
      <c r="A16" s="20" t="s">
        <v>487</v>
      </c>
      <c r="B16" s="20"/>
      <c r="C16" s="21"/>
      <c r="D16" s="21"/>
      <c r="E16" s="21"/>
      <c r="F16" s="21"/>
      <c r="G16" s="21"/>
      <c r="H16" s="21"/>
      <c r="I16" s="21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2" t="s">
        <v>35</v>
      </c>
      <c r="C2" s="413"/>
      <c r="D2" s="413"/>
      <c r="E2" s="413"/>
      <c r="F2" s="413"/>
      <c r="G2" s="413"/>
      <c r="H2" s="413"/>
      <c r="I2" s="427"/>
    </row>
    <row r="3" ht="28" customHeight="1" spans="2:9">
      <c r="B3" s="414"/>
      <c r="C3" s="415"/>
      <c r="D3" s="416" t="s">
        <v>36</v>
      </c>
      <c r="E3" s="417"/>
      <c r="F3" s="418" t="s">
        <v>37</v>
      </c>
      <c r="G3" s="419"/>
      <c r="H3" s="416" t="s">
        <v>38</v>
      </c>
      <c r="I3" s="428"/>
    </row>
    <row r="4" ht="28" customHeight="1" spans="2:9">
      <c r="B4" s="414" t="s">
        <v>39</v>
      </c>
      <c r="C4" s="415" t="s">
        <v>40</v>
      </c>
      <c r="D4" s="415" t="s">
        <v>41</v>
      </c>
      <c r="E4" s="415" t="s">
        <v>42</v>
      </c>
      <c r="F4" s="420" t="s">
        <v>41</v>
      </c>
      <c r="G4" s="420" t="s">
        <v>42</v>
      </c>
      <c r="H4" s="415" t="s">
        <v>41</v>
      </c>
      <c r="I4" s="429" t="s">
        <v>42</v>
      </c>
    </row>
    <row r="5" ht="28" customHeight="1" spans="2:9">
      <c r="B5" s="421" t="s">
        <v>43</v>
      </c>
      <c r="C5" s="12">
        <v>13</v>
      </c>
      <c r="D5" s="12">
        <v>0</v>
      </c>
      <c r="E5" s="12">
        <v>1</v>
      </c>
      <c r="F5" s="422">
        <v>0</v>
      </c>
      <c r="G5" s="422">
        <v>1</v>
      </c>
      <c r="H5" s="12">
        <v>1</v>
      </c>
      <c r="I5" s="430">
        <v>2</v>
      </c>
    </row>
    <row r="6" ht="28" customHeight="1" spans="2:9">
      <c r="B6" s="421" t="s">
        <v>44</v>
      </c>
      <c r="C6" s="12">
        <v>20</v>
      </c>
      <c r="D6" s="12">
        <v>0</v>
      </c>
      <c r="E6" s="12">
        <v>1</v>
      </c>
      <c r="F6" s="422">
        <v>1</v>
      </c>
      <c r="G6" s="422">
        <v>2</v>
      </c>
      <c r="H6" s="12">
        <v>2</v>
      </c>
      <c r="I6" s="430">
        <v>3</v>
      </c>
    </row>
    <row r="7" ht="28" customHeight="1" spans="2:9">
      <c r="B7" s="421" t="s">
        <v>45</v>
      </c>
      <c r="C7" s="12">
        <v>32</v>
      </c>
      <c r="D7" s="12">
        <v>0</v>
      </c>
      <c r="E7" s="12">
        <v>1</v>
      </c>
      <c r="F7" s="422">
        <v>2</v>
      </c>
      <c r="G7" s="422">
        <v>3</v>
      </c>
      <c r="H7" s="12">
        <v>3</v>
      </c>
      <c r="I7" s="430">
        <v>4</v>
      </c>
    </row>
    <row r="8" ht="28" customHeight="1" spans="2:9">
      <c r="B8" s="421" t="s">
        <v>46</v>
      </c>
      <c r="C8" s="12">
        <v>50</v>
      </c>
      <c r="D8" s="12">
        <v>1</v>
      </c>
      <c r="E8" s="12">
        <v>2</v>
      </c>
      <c r="F8" s="422">
        <v>3</v>
      </c>
      <c r="G8" s="422">
        <v>4</v>
      </c>
      <c r="H8" s="12">
        <v>5</v>
      </c>
      <c r="I8" s="430">
        <v>6</v>
      </c>
    </row>
    <row r="9" ht="28" customHeight="1" spans="2:9">
      <c r="B9" s="421" t="s">
        <v>47</v>
      </c>
      <c r="C9" s="12">
        <v>80</v>
      </c>
      <c r="D9" s="12">
        <v>2</v>
      </c>
      <c r="E9" s="12">
        <v>3</v>
      </c>
      <c r="F9" s="422">
        <v>5</v>
      </c>
      <c r="G9" s="422">
        <v>6</v>
      </c>
      <c r="H9" s="12">
        <v>7</v>
      </c>
      <c r="I9" s="430">
        <v>8</v>
      </c>
    </row>
    <row r="10" ht="28" customHeight="1" spans="2:9">
      <c r="B10" s="421" t="s">
        <v>48</v>
      </c>
      <c r="C10" s="12">
        <v>125</v>
      </c>
      <c r="D10" s="12">
        <v>3</v>
      </c>
      <c r="E10" s="12">
        <v>4</v>
      </c>
      <c r="F10" s="422">
        <v>7</v>
      </c>
      <c r="G10" s="422">
        <v>8</v>
      </c>
      <c r="H10" s="12">
        <v>10</v>
      </c>
      <c r="I10" s="430">
        <v>11</v>
      </c>
    </row>
    <row r="11" ht="28" customHeight="1" spans="2:9">
      <c r="B11" s="421" t="s">
        <v>49</v>
      </c>
      <c r="C11" s="12">
        <v>200</v>
      </c>
      <c r="D11" s="12">
        <v>5</v>
      </c>
      <c r="E11" s="12">
        <v>6</v>
      </c>
      <c r="F11" s="422">
        <v>10</v>
      </c>
      <c r="G11" s="422">
        <v>11</v>
      </c>
      <c r="H11" s="12">
        <v>14</v>
      </c>
      <c r="I11" s="430">
        <v>15</v>
      </c>
    </row>
    <row r="12" ht="28" customHeight="1" spans="2:9">
      <c r="B12" s="423" t="s">
        <v>50</v>
      </c>
      <c r="C12" s="424">
        <v>315</v>
      </c>
      <c r="D12" s="424">
        <v>7</v>
      </c>
      <c r="E12" s="424">
        <v>8</v>
      </c>
      <c r="F12" s="425">
        <v>14</v>
      </c>
      <c r="G12" s="425">
        <v>15</v>
      </c>
      <c r="H12" s="424">
        <v>21</v>
      </c>
      <c r="I12" s="431">
        <v>22</v>
      </c>
    </row>
    <row r="14" spans="2:4">
      <c r="B14" s="426" t="s">
        <v>51</v>
      </c>
      <c r="C14" s="426"/>
      <c r="D14" s="4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6"/>
  <sheetViews>
    <sheetView workbookViewId="0">
      <selection activeCell="M18" sqref="M18"/>
    </sheetView>
  </sheetViews>
  <sheetFormatPr defaultColWidth="10.3333333333333" defaultRowHeight="16.5" customHeight="1"/>
  <cols>
    <col min="1" max="1" width="11.0833333333333" style="200" customWidth="1"/>
    <col min="2" max="6" width="10.3333333333333" style="200"/>
    <col min="7" max="7" width="20.075" style="200" customWidth="1"/>
    <col min="8" max="9" width="10.3333333333333" style="200"/>
    <col min="10" max="10" width="8.83333333333333" style="200" customWidth="1"/>
    <col min="11" max="11" width="12" style="200" customWidth="1"/>
    <col min="12" max="16384" width="10.3333333333333" style="200"/>
  </cols>
  <sheetData>
    <row r="1" ht="21" spans="1:11">
      <c r="A1" s="329" t="s">
        <v>52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ht="15" spans="1:11">
      <c r="A2" s="202" t="s">
        <v>53</v>
      </c>
      <c r="B2" s="330" t="s">
        <v>54</v>
      </c>
      <c r="C2" s="330"/>
      <c r="D2" s="203" t="s">
        <v>55</v>
      </c>
      <c r="E2" s="203"/>
      <c r="F2" s="330" t="s">
        <v>56</v>
      </c>
      <c r="G2" s="330"/>
      <c r="H2" s="204" t="s">
        <v>57</v>
      </c>
      <c r="I2" s="391" t="s">
        <v>56</v>
      </c>
      <c r="J2" s="391"/>
      <c r="K2" s="392"/>
    </row>
    <row r="3" ht="14.25" spans="1:11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ht="30" customHeight="1" spans="1:11">
      <c r="A4" s="211" t="s">
        <v>61</v>
      </c>
      <c r="B4" s="331" t="s">
        <v>62</v>
      </c>
      <c r="C4" s="332"/>
      <c r="D4" s="211" t="s">
        <v>63</v>
      </c>
      <c r="E4" s="214"/>
      <c r="F4" s="333" t="s">
        <v>64</v>
      </c>
      <c r="G4" s="334"/>
      <c r="H4" s="211" t="s">
        <v>65</v>
      </c>
      <c r="I4" s="214"/>
      <c r="J4" s="240" t="s">
        <v>66</v>
      </c>
      <c r="K4" s="289" t="s">
        <v>67</v>
      </c>
    </row>
    <row r="5" ht="14.25" spans="1:11">
      <c r="A5" s="217" t="s">
        <v>68</v>
      </c>
      <c r="B5" s="331" t="s">
        <v>69</v>
      </c>
      <c r="C5" s="332"/>
      <c r="D5" s="211" t="s">
        <v>70</v>
      </c>
      <c r="E5" s="214"/>
      <c r="F5" s="335">
        <v>45748</v>
      </c>
      <c r="G5" s="336"/>
      <c r="H5" s="211" t="s">
        <v>71</v>
      </c>
      <c r="I5" s="214"/>
      <c r="J5" s="240" t="s">
        <v>66</v>
      </c>
      <c r="K5" s="289" t="s">
        <v>67</v>
      </c>
    </row>
    <row r="6" ht="14.25" spans="1:11">
      <c r="A6" s="211" t="s">
        <v>72</v>
      </c>
      <c r="B6" s="331">
        <v>4</v>
      </c>
      <c r="C6" s="332">
        <v>6</v>
      </c>
      <c r="D6" s="217" t="s">
        <v>73</v>
      </c>
      <c r="E6" s="242"/>
      <c r="F6" s="335">
        <v>45823</v>
      </c>
      <c r="G6" s="336"/>
      <c r="H6" s="211" t="s">
        <v>74</v>
      </c>
      <c r="I6" s="214"/>
      <c r="J6" s="240" t="s">
        <v>66</v>
      </c>
      <c r="K6" s="289" t="s">
        <v>67</v>
      </c>
    </row>
    <row r="7" ht="14.25" spans="1:11">
      <c r="A7" s="211" t="s">
        <v>75</v>
      </c>
      <c r="B7" s="337">
        <v>7100</v>
      </c>
      <c r="C7" s="338"/>
      <c r="D7" s="217" t="s">
        <v>76</v>
      </c>
      <c r="E7" s="241"/>
      <c r="F7" s="335">
        <v>45828</v>
      </c>
      <c r="G7" s="336"/>
      <c r="H7" s="211" t="s">
        <v>77</v>
      </c>
      <c r="I7" s="214"/>
      <c r="J7" s="240" t="s">
        <v>66</v>
      </c>
      <c r="K7" s="289" t="s">
        <v>67</v>
      </c>
    </row>
    <row r="8" ht="15" spans="1:11">
      <c r="A8" s="226" t="s">
        <v>78</v>
      </c>
      <c r="B8" s="227" t="s">
        <v>79</v>
      </c>
      <c r="C8" s="228"/>
      <c r="D8" s="229" t="s">
        <v>80</v>
      </c>
      <c r="E8" s="230"/>
      <c r="F8" s="339">
        <v>45831</v>
      </c>
      <c r="G8" s="340"/>
      <c r="H8" s="229" t="s">
        <v>81</v>
      </c>
      <c r="I8" s="230"/>
      <c r="J8" s="248" t="s">
        <v>66</v>
      </c>
      <c r="K8" s="298" t="s">
        <v>67</v>
      </c>
    </row>
    <row r="9" ht="15" spans="1:11">
      <c r="A9" s="341" t="s">
        <v>82</v>
      </c>
      <c r="B9" s="342"/>
      <c r="C9" s="342"/>
      <c r="D9" s="342"/>
      <c r="E9" s="342"/>
      <c r="F9" s="342"/>
      <c r="G9" s="342"/>
      <c r="H9" s="342"/>
      <c r="I9" s="342"/>
      <c r="J9" s="342"/>
      <c r="K9" s="393"/>
    </row>
    <row r="10" ht="15" spans="1:11">
      <c r="A10" s="343" t="s">
        <v>83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94"/>
    </row>
    <row r="11" ht="14.25" spans="1:11">
      <c r="A11" s="345" t="s">
        <v>84</v>
      </c>
      <c r="B11" s="346" t="s">
        <v>85</v>
      </c>
      <c r="C11" s="347" t="s">
        <v>86</v>
      </c>
      <c r="D11" s="348"/>
      <c r="E11" s="349" t="s">
        <v>87</v>
      </c>
      <c r="F11" s="346" t="s">
        <v>85</v>
      </c>
      <c r="G11" s="347" t="s">
        <v>86</v>
      </c>
      <c r="H11" s="347" t="s">
        <v>88</v>
      </c>
      <c r="I11" s="349" t="s">
        <v>89</v>
      </c>
      <c r="J11" s="346" t="s">
        <v>85</v>
      </c>
      <c r="K11" s="395" t="s">
        <v>86</v>
      </c>
    </row>
    <row r="12" ht="14.25" spans="1:11">
      <c r="A12" s="217" t="s">
        <v>90</v>
      </c>
      <c r="B12" s="239" t="s">
        <v>85</v>
      </c>
      <c r="C12" s="240" t="s">
        <v>86</v>
      </c>
      <c r="D12" s="241"/>
      <c r="E12" s="242" t="s">
        <v>91</v>
      </c>
      <c r="F12" s="239" t="s">
        <v>85</v>
      </c>
      <c r="G12" s="240" t="s">
        <v>86</v>
      </c>
      <c r="H12" s="240" t="s">
        <v>88</v>
      </c>
      <c r="I12" s="242" t="s">
        <v>92</v>
      </c>
      <c r="J12" s="239" t="s">
        <v>85</v>
      </c>
      <c r="K12" s="289" t="s">
        <v>86</v>
      </c>
    </row>
    <row r="13" ht="14.25" spans="1:11">
      <c r="A13" s="217" t="s">
        <v>93</v>
      </c>
      <c r="B13" s="239" t="s">
        <v>85</v>
      </c>
      <c r="C13" s="240" t="s">
        <v>86</v>
      </c>
      <c r="D13" s="241"/>
      <c r="E13" s="242" t="s">
        <v>94</v>
      </c>
      <c r="F13" s="240" t="s">
        <v>95</v>
      </c>
      <c r="G13" s="240" t="s">
        <v>96</v>
      </c>
      <c r="H13" s="240" t="s">
        <v>88</v>
      </c>
      <c r="I13" s="242" t="s">
        <v>97</v>
      </c>
      <c r="J13" s="239" t="s">
        <v>85</v>
      </c>
      <c r="K13" s="289" t="s">
        <v>86</v>
      </c>
    </row>
    <row r="14" ht="15" spans="1:11">
      <c r="A14" s="229" t="s">
        <v>98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91"/>
    </row>
    <row r="15" ht="15" spans="1:11">
      <c r="A15" s="343" t="s">
        <v>99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94"/>
    </row>
    <row r="16" ht="14.25" spans="1:11">
      <c r="A16" s="350" t="s">
        <v>100</v>
      </c>
      <c r="B16" s="347" t="s">
        <v>95</v>
      </c>
      <c r="C16" s="347" t="s">
        <v>96</v>
      </c>
      <c r="D16" s="351"/>
      <c r="E16" s="352" t="s">
        <v>101</v>
      </c>
      <c r="F16" s="347" t="s">
        <v>95</v>
      </c>
      <c r="G16" s="347" t="s">
        <v>96</v>
      </c>
      <c r="H16" s="353"/>
      <c r="I16" s="352" t="s">
        <v>102</v>
      </c>
      <c r="J16" s="347" t="s">
        <v>95</v>
      </c>
      <c r="K16" s="395" t="s">
        <v>96</v>
      </c>
    </row>
    <row r="17" customHeight="1" spans="1:22">
      <c r="A17" s="222" t="s">
        <v>103</v>
      </c>
      <c r="B17" s="240" t="s">
        <v>95</v>
      </c>
      <c r="C17" s="240" t="s">
        <v>96</v>
      </c>
      <c r="D17" s="331"/>
      <c r="E17" s="263" t="s">
        <v>104</v>
      </c>
      <c r="F17" s="240" t="s">
        <v>95</v>
      </c>
      <c r="G17" s="240" t="s">
        <v>96</v>
      </c>
      <c r="H17" s="354"/>
      <c r="I17" s="263" t="s">
        <v>105</v>
      </c>
      <c r="J17" s="240" t="s">
        <v>95</v>
      </c>
      <c r="K17" s="289" t="s">
        <v>96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55" t="s">
        <v>106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97"/>
    </row>
    <row r="19" s="328" customFormat="1" ht="18" customHeight="1" spans="1:11">
      <c r="A19" s="343" t="s">
        <v>107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94"/>
    </row>
    <row r="20" customHeight="1" spans="1:11">
      <c r="A20" s="357" t="s">
        <v>108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98"/>
    </row>
    <row r="21" ht="21.75" customHeight="1" spans="1:11">
      <c r="A21" s="359" t="s">
        <v>109</v>
      </c>
      <c r="B21" s="360" t="s">
        <v>110</v>
      </c>
      <c r="C21" s="360" t="s">
        <v>111</v>
      </c>
      <c r="D21" s="360" t="s">
        <v>112</v>
      </c>
      <c r="E21" s="360" t="s">
        <v>113</v>
      </c>
      <c r="F21" s="360" t="s">
        <v>114</v>
      </c>
      <c r="G21" s="360" t="s">
        <v>115</v>
      </c>
      <c r="H21" s="263"/>
      <c r="I21" s="263"/>
      <c r="J21" s="263"/>
      <c r="K21" s="301" t="s">
        <v>116</v>
      </c>
    </row>
    <row r="22" customHeight="1" spans="1:11">
      <c r="A22" s="361" t="s">
        <v>117</v>
      </c>
      <c r="B22" s="362">
        <v>0</v>
      </c>
      <c r="C22" s="362">
        <v>0</v>
      </c>
      <c r="D22" s="362">
        <v>0</v>
      </c>
      <c r="E22" s="362">
        <v>0</v>
      </c>
      <c r="F22" s="362">
        <v>0</v>
      </c>
      <c r="G22" s="362">
        <v>0</v>
      </c>
      <c r="H22" s="362"/>
      <c r="I22" s="362"/>
      <c r="J22" s="362"/>
      <c r="K22" s="399" t="s">
        <v>118</v>
      </c>
    </row>
    <row r="23" customHeight="1" spans="1:11">
      <c r="A23" s="363" t="s">
        <v>119</v>
      </c>
      <c r="B23" s="362">
        <v>0</v>
      </c>
      <c r="C23" s="362">
        <v>0</v>
      </c>
      <c r="D23" s="362">
        <v>0</v>
      </c>
      <c r="E23" s="362">
        <v>0</v>
      </c>
      <c r="F23" s="362">
        <v>0</v>
      </c>
      <c r="G23" s="362">
        <v>0</v>
      </c>
      <c r="H23" s="362"/>
      <c r="I23" s="362"/>
      <c r="J23" s="362"/>
      <c r="K23" s="399" t="s">
        <v>118</v>
      </c>
    </row>
    <row r="24" customHeight="1" spans="1:11">
      <c r="A24" s="364" t="s">
        <v>120</v>
      </c>
      <c r="B24" s="362">
        <v>0</v>
      </c>
      <c r="C24" s="362">
        <v>0</v>
      </c>
      <c r="D24" s="365">
        <v>0.8</v>
      </c>
      <c r="E24" s="365">
        <v>1</v>
      </c>
      <c r="F24" s="365">
        <v>0.91</v>
      </c>
      <c r="G24" s="365">
        <v>1</v>
      </c>
      <c r="H24" s="362"/>
      <c r="I24" s="362"/>
      <c r="J24" s="362"/>
      <c r="K24" s="399" t="s">
        <v>118</v>
      </c>
    </row>
    <row r="25" customHeight="1" spans="1:11">
      <c r="A25" s="364" t="s">
        <v>121</v>
      </c>
      <c r="B25" s="362">
        <v>0</v>
      </c>
      <c r="C25" s="362">
        <v>0</v>
      </c>
      <c r="D25" s="362">
        <v>0</v>
      </c>
      <c r="E25" s="365">
        <v>1</v>
      </c>
      <c r="F25" s="362">
        <v>0</v>
      </c>
      <c r="G25" s="362">
        <v>0</v>
      </c>
      <c r="H25" s="362"/>
      <c r="I25" s="362"/>
      <c r="J25" s="362"/>
      <c r="K25" s="399" t="s">
        <v>118</v>
      </c>
    </row>
    <row r="26" customHeight="1" spans="1:11">
      <c r="A26" s="366"/>
      <c r="B26" s="362"/>
      <c r="C26" s="362"/>
      <c r="D26" s="362"/>
      <c r="E26" s="362"/>
      <c r="F26" s="362"/>
      <c r="G26" s="362"/>
      <c r="H26" s="362"/>
      <c r="I26" s="362"/>
      <c r="J26" s="362"/>
      <c r="K26" s="400"/>
    </row>
    <row r="27" customHeight="1" spans="1:11">
      <c r="A27" s="367"/>
      <c r="B27" s="362"/>
      <c r="C27" s="362"/>
      <c r="D27" s="362"/>
      <c r="E27" s="362"/>
      <c r="F27" s="362"/>
      <c r="G27" s="362"/>
      <c r="H27" s="362"/>
      <c r="I27" s="362"/>
      <c r="J27" s="362"/>
      <c r="K27" s="400"/>
    </row>
    <row r="28" customHeight="1" spans="1:11">
      <c r="A28" s="367"/>
      <c r="B28" s="362"/>
      <c r="C28" s="362"/>
      <c r="D28" s="362"/>
      <c r="E28" s="362"/>
      <c r="F28" s="362"/>
      <c r="G28" s="362"/>
      <c r="H28" s="362"/>
      <c r="I28" s="362"/>
      <c r="J28" s="362"/>
      <c r="K28" s="400"/>
    </row>
    <row r="29" ht="18" customHeight="1" spans="1:11">
      <c r="A29" s="368" t="s">
        <v>122</v>
      </c>
      <c r="B29" s="369"/>
      <c r="C29" s="369"/>
      <c r="D29" s="369"/>
      <c r="E29" s="369"/>
      <c r="F29" s="369"/>
      <c r="G29" s="369"/>
      <c r="H29" s="369"/>
      <c r="I29" s="369"/>
      <c r="J29" s="369"/>
      <c r="K29" s="401"/>
    </row>
    <row r="30" ht="18.75" customHeight="1" spans="1:11">
      <c r="A30" s="370" t="s">
        <v>123</v>
      </c>
      <c r="B30" s="371"/>
      <c r="C30" s="371"/>
      <c r="D30" s="371"/>
      <c r="E30" s="371"/>
      <c r="F30" s="371"/>
      <c r="G30" s="371"/>
      <c r="H30" s="371"/>
      <c r="I30" s="371"/>
      <c r="J30" s="371"/>
      <c r="K30" s="402"/>
    </row>
    <row r="31" ht="18.75" customHeight="1" spans="1:11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403"/>
    </row>
    <row r="32" ht="18" customHeight="1" spans="1:11">
      <c r="A32" s="368" t="s">
        <v>124</v>
      </c>
      <c r="B32" s="369"/>
      <c r="C32" s="369"/>
      <c r="D32" s="369"/>
      <c r="E32" s="369"/>
      <c r="F32" s="369"/>
      <c r="G32" s="369"/>
      <c r="H32" s="369"/>
      <c r="I32" s="369"/>
      <c r="J32" s="369"/>
      <c r="K32" s="401"/>
    </row>
    <row r="33" ht="14.25" spans="1:11">
      <c r="A33" s="374" t="s">
        <v>125</v>
      </c>
      <c r="B33" s="375"/>
      <c r="C33" s="375"/>
      <c r="D33" s="375"/>
      <c r="E33" s="375"/>
      <c r="F33" s="375"/>
      <c r="G33" s="375"/>
      <c r="H33" s="375"/>
      <c r="I33" s="375"/>
      <c r="J33" s="375"/>
      <c r="K33" s="404"/>
    </row>
    <row r="34" ht="15" spans="1:11">
      <c r="A34" s="117" t="s">
        <v>126</v>
      </c>
      <c r="B34" s="119"/>
      <c r="C34" s="240" t="s">
        <v>66</v>
      </c>
      <c r="D34" s="240" t="s">
        <v>67</v>
      </c>
      <c r="E34" s="376" t="s">
        <v>127</v>
      </c>
      <c r="F34" s="377"/>
      <c r="G34" s="377"/>
      <c r="H34" s="377"/>
      <c r="I34" s="377"/>
      <c r="J34" s="377"/>
      <c r="K34" s="405"/>
    </row>
    <row r="35" ht="15" spans="1:11">
      <c r="A35" s="378" t="s">
        <v>128</v>
      </c>
      <c r="B35" s="378"/>
      <c r="C35" s="378"/>
      <c r="D35" s="378"/>
      <c r="E35" s="378"/>
      <c r="F35" s="378"/>
      <c r="G35" s="378"/>
      <c r="H35" s="378"/>
      <c r="I35" s="378"/>
      <c r="J35" s="378"/>
      <c r="K35" s="378"/>
    </row>
    <row r="36" ht="14.25" spans="1:11">
      <c r="A36" s="379" t="s">
        <v>129</v>
      </c>
      <c r="B36" s="380"/>
      <c r="C36" s="380"/>
      <c r="D36" s="380"/>
      <c r="E36" s="380"/>
      <c r="F36" s="380"/>
      <c r="G36" s="380"/>
      <c r="H36" s="380"/>
      <c r="I36" s="380"/>
      <c r="J36" s="380"/>
      <c r="K36" s="406"/>
    </row>
    <row r="37" ht="14.25" spans="1:11">
      <c r="A37" s="379" t="s">
        <v>130</v>
      </c>
      <c r="B37" s="380"/>
      <c r="C37" s="380"/>
      <c r="D37" s="380"/>
      <c r="E37" s="380"/>
      <c r="F37" s="380"/>
      <c r="G37" s="380"/>
      <c r="H37" s="380"/>
      <c r="I37" s="380"/>
      <c r="J37" s="380"/>
      <c r="K37" s="406"/>
    </row>
    <row r="38" ht="14.25" spans="1:11">
      <c r="A38" s="379" t="s">
        <v>131</v>
      </c>
      <c r="B38" s="380"/>
      <c r="C38" s="380"/>
      <c r="D38" s="380"/>
      <c r="E38" s="380"/>
      <c r="F38" s="380"/>
      <c r="G38" s="380"/>
      <c r="H38" s="380"/>
      <c r="I38" s="380"/>
      <c r="J38" s="380"/>
      <c r="K38" s="406"/>
    </row>
    <row r="39" ht="14.25" spans="1:11">
      <c r="A39" s="379" t="s">
        <v>132</v>
      </c>
      <c r="B39" s="380"/>
      <c r="C39" s="380"/>
      <c r="D39" s="380"/>
      <c r="E39" s="380"/>
      <c r="F39" s="380"/>
      <c r="G39" s="380"/>
      <c r="H39" s="380"/>
      <c r="I39" s="380"/>
      <c r="J39" s="380"/>
      <c r="K39" s="406"/>
    </row>
    <row r="40" ht="14.25" spans="1:11">
      <c r="A40" s="379" t="s">
        <v>133</v>
      </c>
      <c r="B40" s="380"/>
      <c r="C40" s="380"/>
      <c r="D40" s="380"/>
      <c r="E40" s="380"/>
      <c r="F40" s="380"/>
      <c r="G40" s="380"/>
      <c r="H40" s="380"/>
      <c r="I40" s="380"/>
      <c r="J40" s="380"/>
      <c r="K40" s="406"/>
    </row>
    <row r="41" ht="14.25" spans="1:11">
      <c r="A41" s="379" t="s">
        <v>134</v>
      </c>
      <c r="B41" s="380"/>
      <c r="C41" s="380"/>
      <c r="D41" s="380"/>
      <c r="E41" s="380"/>
      <c r="F41" s="380"/>
      <c r="G41" s="380"/>
      <c r="H41" s="380"/>
      <c r="I41" s="380"/>
      <c r="J41" s="380"/>
      <c r="K41" s="406"/>
    </row>
    <row r="42" ht="14.25" spans="1:11">
      <c r="A42" s="379" t="s">
        <v>135</v>
      </c>
      <c r="B42" s="380"/>
      <c r="C42" s="380"/>
      <c r="D42" s="380"/>
      <c r="E42" s="380"/>
      <c r="F42" s="380"/>
      <c r="G42" s="380"/>
      <c r="H42" s="380"/>
      <c r="I42" s="380"/>
      <c r="J42" s="380"/>
      <c r="K42" s="406"/>
    </row>
    <row r="43" ht="14.25" spans="1:11">
      <c r="A43" s="379" t="s">
        <v>136</v>
      </c>
      <c r="B43" s="380"/>
      <c r="C43" s="380"/>
      <c r="D43" s="380"/>
      <c r="E43" s="380"/>
      <c r="F43" s="380"/>
      <c r="G43" s="380"/>
      <c r="H43" s="380"/>
      <c r="I43" s="380"/>
      <c r="J43" s="380"/>
      <c r="K43" s="406"/>
    </row>
    <row r="44" ht="14.25" spans="1:11">
      <c r="A44" s="379" t="s">
        <v>137</v>
      </c>
      <c r="B44" s="380"/>
      <c r="C44" s="380"/>
      <c r="D44" s="380"/>
      <c r="E44" s="380"/>
      <c r="F44" s="380"/>
      <c r="G44" s="380"/>
      <c r="H44" s="380"/>
      <c r="I44" s="380"/>
      <c r="J44" s="380"/>
      <c r="K44" s="406"/>
    </row>
    <row r="45" ht="14.25" spans="1:11">
      <c r="A45" s="270"/>
      <c r="B45" s="271"/>
      <c r="C45" s="271"/>
      <c r="D45" s="271"/>
      <c r="E45" s="271"/>
      <c r="F45" s="271"/>
      <c r="G45" s="271"/>
      <c r="H45" s="271"/>
      <c r="I45" s="271"/>
      <c r="J45" s="271"/>
      <c r="K45" s="304"/>
    </row>
    <row r="46" ht="15" spans="1:11">
      <c r="A46" s="265" t="s">
        <v>138</v>
      </c>
      <c r="B46" s="266"/>
      <c r="C46" s="266"/>
      <c r="D46" s="266"/>
      <c r="E46" s="266"/>
      <c r="F46" s="266"/>
      <c r="G46" s="266"/>
      <c r="H46" s="266"/>
      <c r="I46" s="266"/>
      <c r="J46" s="266"/>
      <c r="K46" s="302"/>
    </row>
    <row r="47" ht="15" spans="1:11">
      <c r="A47" s="343" t="s">
        <v>139</v>
      </c>
      <c r="B47" s="344"/>
      <c r="C47" s="344"/>
      <c r="D47" s="344"/>
      <c r="E47" s="344"/>
      <c r="F47" s="344"/>
      <c r="G47" s="344"/>
      <c r="H47" s="344"/>
      <c r="I47" s="344"/>
      <c r="J47" s="344"/>
      <c r="K47" s="394"/>
    </row>
    <row r="48" ht="14.25" spans="1:11">
      <c r="A48" s="350" t="s">
        <v>140</v>
      </c>
      <c r="B48" s="347" t="s">
        <v>95</v>
      </c>
      <c r="C48" s="347" t="s">
        <v>96</v>
      </c>
      <c r="D48" s="347" t="s">
        <v>88</v>
      </c>
      <c r="E48" s="352" t="s">
        <v>141</v>
      </c>
      <c r="F48" s="347" t="s">
        <v>95</v>
      </c>
      <c r="G48" s="347" t="s">
        <v>96</v>
      </c>
      <c r="H48" s="347" t="s">
        <v>88</v>
      </c>
      <c r="I48" s="352" t="s">
        <v>142</v>
      </c>
      <c r="J48" s="347" t="s">
        <v>95</v>
      </c>
      <c r="K48" s="395" t="s">
        <v>96</v>
      </c>
    </row>
    <row r="49" ht="14.25" spans="1:11">
      <c r="A49" s="222" t="s">
        <v>87</v>
      </c>
      <c r="B49" s="240" t="s">
        <v>95</v>
      </c>
      <c r="C49" s="240" t="s">
        <v>96</v>
      </c>
      <c r="D49" s="240" t="s">
        <v>88</v>
      </c>
      <c r="E49" s="263" t="s">
        <v>94</v>
      </c>
      <c r="F49" s="240" t="s">
        <v>95</v>
      </c>
      <c r="G49" s="240" t="s">
        <v>96</v>
      </c>
      <c r="H49" s="240" t="s">
        <v>88</v>
      </c>
      <c r="I49" s="263" t="s">
        <v>105</v>
      </c>
      <c r="J49" s="240" t="s">
        <v>95</v>
      </c>
      <c r="K49" s="289" t="s">
        <v>96</v>
      </c>
    </row>
    <row r="50" ht="15" spans="1:11">
      <c r="A50" s="229" t="s">
        <v>143</v>
      </c>
      <c r="B50" s="230"/>
      <c r="C50" s="230"/>
      <c r="D50" s="230"/>
      <c r="E50" s="230"/>
      <c r="F50" s="230"/>
      <c r="G50" s="230"/>
      <c r="H50" s="230"/>
      <c r="I50" s="230"/>
      <c r="J50" s="230"/>
      <c r="K50" s="291"/>
    </row>
    <row r="51" ht="15" spans="1:11">
      <c r="A51" s="378" t="s">
        <v>144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</row>
    <row r="52" ht="15" spans="1:11">
      <c r="A52" s="379" t="s">
        <v>145</v>
      </c>
      <c r="B52" s="380"/>
      <c r="C52" s="380"/>
      <c r="D52" s="380"/>
      <c r="E52" s="380"/>
      <c r="F52" s="380"/>
      <c r="G52" s="380"/>
      <c r="H52" s="380"/>
      <c r="I52" s="380"/>
      <c r="J52" s="380"/>
      <c r="K52" s="406"/>
    </row>
    <row r="53" ht="15" spans="1:11">
      <c r="A53" s="381" t="s">
        <v>146</v>
      </c>
      <c r="B53" s="286" t="s">
        <v>147</v>
      </c>
      <c r="C53" s="286"/>
      <c r="D53" s="382" t="s">
        <v>148</v>
      </c>
      <c r="E53" s="383" t="s">
        <v>149</v>
      </c>
      <c r="F53" s="384" t="s">
        <v>150</v>
      </c>
      <c r="G53" s="385">
        <v>45757</v>
      </c>
      <c r="H53" s="386" t="s">
        <v>151</v>
      </c>
      <c r="I53" s="407"/>
      <c r="J53" s="109"/>
      <c r="K53" s="408"/>
    </row>
    <row r="54" ht="15" spans="1:11">
      <c r="A54" s="378" t="s">
        <v>152</v>
      </c>
      <c r="B54" s="378"/>
      <c r="C54" s="378"/>
      <c r="D54" s="378"/>
      <c r="E54" s="378"/>
      <c r="F54" s="378"/>
      <c r="G54" s="378"/>
      <c r="H54" s="378"/>
      <c r="I54" s="378"/>
      <c r="J54" s="378"/>
      <c r="K54" s="378"/>
    </row>
    <row r="55" ht="15" spans="1:11">
      <c r="A55" s="387"/>
      <c r="B55" s="388"/>
      <c r="C55" s="388"/>
      <c r="D55" s="388"/>
      <c r="E55" s="388"/>
      <c r="F55" s="388"/>
      <c r="G55" s="388"/>
      <c r="H55" s="388"/>
      <c r="I55" s="388"/>
      <c r="J55" s="388"/>
      <c r="K55" s="409"/>
    </row>
    <row r="56" ht="15" spans="1:11">
      <c r="A56" s="381" t="s">
        <v>146</v>
      </c>
      <c r="B56" s="389"/>
      <c r="C56" s="389"/>
      <c r="D56" s="382" t="s">
        <v>148</v>
      </c>
      <c r="E56" s="390"/>
      <c r="F56" s="384" t="s">
        <v>153</v>
      </c>
      <c r="G56" s="385"/>
      <c r="H56" s="386" t="s">
        <v>151</v>
      </c>
      <c r="I56" s="407"/>
      <c r="J56" s="410"/>
      <c r="K56" s="411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393700</xdr:colOff>
                    <xdr:row>53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24765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24765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40640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12700</xdr:rowOff>
                  </from>
                  <to>
                    <xdr:col>1</xdr:col>
                    <xdr:colOff>596900</xdr:colOff>
                    <xdr:row>48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0</xdr:rowOff>
                  </from>
                  <to>
                    <xdr:col>1</xdr:col>
                    <xdr:colOff>596900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48</xdr:row>
                    <xdr:rowOff>0</xdr:rowOff>
                  </from>
                  <to>
                    <xdr:col>5</xdr:col>
                    <xdr:colOff>635000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622300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48</xdr:row>
                    <xdr:rowOff>0</xdr:rowOff>
                  </from>
                  <to>
                    <xdr:col>9</xdr:col>
                    <xdr:colOff>596900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584200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0"/>
  <sheetViews>
    <sheetView tabSelected="1" zoomScale="90" zoomScaleNormal="90" workbookViewId="0">
      <selection activeCell="L15" sqref="L15"/>
    </sheetView>
  </sheetViews>
  <sheetFormatPr defaultColWidth="9" defaultRowHeight="26" customHeight="1"/>
  <cols>
    <col min="1" max="1" width="17.7" style="66" customWidth="1"/>
    <col min="2" max="7" width="12" style="66" customWidth="1"/>
    <col min="8" max="8" width="1.33333333333333" style="66" customWidth="1"/>
    <col min="9" max="9" width="16.5" style="67" customWidth="1"/>
    <col min="10" max="10" width="17" style="67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19.5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19.5" customHeight="1" spans="1:14">
      <c r="A2" s="312" t="s">
        <v>61</v>
      </c>
      <c r="B2" s="313" t="str">
        <f>首期!B4</f>
        <v>TAEECL91947</v>
      </c>
      <c r="C2" s="313"/>
      <c r="D2" s="314" t="s">
        <v>68</v>
      </c>
      <c r="E2" s="313" t="str">
        <f>首期!B5</f>
        <v>男式越野软壳外套</v>
      </c>
      <c r="F2" s="313"/>
      <c r="G2" s="313"/>
      <c r="H2" s="315"/>
      <c r="I2" s="321" t="s">
        <v>57</v>
      </c>
      <c r="J2" s="313" t="str">
        <f>首期!I2</f>
        <v>青岛锦瑞麟服装有限公司</v>
      </c>
      <c r="K2" s="313"/>
      <c r="L2" s="313"/>
      <c r="M2" s="313"/>
      <c r="N2" s="313"/>
    </row>
    <row r="3" ht="19.5" customHeight="1" spans="1:14">
      <c r="A3" s="316" t="s">
        <v>155</v>
      </c>
      <c r="B3" s="317" t="s">
        <v>156</v>
      </c>
      <c r="C3" s="317"/>
      <c r="D3" s="317"/>
      <c r="E3" s="317"/>
      <c r="F3" s="317"/>
      <c r="G3" s="317"/>
      <c r="H3" s="315"/>
      <c r="I3" s="74" t="s">
        <v>157</v>
      </c>
      <c r="J3" s="74"/>
      <c r="K3" s="74"/>
      <c r="L3" s="74"/>
      <c r="M3" s="74"/>
      <c r="N3" s="74"/>
    </row>
    <row r="4" ht="19.5" customHeight="1" spans="1:14">
      <c r="A4" s="316"/>
      <c r="B4" s="318" t="s">
        <v>158</v>
      </c>
      <c r="C4" s="318" t="s">
        <v>159</v>
      </c>
      <c r="D4" s="318" t="s">
        <v>160</v>
      </c>
      <c r="E4" s="318" t="s">
        <v>161</v>
      </c>
      <c r="F4" s="318" t="s">
        <v>162</v>
      </c>
      <c r="G4" s="318" t="s">
        <v>163</v>
      </c>
      <c r="H4" s="315"/>
      <c r="I4" s="322" t="s">
        <v>164</v>
      </c>
      <c r="J4" s="322" t="s">
        <v>165</v>
      </c>
      <c r="K4" s="323" t="s">
        <v>166</v>
      </c>
      <c r="L4" s="324" t="s">
        <v>167</v>
      </c>
      <c r="M4" s="324"/>
      <c r="N4" s="324"/>
    </row>
    <row r="5" ht="19.5" customHeight="1" spans="1:14">
      <c r="A5" s="316"/>
      <c r="B5" s="318" t="s">
        <v>168</v>
      </c>
      <c r="C5" s="318" t="s">
        <v>169</v>
      </c>
      <c r="D5" s="318" t="s">
        <v>170</v>
      </c>
      <c r="E5" s="318" t="s">
        <v>171</v>
      </c>
      <c r="F5" s="318" t="s">
        <v>172</v>
      </c>
      <c r="G5" s="318" t="s">
        <v>173</v>
      </c>
      <c r="H5" s="315"/>
      <c r="I5" s="325" t="s">
        <v>174</v>
      </c>
      <c r="J5" s="325" t="s">
        <v>112</v>
      </c>
      <c r="K5" s="326"/>
      <c r="L5" s="326" t="s">
        <v>160</v>
      </c>
      <c r="M5" s="326"/>
      <c r="N5" s="326"/>
    </row>
    <row r="6" ht="19.5" customHeight="1" spans="1:14">
      <c r="A6" s="319" t="s">
        <v>175</v>
      </c>
      <c r="B6" s="319">
        <f>C6-1</f>
        <v>68</v>
      </c>
      <c r="C6" s="319">
        <f>D6-2</f>
        <v>69</v>
      </c>
      <c r="D6" s="319">
        <v>71</v>
      </c>
      <c r="E6" s="319">
        <f>D6+2</f>
        <v>73</v>
      </c>
      <c r="F6" s="319">
        <f>E6+2</f>
        <v>75</v>
      </c>
      <c r="G6" s="319">
        <f>F6+1</f>
        <v>76</v>
      </c>
      <c r="H6" s="315"/>
      <c r="I6" s="327" t="s">
        <v>176</v>
      </c>
      <c r="J6" s="94"/>
      <c r="K6" s="326"/>
      <c r="L6" s="326">
        <v>0</v>
      </c>
      <c r="M6" s="326"/>
      <c r="N6" s="326"/>
    </row>
    <row r="7" ht="19.5" customHeight="1" spans="1:14">
      <c r="A7" s="319" t="s">
        <v>177</v>
      </c>
      <c r="B7" s="319">
        <f>C7-4</f>
        <v>104</v>
      </c>
      <c r="C7" s="319">
        <f>D7-4</f>
        <v>108</v>
      </c>
      <c r="D7" s="319">
        <v>112</v>
      </c>
      <c r="E7" s="319">
        <f>D7+4</f>
        <v>116</v>
      </c>
      <c r="F7" s="319">
        <f>E7+4</f>
        <v>120</v>
      </c>
      <c r="G7" s="319">
        <f>F7+6</f>
        <v>126</v>
      </c>
      <c r="H7" s="315"/>
      <c r="I7" s="327" t="s">
        <v>178</v>
      </c>
      <c r="J7" s="94"/>
      <c r="K7" s="326"/>
      <c r="L7" s="326">
        <v>1</v>
      </c>
      <c r="M7" s="326"/>
      <c r="N7" s="326"/>
    </row>
    <row r="8" ht="19.5" customHeight="1" spans="1:14">
      <c r="A8" s="319" t="s">
        <v>179</v>
      </c>
      <c r="B8" s="319">
        <f>C8-4</f>
        <v>101</v>
      </c>
      <c r="C8" s="319">
        <f>D8-4</f>
        <v>105</v>
      </c>
      <c r="D8" s="319">
        <v>109</v>
      </c>
      <c r="E8" s="319">
        <f>D8+4</f>
        <v>113</v>
      </c>
      <c r="F8" s="319">
        <f>E8+5</f>
        <v>118</v>
      </c>
      <c r="G8" s="319">
        <f>F8+6</f>
        <v>124</v>
      </c>
      <c r="H8" s="315"/>
      <c r="I8" s="327" t="s">
        <v>180</v>
      </c>
      <c r="J8" s="94"/>
      <c r="K8" s="326"/>
      <c r="L8" s="326">
        <v>2</v>
      </c>
      <c r="M8" s="326"/>
      <c r="N8" s="326"/>
    </row>
    <row r="9" ht="19.5" customHeight="1" spans="1:14">
      <c r="A9" s="319" t="s">
        <v>181</v>
      </c>
      <c r="B9" s="319">
        <f>C9-1.2</f>
        <v>85.5</v>
      </c>
      <c r="C9" s="319">
        <f>D9-1.8</f>
        <v>86.7</v>
      </c>
      <c r="D9" s="319">
        <v>88.5</v>
      </c>
      <c r="E9" s="319">
        <f>D9+1.8</f>
        <v>90.3</v>
      </c>
      <c r="F9" s="319">
        <f>E9+1.8</f>
        <v>92.1</v>
      </c>
      <c r="G9" s="319">
        <f>F9+1.3</f>
        <v>93.4</v>
      </c>
      <c r="H9" s="315"/>
      <c r="I9" s="327" t="s">
        <v>180</v>
      </c>
      <c r="J9" s="94"/>
      <c r="K9" s="326"/>
      <c r="L9" s="326">
        <v>0</v>
      </c>
      <c r="M9" s="326"/>
      <c r="N9" s="326"/>
    </row>
    <row r="10" ht="19.5" customHeight="1" spans="1:14">
      <c r="A10" s="319" t="s">
        <v>182</v>
      </c>
      <c r="B10" s="319">
        <f>C10-0.7</f>
        <v>20.1</v>
      </c>
      <c r="C10" s="319">
        <f>D10-0.7</f>
        <v>20.8</v>
      </c>
      <c r="D10" s="319">
        <v>21.5</v>
      </c>
      <c r="E10" s="319">
        <f>D10+0.7</f>
        <v>22.2</v>
      </c>
      <c r="F10" s="319">
        <f>E10+0.7</f>
        <v>22.9</v>
      </c>
      <c r="G10" s="319">
        <f>F10+0.95</f>
        <v>23.85</v>
      </c>
      <c r="H10" s="315"/>
      <c r="I10" s="327" t="s">
        <v>178</v>
      </c>
      <c r="J10" s="94"/>
      <c r="K10" s="326"/>
      <c r="L10" s="326">
        <v>0.5</v>
      </c>
      <c r="M10" s="326"/>
      <c r="N10" s="326"/>
    </row>
    <row r="11" ht="19.5" customHeight="1" spans="1:14">
      <c r="A11" s="319" t="s">
        <v>183</v>
      </c>
      <c r="B11" s="319">
        <f>C11-0.6</f>
        <v>15.8</v>
      </c>
      <c r="C11" s="319">
        <f>D11-0.6</f>
        <v>16.4</v>
      </c>
      <c r="D11" s="319">
        <v>17</v>
      </c>
      <c r="E11" s="319">
        <f>D11+0.6</f>
        <v>17.6</v>
      </c>
      <c r="F11" s="319">
        <f>E11+0.6</f>
        <v>18.2</v>
      </c>
      <c r="G11" s="319">
        <f>F11+0.95</f>
        <v>19.15</v>
      </c>
      <c r="H11" s="315"/>
      <c r="I11" s="327" t="s">
        <v>180</v>
      </c>
      <c r="J11" s="94"/>
      <c r="K11" s="326"/>
      <c r="L11" s="326">
        <v>0.5</v>
      </c>
      <c r="M11" s="326"/>
      <c r="N11" s="326"/>
    </row>
    <row r="12" ht="19.5" customHeight="1" spans="1:14">
      <c r="A12" s="319" t="s">
        <v>184</v>
      </c>
      <c r="B12" s="319">
        <f>C12-0.4</f>
        <v>12.2</v>
      </c>
      <c r="C12" s="319">
        <f>D12-0.4</f>
        <v>12.6</v>
      </c>
      <c r="D12" s="319">
        <v>13</v>
      </c>
      <c r="E12" s="319">
        <f>D12+0.4</f>
        <v>13.4</v>
      </c>
      <c r="F12" s="319">
        <f>E12+0.4</f>
        <v>13.8</v>
      </c>
      <c r="G12" s="319">
        <f>F12+0.6</f>
        <v>14.4</v>
      </c>
      <c r="H12" s="315"/>
      <c r="I12" s="327" t="s">
        <v>180</v>
      </c>
      <c r="J12" s="94"/>
      <c r="K12" s="326"/>
      <c r="L12" s="326">
        <v>0.3</v>
      </c>
      <c r="M12" s="326"/>
      <c r="N12" s="326"/>
    </row>
    <row r="13" ht="19.5" customHeight="1" spans="1:14">
      <c r="A13" s="319" t="s">
        <v>185</v>
      </c>
      <c r="B13" s="319">
        <f>C13-1</f>
        <v>51</v>
      </c>
      <c r="C13" s="319">
        <f t="shared" ref="C13:C17" si="0">D13-1</f>
        <v>52</v>
      </c>
      <c r="D13" s="319">
        <v>53</v>
      </c>
      <c r="E13" s="319">
        <f>D13+1</f>
        <v>54</v>
      </c>
      <c r="F13" s="319">
        <f>E13+1</f>
        <v>55</v>
      </c>
      <c r="G13" s="319">
        <f>F13+1.5</f>
        <v>56.5</v>
      </c>
      <c r="H13" s="315"/>
      <c r="I13" s="327" t="s">
        <v>180</v>
      </c>
      <c r="J13" s="94"/>
      <c r="K13" s="326"/>
      <c r="L13" s="326">
        <v>-2</v>
      </c>
      <c r="M13" s="326"/>
      <c r="N13" s="326"/>
    </row>
    <row r="14" ht="19.5" customHeight="1" spans="1:14">
      <c r="A14" s="319" t="s">
        <v>186</v>
      </c>
      <c r="B14" s="319">
        <f>C14-0.5</f>
        <v>34</v>
      </c>
      <c r="C14" s="319">
        <f>D14-0.5</f>
        <v>34.5</v>
      </c>
      <c r="D14" s="320">
        <v>35</v>
      </c>
      <c r="E14" s="319">
        <f t="shared" ref="E14:G14" si="1">D14+0.5</f>
        <v>35.5</v>
      </c>
      <c r="F14" s="319">
        <f t="shared" si="1"/>
        <v>36</v>
      </c>
      <c r="G14" s="319">
        <f t="shared" si="1"/>
        <v>36.5</v>
      </c>
      <c r="H14" s="315"/>
      <c r="I14" s="327" t="s">
        <v>180</v>
      </c>
      <c r="J14" s="94"/>
      <c r="K14" s="326"/>
      <c r="L14" s="326" t="s">
        <v>187</v>
      </c>
      <c r="M14" s="326"/>
      <c r="N14" s="326"/>
    </row>
    <row r="15" ht="19.5" customHeight="1" spans="1:14">
      <c r="A15" s="319" t="s">
        <v>188</v>
      </c>
      <c r="B15" s="319">
        <f>C15-0.5</f>
        <v>24</v>
      </c>
      <c r="C15" s="319">
        <f>D15-0.5</f>
        <v>24.5</v>
      </c>
      <c r="D15" s="320">
        <v>25</v>
      </c>
      <c r="E15" s="319">
        <f>D15+0.5</f>
        <v>25.5</v>
      </c>
      <c r="F15" s="319">
        <f>E15+0.5</f>
        <v>26</v>
      </c>
      <c r="G15" s="319">
        <f>F15+0.75</f>
        <v>26.75</v>
      </c>
      <c r="H15" s="315"/>
      <c r="I15" s="327" t="s">
        <v>180</v>
      </c>
      <c r="J15" s="94"/>
      <c r="K15" s="326"/>
      <c r="L15" s="326"/>
      <c r="M15" s="326"/>
      <c r="N15" s="326"/>
    </row>
    <row r="16" ht="19.5" customHeight="1" spans="1:14">
      <c r="A16" s="319" t="s">
        <v>189</v>
      </c>
      <c r="B16" s="319">
        <f>C16</f>
        <v>19</v>
      </c>
      <c r="C16" s="319">
        <f t="shared" si="0"/>
        <v>19</v>
      </c>
      <c r="D16" s="319">
        <v>20</v>
      </c>
      <c r="E16" s="319">
        <f>D16</f>
        <v>20</v>
      </c>
      <c r="F16" s="319">
        <f>E16+2</f>
        <v>22</v>
      </c>
      <c r="G16" s="319">
        <f>F16</f>
        <v>22</v>
      </c>
      <c r="H16" s="315"/>
      <c r="I16" s="327" t="s">
        <v>180</v>
      </c>
      <c r="J16" s="94"/>
      <c r="K16" s="326"/>
      <c r="L16" s="326"/>
      <c r="M16" s="326"/>
      <c r="N16" s="326"/>
    </row>
    <row r="17" ht="19.5" customHeight="1" spans="1:14">
      <c r="A17" s="319" t="s">
        <v>190</v>
      </c>
      <c r="B17" s="319">
        <f>C17</f>
        <v>22</v>
      </c>
      <c r="C17" s="319">
        <f t="shared" si="0"/>
        <v>22</v>
      </c>
      <c r="D17" s="319">
        <v>23</v>
      </c>
      <c r="E17" s="319">
        <f>D17</f>
        <v>23</v>
      </c>
      <c r="F17" s="319">
        <f>E17+2</f>
        <v>25</v>
      </c>
      <c r="G17" s="319">
        <f>F17</f>
        <v>25</v>
      </c>
      <c r="H17" s="315"/>
      <c r="I17" s="327" t="s">
        <v>180</v>
      </c>
      <c r="J17" s="94"/>
      <c r="K17" s="326"/>
      <c r="L17" s="326"/>
      <c r="M17" s="326"/>
      <c r="N17" s="326"/>
    </row>
    <row r="18" ht="14.25" spans="1:14">
      <c r="A18" s="86" t="s">
        <v>191</v>
      </c>
      <c r="D18" s="87"/>
      <c r="E18" s="87"/>
      <c r="F18" s="87"/>
      <c r="G18" s="87"/>
      <c r="H18" s="87"/>
      <c r="I18" s="100"/>
      <c r="J18" s="100"/>
      <c r="K18" s="87"/>
      <c r="L18" s="87"/>
      <c r="M18" s="87"/>
      <c r="N18" s="87"/>
    </row>
    <row r="19" ht="14.25" spans="1:14">
      <c r="A19" s="66" t="s">
        <v>192</v>
      </c>
      <c r="D19" s="87"/>
      <c r="E19" s="87"/>
      <c r="F19" s="87"/>
      <c r="G19" s="87"/>
      <c r="H19" s="87"/>
      <c r="I19" s="100"/>
      <c r="J19" s="100"/>
      <c r="K19" s="87"/>
      <c r="L19" s="87"/>
      <c r="M19" s="87"/>
      <c r="N19" s="87"/>
    </row>
    <row r="20" ht="14.25" spans="1:13">
      <c r="A20" s="87"/>
      <c r="B20" s="87"/>
      <c r="C20" s="87"/>
      <c r="D20" s="87"/>
      <c r="E20" s="87"/>
      <c r="F20" s="87"/>
      <c r="G20" s="87"/>
      <c r="H20" s="87"/>
      <c r="I20" s="101" t="s">
        <v>193</v>
      </c>
      <c r="J20" s="101"/>
      <c r="K20" s="86" t="s">
        <v>194</v>
      </c>
      <c r="L20" s="86"/>
      <c r="M20" s="86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00" customWidth="1"/>
    <col min="2" max="16384" width="10" style="200"/>
  </cols>
  <sheetData>
    <row r="1" ht="22.5" customHeight="1" spans="1:11">
      <c r="A1" s="201" t="s">
        <v>196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53</v>
      </c>
      <c r="B2" s="105" t="s">
        <v>54</v>
      </c>
      <c r="C2" s="105"/>
      <c r="D2" s="203" t="s">
        <v>55</v>
      </c>
      <c r="E2" s="203"/>
      <c r="F2" s="105" t="s">
        <v>197</v>
      </c>
      <c r="G2" s="105"/>
      <c r="H2" s="204" t="s">
        <v>57</v>
      </c>
      <c r="I2" s="287" t="s">
        <v>198</v>
      </c>
      <c r="J2" s="287"/>
      <c r="K2" s="288"/>
    </row>
    <row r="3" customHeight="1" spans="1:11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customHeight="1" spans="1:11">
      <c r="A4" s="211" t="s">
        <v>61</v>
      </c>
      <c r="B4" s="212" t="s">
        <v>199</v>
      </c>
      <c r="C4" s="213"/>
      <c r="D4" s="211" t="s">
        <v>63</v>
      </c>
      <c r="E4" s="214"/>
      <c r="F4" s="215">
        <v>45721</v>
      </c>
      <c r="G4" s="216"/>
      <c r="H4" s="211" t="s">
        <v>200</v>
      </c>
      <c r="I4" s="214"/>
      <c r="J4" s="240" t="s">
        <v>66</v>
      </c>
      <c r="K4" s="289" t="s">
        <v>67</v>
      </c>
    </row>
    <row r="5" customHeight="1" spans="1:11">
      <c r="A5" s="217" t="s">
        <v>68</v>
      </c>
      <c r="B5" s="212" t="s">
        <v>201</v>
      </c>
      <c r="C5" s="213"/>
      <c r="D5" s="211" t="s">
        <v>202</v>
      </c>
      <c r="E5" s="214"/>
      <c r="F5" s="218">
        <v>1</v>
      </c>
      <c r="G5" s="219"/>
      <c r="H5" s="211" t="s">
        <v>203</v>
      </c>
      <c r="I5" s="214"/>
      <c r="J5" s="240" t="s">
        <v>66</v>
      </c>
      <c r="K5" s="289" t="s">
        <v>67</v>
      </c>
    </row>
    <row r="6" customHeight="1" spans="1:11">
      <c r="A6" s="211" t="s">
        <v>72</v>
      </c>
      <c r="B6" s="220">
        <v>4</v>
      </c>
      <c r="C6" s="221">
        <v>6</v>
      </c>
      <c r="D6" s="211" t="s">
        <v>204</v>
      </c>
      <c r="E6" s="214"/>
      <c r="F6" s="218">
        <v>0.5</v>
      </c>
      <c r="G6" s="219"/>
      <c r="H6" s="222" t="s">
        <v>205</v>
      </c>
      <c r="I6" s="263"/>
      <c r="J6" s="263"/>
      <c r="K6" s="290"/>
    </row>
    <row r="7" customHeight="1" spans="1:11">
      <c r="A7" s="211" t="s">
        <v>75</v>
      </c>
      <c r="B7" s="223">
        <v>11684</v>
      </c>
      <c r="C7" s="224"/>
      <c r="D7" s="211" t="s">
        <v>206</v>
      </c>
      <c r="E7" s="214"/>
      <c r="F7" s="218">
        <v>0.3</v>
      </c>
      <c r="G7" s="219"/>
      <c r="H7" s="225" t="s">
        <v>207</v>
      </c>
      <c r="I7" s="240"/>
      <c r="J7" s="240"/>
      <c r="K7" s="289"/>
    </row>
    <row r="8" customHeight="1" spans="1:11">
      <c r="A8" s="226" t="s">
        <v>78</v>
      </c>
      <c r="B8" s="227" t="s">
        <v>208</v>
      </c>
      <c r="C8" s="228"/>
      <c r="D8" s="229" t="s">
        <v>80</v>
      </c>
      <c r="E8" s="230"/>
      <c r="F8" s="231">
        <v>45721</v>
      </c>
      <c r="G8" s="232"/>
      <c r="H8" s="229"/>
      <c r="I8" s="230"/>
      <c r="J8" s="230"/>
      <c r="K8" s="291"/>
    </row>
    <row r="9" customHeight="1" spans="1:11">
      <c r="A9" s="233" t="s">
        <v>209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customHeight="1" spans="1:11">
      <c r="A10" s="234" t="s">
        <v>84</v>
      </c>
      <c r="B10" s="235" t="s">
        <v>85</v>
      </c>
      <c r="C10" s="236" t="s">
        <v>86</v>
      </c>
      <c r="D10" s="237"/>
      <c r="E10" s="238" t="s">
        <v>89</v>
      </c>
      <c r="F10" s="235" t="s">
        <v>85</v>
      </c>
      <c r="G10" s="236" t="s">
        <v>86</v>
      </c>
      <c r="H10" s="235"/>
      <c r="I10" s="238" t="s">
        <v>87</v>
      </c>
      <c r="J10" s="235" t="s">
        <v>85</v>
      </c>
      <c r="K10" s="292" t="s">
        <v>86</v>
      </c>
    </row>
    <row r="11" customHeight="1" spans="1:11">
      <c r="A11" s="217" t="s">
        <v>90</v>
      </c>
      <c r="B11" s="239" t="s">
        <v>85</v>
      </c>
      <c r="C11" s="240" t="s">
        <v>86</v>
      </c>
      <c r="D11" s="241"/>
      <c r="E11" s="242" t="s">
        <v>92</v>
      </c>
      <c r="F11" s="239" t="s">
        <v>85</v>
      </c>
      <c r="G11" s="240" t="s">
        <v>86</v>
      </c>
      <c r="H11" s="239"/>
      <c r="I11" s="242" t="s">
        <v>97</v>
      </c>
      <c r="J11" s="239" t="s">
        <v>85</v>
      </c>
      <c r="K11" s="289" t="s">
        <v>86</v>
      </c>
    </row>
    <row r="12" customHeight="1" spans="1:11">
      <c r="A12" s="229" t="s">
        <v>210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91"/>
    </row>
    <row r="13" customHeight="1" spans="1:11">
      <c r="A13" s="243" t="s">
        <v>211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 t="s">
        <v>212</v>
      </c>
      <c r="B14" s="245"/>
      <c r="C14" s="245"/>
      <c r="D14" s="245"/>
      <c r="E14" s="245"/>
      <c r="F14" s="245"/>
      <c r="G14" s="245"/>
      <c r="H14" s="246"/>
      <c r="I14" s="293"/>
      <c r="J14" s="293"/>
      <c r="K14" s="294"/>
    </row>
    <row r="15" customHeight="1" spans="1:11">
      <c r="A15" s="244" t="s">
        <v>213</v>
      </c>
      <c r="B15" s="245"/>
      <c r="C15" s="245"/>
      <c r="D15" s="245"/>
      <c r="E15" s="245"/>
      <c r="F15" s="245"/>
      <c r="G15" s="245"/>
      <c r="H15" s="246"/>
      <c r="I15" s="295"/>
      <c r="J15" s="296"/>
      <c r="K15" s="297"/>
    </row>
    <row r="16" customHeight="1" spans="1:11">
      <c r="A16" s="247"/>
      <c r="B16" s="248"/>
      <c r="C16" s="248"/>
      <c r="D16" s="248"/>
      <c r="E16" s="248"/>
      <c r="F16" s="248"/>
      <c r="G16" s="248"/>
      <c r="H16" s="248"/>
      <c r="I16" s="248"/>
      <c r="J16" s="248"/>
      <c r="K16" s="298"/>
    </row>
    <row r="17" customHeight="1" spans="1:11">
      <c r="A17" s="243" t="s">
        <v>214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49" t="s">
        <v>215</v>
      </c>
      <c r="B18" s="250"/>
      <c r="C18" s="250"/>
      <c r="D18" s="250"/>
      <c r="E18" s="251"/>
      <c r="F18" s="251"/>
      <c r="G18" s="251"/>
      <c r="H18" s="251"/>
      <c r="I18" s="293"/>
      <c r="J18" s="293"/>
      <c r="K18" s="294"/>
    </row>
    <row r="19" customHeight="1" spans="1:11">
      <c r="A19" s="252" t="s">
        <v>216</v>
      </c>
      <c r="B19" s="253"/>
      <c r="C19" s="253"/>
      <c r="D19" s="254"/>
      <c r="E19" s="255"/>
      <c r="F19" s="256"/>
      <c r="G19" s="256"/>
      <c r="H19" s="257"/>
      <c r="I19" s="295"/>
      <c r="J19" s="296"/>
      <c r="K19" s="297"/>
    </row>
    <row r="20" customHeight="1" spans="1:11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98"/>
    </row>
    <row r="21" customHeight="1" spans="1:11">
      <c r="A21" s="258" t="s">
        <v>124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</row>
    <row r="22" customHeight="1" spans="1:11">
      <c r="A22" s="104" t="s">
        <v>125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7"/>
    </row>
    <row r="23" customHeight="1" spans="1:11">
      <c r="A23" s="117" t="s">
        <v>126</v>
      </c>
      <c r="B23" s="119"/>
      <c r="C23" s="240" t="s">
        <v>66</v>
      </c>
      <c r="D23" s="240" t="s">
        <v>67</v>
      </c>
      <c r="E23" s="116"/>
      <c r="F23" s="116"/>
      <c r="G23" s="116"/>
      <c r="H23" s="116"/>
      <c r="I23" s="116"/>
      <c r="J23" s="116"/>
      <c r="K23" s="171"/>
    </row>
    <row r="24" customHeight="1" spans="1:11">
      <c r="A24" s="259" t="s">
        <v>217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99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300"/>
    </row>
    <row r="26" customHeight="1" spans="1:11">
      <c r="A26" s="233" t="s">
        <v>139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customHeight="1" spans="1:11">
      <c r="A27" s="205" t="s">
        <v>140</v>
      </c>
      <c r="B27" s="236" t="s">
        <v>95</v>
      </c>
      <c r="C27" s="236" t="s">
        <v>96</v>
      </c>
      <c r="D27" s="236" t="s">
        <v>88</v>
      </c>
      <c r="E27" s="206" t="s">
        <v>141</v>
      </c>
      <c r="F27" s="236" t="s">
        <v>95</v>
      </c>
      <c r="G27" s="236" t="s">
        <v>96</v>
      </c>
      <c r="H27" s="236" t="s">
        <v>88</v>
      </c>
      <c r="I27" s="206" t="s">
        <v>142</v>
      </c>
      <c r="J27" s="236" t="s">
        <v>95</v>
      </c>
      <c r="K27" s="292" t="s">
        <v>96</v>
      </c>
    </row>
    <row r="28" customHeight="1" spans="1:11">
      <c r="A28" s="222" t="s">
        <v>87</v>
      </c>
      <c r="B28" s="240" t="s">
        <v>95</v>
      </c>
      <c r="C28" s="240" t="s">
        <v>96</v>
      </c>
      <c r="D28" s="240" t="s">
        <v>88</v>
      </c>
      <c r="E28" s="263" t="s">
        <v>94</v>
      </c>
      <c r="F28" s="240" t="s">
        <v>95</v>
      </c>
      <c r="G28" s="240" t="s">
        <v>96</v>
      </c>
      <c r="H28" s="240" t="s">
        <v>88</v>
      </c>
      <c r="I28" s="263" t="s">
        <v>105</v>
      </c>
      <c r="J28" s="240" t="s">
        <v>95</v>
      </c>
      <c r="K28" s="289" t="s">
        <v>96</v>
      </c>
    </row>
    <row r="29" customHeight="1" spans="1:11">
      <c r="A29" s="211" t="s">
        <v>218</v>
      </c>
      <c r="B29" s="264"/>
      <c r="C29" s="264"/>
      <c r="D29" s="264"/>
      <c r="E29" s="264"/>
      <c r="F29" s="264"/>
      <c r="G29" s="264"/>
      <c r="H29" s="264"/>
      <c r="I29" s="264"/>
      <c r="J29" s="264"/>
      <c r="K29" s="301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302"/>
    </row>
    <row r="31" customHeight="1" spans="1:11">
      <c r="A31" s="267" t="s">
        <v>219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ht="17.25" customHeight="1" spans="1:1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303"/>
    </row>
    <row r="33" ht="17.25" customHeight="1" spans="1:11">
      <c r="A33" s="270" t="s">
        <v>220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4"/>
    </row>
    <row r="34" ht="17.25" customHeight="1" spans="1:11">
      <c r="A34" s="270" t="s">
        <v>221</v>
      </c>
      <c r="B34" s="271"/>
      <c r="C34" s="271"/>
      <c r="D34" s="271"/>
      <c r="E34" s="271"/>
      <c r="F34" s="271"/>
      <c r="G34" s="271"/>
      <c r="H34" s="271"/>
      <c r="I34" s="271"/>
      <c r="J34" s="271"/>
      <c r="K34" s="304"/>
    </row>
    <row r="35" ht="17.25" customHeight="1" spans="1:1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304"/>
    </row>
    <row r="36" ht="17.25" customHeight="1" spans="1:1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304"/>
    </row>
    <row r="37" ht="17.25" customHeight="1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304"/>
    </row>
    <row r="38" ht="17.25" customHeight="1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304"/>
    </row>
    <row r="39" ht="17.25" customHeight="1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304"/>
    </row>
    <row r="40" ht="17.25" customHeight="1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04"/>
    </row>
    <row r="41" ht="17.25" customHeight="1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04"/>
    </row>
    <row r="42" ht="17.25" customHeight="1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304"/>
    </row>
    <row r="43" ht="17.25" customHeight="1" spans="1:11">
      <c r="A43" s="265" t="s">
        <v>138</v>
      </c>
      <c r="B43" s="266"/>
      <c r="C43" s="266"/>
      <c r="D43" s="266"/>
      <c r="E43" s="266"/>
      <c r="F43" s="266"/>
      <c r="G43" s="266"/>
      <c r="H43" s="266"/>
      <c r="I43" s="266"/>
      <c r="J43" s="266"/>
      <c r="K43" s="302"/>
    </row>
    <row r="44" customHeight="1" spans="1:11">
      <c r="A44" s="267" t="s">
        <v>222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ht="18" customHeight="1" spans="1:11">
      <c r="A45" s="272" t="s">
        <v>210</v>
      </c>
      <c r="B45" s="273"/>
      <c r="C45" s="273"/>
      <c r="D45" s="273"/>
      <c r="E45" s="273"/>
      <c r="F45" s="273"/>
      <c r="G45" s="273"/>
      <c r="H45" s="273"/>
      <c r="I45" s="273"/>
      <c r="J45" s="273"/>
      <c r="K45" s="305"/>
    </row>
    <row r="46" ht="18" customHeight="1" spans="1:11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305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300"/>
    </row>
    <row r="48" ht="21" customHeight="1" spans="1:11">
      <c r="A48" s="274" t="s">
        <v>146</v>
      </c>
      <c r="B48" s="275" t="s">
        <v>223</v>
      </c>
      <c r="C48" s="275"/>
      <c r="D48" s="276" t="s">
        <v>148</v>
      </c>
      <c r="E48" s="277" t="s">
        <v>224</v>
      </c>
      <c r="F48" s="276" t="s">
        <v>150</v>
      </c>
      <c r="G48" s="278">
        <v>45711</v>
      </c>
      <c r="H48" s="279" t="s">
        <v>151</v>
      </c>
      <c r="I48" s="279"/>
      <c r="J48" s="275" t="s">
        <v>224</v>
      </c>
      <c r="K48" s="306"/>
    </row>
    <row r="49" customHeight="1" spans="1:11">
      <c r="A49" s="280" t="s">
        <v>152</v>
      </c>
      <c r="B49" s="281"/>
      <c r="C49" s="281"/>
      <c r="D49" s="281"/>
      <c r="E49" s="281"/>
      <c r="F49" s="281"/>
      <c r="G49" s="281"/>
      <c r="H49" s="281"/>
      <c r="I49" s="281"/>
      <c r="J49" s="281"/>
      <c r="K49" s="307"/>
    </row>
    <row r="50" customHeight="1" spans="1:11">
      <c r="A50" s="282" t="s">
        <v>225</v>
      </c>
      <c r="B50" s="283"/>
      <c r="C50" s="283"/>
      <c r="D50" s="283"/>
      <c r="E50" s="283"/>
      <c r="F50" s="283"/>
      <c r="G50" s="283"/>
      <c r="H50" s="283"/>
      <c r="I50" s="283"/>
      <c r="J50" s="283"/>
      <c r="K50" s="308"/>
    </row>
    <row r="51" customHeight="1" spans="1:1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309"/>
    </row>
    <row r="52" ht="21" customHeight="1" spans="1:11">
      <c r="A52" s="274" t="s">
        <v>146</v>
      </c>
      <c r="B52" s="286"/>
      <c r="C52" s="286"/>
      <c r="D52" s="276" t="s">
        <v>148</v>
      </c>
      <c r="E52" s="276"/>
      <c r="F52" s="276" t="s">
        <v>150</v>
      </c>
      <c r="G52" s="276"/>
      <c r="H52" s="279" t="s">
        <v>151</v>
      </c>
      <c r="I52" s="279"/>
      <c r="J52" s="310"/>
      <c r="K52" s="31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9" width="16.5" style="66" customWidth="1"/>
    <col min="10" max="10" width="17" style="66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22.5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.5" customHeight="1" spans="1:14">
      <c r="A2" s="70" t="s">
        <v>61</v>
      </c>
      <c r="B2" s="71" t="s">
        <v>199</v>
      </c>
      <c r="C2" s="71"/>
      <c r="D2" s="72" t="s">
        <v>68</v>
      </c>
      <c r="E2" s="71" t="s">
        <v>201</v>
      </c>
      <c r="F2" s="71"/>
      <c r="G2" s="71"/>
      <c r="H2" s="73"/>
      <c r="I2" s="194" t="s">
        <v>57</v>
      </c>
      <c r="J2" s="195" t="s">
        <v>198</v>
      </c>
      <c r="K2" s="195"/>
      <c r="L2" s="195"/>
      <c r="M2" s="195"/>
      <c r="N2" s="196"/>
    </row>
    <row r="3" ht="22.5" customHeight="1" spans="1:14">
      <c r="A3" s="74" t="s">
        <v>155</v>
      </c>
      <c r="B3" s="75" t="s">
        <v>156</v>
      </c>
      <c r="C3" s="75"/>
      <c r="D3" s="75"/>
      <c r="E3" s="75"/>
      <c r="F3" s="75"/>
      <c r="G3" s="75"/>
      <c r="H3" s="76"/>
      <c r="I3" s="74" t="s">
        <v>157</v>
      </c>
      <c r="J3" s="74"/>
      <c r="K3" s="74"/>
      <c r="L3" s="74"/>
      <c r="M3" s="74"/>
      <c r="N3" s="197"/>
    </row>
    <row r="4" ht="22.5" customHeight="1" spans="1:14">
      <c r="A4" s="74"/>
      <c r="B4" s="77" t="s">
        <v>110</v>
      </c>
      <c r="C4" s="77" t="s">
        <v>111</v>
      </c>
      <c r="D4" s="77" t="s">
        <v>112</v>
      </c>
      <c r="E4" s="77" t="s">
        <v>113</v>
      </c>
      <c r="F4" s="77" t="s">
        <v>114</v>
      </c>
      <c r="G4" s="77" t="s">
        <v>115</v>
      </c>
      <c r="H4" s="76"/>
      <c r="I4" s="198" t="s">
        <v>226</v>
      </c>
      <c r="J4" s="198" t="s">
        <v>227</v>
      </c>
      <c r="K4" s="198" t="s">
        <v>228</v>
      </c>
      <c r="L4" s="198" t="s">
        <v>229</v>
      </c>
      <c r="M4" s="198" t="s">
        <v>230</v>
      </c>
      <c r="N4" s="198" t="s">
        <v>231</v>
      </c>
    </row>
    <row r="5" ht="22.5" customHeight="1" spans="1:14">
      <c r="A5" s="74"/>
      <c r="B5" s="78"/>
      <c r="C5" s="78"/>
      <c r="D5" s="79"/>
      <c r="E5" s="78"/>
      <c r="F5" s="78"/>
      <c r="G5" s="78"/>
      <c r="H5" s="76"/>
      <c r="I5" s="94" t="s">
        <v>232</v>
      </c>
      <c r="J5" s="94" t="s">
        <v>232</v>
      </c>
      <c r="K5" s="94" t="s">
        <v>232</v>
      </c>
      <c r="L5" s="94" t="s">
        <v>232</v>
      </c>
      <c r="M5" s="94" t="s">
        <v>232</v>
      </c>
      <c r="N5" s="94" t="s">
        <v>232</v>
      </c>
    </row>
    <row r="6" ht="22.5" customHeight="1" spans="1:14">
      <c r="A6" s="77" t="s">
        <v>175</v>
      </c>
      <c r="B6" s="77" t="s">
        <v>233</v>
      </c>
      <c r="C6" s="77" t="s">
        <v>234</v>
      </c>
      <c r="D6" s="77" t="s">
        <v>235</v>
      </c>
      <c r="E6" s="77" t="s">
        <v>236</v>
      </c>
      <c r="F6" s="77" t="s">
        <v>237</v>
      </c>
      <c r="G6" s="77" t="s">
        <v>238</v>
      </c>
      <c r="H6" s="76"/>
      <c r="I6" s="94" t="s">
        <v>239</v>
      </c>
      <c r="J6" s="94" t="s">
        <v>240</v>
      </c>
      <c r="K6" s="94" t="s">
        <v>241</v>
      </c>
      <c r="L6" s="94" t="s">
        <v>241</v>
      </c>
      <c r="M6" s="94" t="s">
        <v>242</v>
      </c>
      <c r="N6" s="96" t="s">
        <v>243</v>
      </c>
    </row>
    <row r="7" ht="22.5" customHeight="1" spans="1:14">
      <c r="A7" s="77" t="s">
        <v>177</v>
      </c>
      <c r="B7" s="77" t="s">
        <v>244</v>
      </c>
      <c r="C7" s="77" t="s">
        <v>245</v>
      </c>
      <c r="D7" s="77" t="s">
        <v>246</v>
      </c>
      <c r="E7" s="77" t="s">
        <v>247</v>
      </c>
      <c r="F7" s="77" t="s">
        <v>248</v>
      </c>
      <c r="G7" s="77" t="s">
        <v>249</v>
      </c>
      <c r="H7" s="76"/>
      <c r="I7" s="94" t="s">
        <v>250</v>
      </c>
      <c r="J7" s="94" t="s">
        <v>251</v>
      </c>
      <c r="K7" s="94" t="s">
        <v>251</v>
      </c>
      <c r="L7" s="94" t="s">
        <v>250</v>
      </c>
      <c r="M7" s="94" t="s">
        <v>250</v>
      </c>
      <c r="N7" s="96" t="s">
        <v>250</v>
      </c>
    </row>
    <row r="8" ht="22.5" customHeight="1" spans="1:14">
      <c r="A8" s="77" t="s">
        <v>179</v>
      </c>
      <c r="B8" s="77" t="s">
        <v>252</v>
      </c>
      <c r="C8" s="77" t="s">
        <v>253</v>
      </c>
      <c r="D8" s="77" t="s">
        <v>254</v>
      </c>
      <c r="E8" s="77" t="s">
        <v>255</v>
      </c>
      <c r="F8" s="77" t="s">
        <v>248</v>
      </c>
      <c r="G8" s="77" t="s">
        <v>249</v>
      </c>
      <c r="H8" s="76"/>
      <c r="I8" s="94" t="s">
        <v>243</v>
      </c>
      <c r="J8" s="94" t="s">
        <v>243</v>
      </c>
      <c r="K8" s="94" t="s">
        <v>243</v>
      </c>
      <c r="L8" s="97" t="s">
        <v>243</v>
      </c>
      <c r="M8" s="97" t="s">
        <v>243</v>
      </c>
      <c r="N8" s="96" t="s">
        <v>243</v>
      </c>
    </row>
    <row r="9" ht="22.5" customHeight="1" spans="1:14">
      <c r="A9" s="77" t="s">
        <v>256</v>
      </c>
      <c r="B9" s="77" t="s">
        <v>257</v>
      </c>
      <c r="C9" s="77" t="s">
        <v>258</v>
      </c>
      <c r="D9" s="77" t="s">
        <v>259</v>
      </c>
      <c r="E9" s="77" t="s">
        <v>260</v>
      </c>
      <c r="F9" s="77" t="s">
        <v>261</v>
      </c>
      <c r="G9" s="77" t="s">
        <v>262</v>
      </c>
      <c r="H9" s="76"/>
      <c r="I9" s="94" t="s">
        <v>243</v>
      </c>
      <c r="J9" s="94" t="s">
        <v>263</v>
      </c>
      <c r="K9" s="94" t="s">
        <v>243</v>
      </c>
      <c r="L9" s="97" t="s">
        <v>243</v>
      </c>
      <c r="M9" s="97" t="s">
        <v>243</v>
      </c>
      <c r="N9" s="96" t="s">
        <v>264</v>
      </c>
    </row>
    <row r="10" ht="22.5" customHeight="1" spans="1:14">
      <c r="A10" s="77" t="s">
        <v>265</v>
      </c>
      <c r="B10" s="77" t="s">
        <v>266</v>
      </c>
      <c r="C10" s="77" t="s">
        <v>267</v>
      </c>
      <c r="D10" s="77" t="s">
        <v>268</v>
      </c>
      <c r="E10" s="77" t="s">
        <v>269</v>
      </c>
      <c r="F10" s="77" t="s">
        <v>270</v>
      </c>
      <c r="G10" s="77" t="s">
        <v>271</v>
      </c>
      <c r="H10" s="76"/>
      <c r="I10" s="94" t="s">
        <v>272</v>
      </c>
      <c r="J10" s="94" t="s">
        <v>273</v>
      </c>
      <c r="K10" s="94" t="s">
        <v>274</v>
      </c>
      <c r="L10" s="97" t="s">
        <v>243</v>
      </c>
      <c r="M10" s="94" t="s">
        <v>274</v>
      </c>
      <c r="N10" s="96" t="s">
        <v>243</v>
      </c>
    </row>
    <row r="11" ht="22.5" customHeight="1" spans="1:14">
      <c r="A11" s="77" t="s">
        <v>275</v>
      </c>
      <c r="B11" s="77" t="s">
        <v>276</v>
      </c>
      <c r="C11" s="77" t="s">
        <v>277</v>
      </c>
      <c r="D11" s="77" t="s">
        <v>278</v>
      </c>
      <c r="E11" s="77" t="s">
        <v>279</v>
      </c>
      <c r="F11" s="77" t="s">
        <v>280</v>
      </c>
      <c r="G11" s="77" t="s">
        <v>281</v>
      </c>
      <c r="H11" s="76"/>
      <c r="I11" s="97" t="s">
        <v>243</v>
      </c>
      <c r="J11" s="97" t="s">
        <v>243</v>
      </c>
      <c r="K11" s="97" t="s">
        <v>243</v>
      </c>
      <c r="L11" s="97" t="s">
        <v>243</v>
      </c>
      <c r="M11" s="97" t="s">
        <v>243</v>
      </c>
      <c r="N11" s="96" t="s">
        <v>243</v>
      </c>
    </row>
    <row r="12" ht="22.5" customHeight="1" spans="1:14">
      <c r="A12" s="77" t="s">
        <v>282</v>
      </c>
      <c r="B12" s="77" t="s">
        <v>283</v>
      </c>
      <c r="C12" s="77" t="s">
        <v>284</v>
      </c>
      <c r="D12" s="77" t="s">
        <v>285</v>
      </c>
      <c r="E12" s="77" t="s">
        <v>286</v>
      </c>
      <c r="F12" s="77" t="s">
        <v>277</v>
      </c>
      <c r="G12" s="77" t="s">
        <v>287</v>
      </c>
      <c r="H12" s="76"/>
      <c r="I12" s="97" t="s">
        <v>243</v>
      </c>
      <c r="J12" s="97" t="s">
        <v>243</v>
      </c>
      <c r="K12" s="97" t="s">
        <v>243</v>
      </c>
      <c r="L12" s="97" t="s">
        <v>243</v>
      </c>
      <c r="M12" s="97" t="s">
        <v>243</v>
      </c>
      <c r="N12" s="96" t="s">
        <v>243</v>
      </c>
    </row>
    <row r="13" ht="22.5" customHeight="1" spans="1:14">
      <c r="A13" s="77" t="s">
        <v>288</v>
      </c>
      <c r="B13" s="77" t="s">
        <v>289</v>
      </c>
      <c r="C13" s="77" t="s">
        <v>290</v>
      </c>
      <c r="D13" s="77" t="s">
        <v>291</v>
      </c>
      <c r="E13" s="77" t="s">
        <v>292</v>
      </c>
      <c r="F13" s="77" t="s">
        <v>293</v>
      </c>
      <c r="G13" s="77" t="s">
        <v>294</v>
      </c>
      <c r="H13" s="76"/>
      <c r="I13" s="94" t="s">
        <v>264</v>
      </c>
      <c r="J13" s="94" t="s">
        <v>295</v>
      </c>
      <c r="K13" s="97" t="s">
        <v>243</v>
      </c>
      <c r="L13" s="94" t="s">
        <v>176</v>
      </c>
      <c r="M13" s="94" t="s">
        <v>296</v>
      </c>
      <c r="N13" s="96" t="s">
        <v>243</v>
      </c>
    </row>
    <row r="14" ht="22.5" customHeight="1" spans="1:14">
      <c r="A14" s="77" t="s">
        <v>297</v>
      </c>
      <c r="B14" s="77" t="s">
        <v>298</v>
      </c>
      <c r="C14" s="77" t="s">
        <v>299</v>
      </c>
      <c r="D14" s="77" t="s">
        <v>300</v>
      </c>
      <c r="E14" s="77" t="s">
        <v>301</v>
      </c>
      <c r="F14" s="77" t="s">
        <v>302</v>
      </c>
      <c r="G14" s="77" t="s">
        <v>303</v>
      </c>
      <c r="H14" s="76"/>
      <c r="I14" s="97" t="s">
        <v>243</v>
      </c>
      <c r="J14" s="97" t="s">
        <v>243</v>
      </c>
      <c r="K14" s="97" t="s">
        <v>243</v>
      </c>
      <c r="L14" s="97" t="s">
        <v>243</v>
      </c>
      <c r="M14" s="97" t="s">
        <v>243</v>
      </c>
      <c r="N14" s="96" t="s">
        <v>243</v>
      </c>
    </row>
    <row r="15" ht="22.5" customHeight="1" spans="1:14">
      <c r="A15" s="77" t="s">
        <v>304</v>
      </c>
      <c r="B15" s="77" t="s">
        <v>305</v>
      </c>
      <c r="C15" s="77" t="s">
        <v>305</v>
      </c>
      <c r="D15" s="77" t="s">
        <v>306</v>
      </c>
      <c r="E15" s="77" t="s">
        <v>305</v>
      </c>
      <c r="F15" s="77" t="s">
        <v>305</v>
      </c>
      <c r="G15" s="77" t="s">
        <v>305</v>
      </c>
      <c r="H15" s="76"/>
      <c r="I15" s="97" t="s">
        <v>243</v>
      </c>
      <c r="J15" s="97" t="s">
        <v>243</v>
      </c>
      <c r="K15" s="97" t="s">
        <v>243</v>
      </c>
      <c r="L15" s="97" t="s">
        <v>243</v>
      </c>
      <c r="M15" s="97" t="s">
        <v>243</v>
      </c>
      <c r="N15" s="96" t="s">
        <v>243</v>
      </c>
    </row>
    <row r="16" ht="22.5" customHeight="1" spans="1:14">
      <c r="A16" s="80"/>
      <c r="B16" s="78"/>
      <c r="C16" s="78"/>
      <c r="D16" s="81"/>
      <c r="E16" s="78"/>
      <c r="F16" s="78"/>
      <c r="G16" s="78"/>
      <c r="H16" s="76"/>
      <c r="I16" s="98"/>
      <c r="J16" s="98"/>
      <c r="K16" s="98"/>
      <c r="L16" s="98"/>
      <c r="M16" s="98"/>
      <c r="N16" s="99"/>
    </row>
    <row r="17" ht="22.5" customHeight="1" spans="1:14">
      <c r="A17" s="80"/>
      <c r="B17" s="78"/>
      <c r="C17" s="78"/>
      <c r="D17" s="81"/>
      <c r="E17" s="78"/>
      <c r="F17" s="78"/>
      <c r="G17" s="78"/>
      <c r="H17" s="76"/>
      <c r="I17" s="98"/>
      <c r="J17" s="98"/>
      <c r="K17" s="98"/>
      <c r="L17" s="98"/>
      <c r="M17" s="98"/>
      <c r="N17" s="99"/>
    </row>
    <row r="18" ht="22.5" customHeight="1" spans="1:14">
      <c r="A18" s="82"/>
      <c r="B18" s="83"/>
      <c r="C18" s="84"/>
      <c r="D18" s="85"/>
      <c r="E18" s="84"/>
      <c r="F18" s="84"/>
      <c r="G18" s="84"/>
      <c r="H18" s="76"/>
      <c r="I18" s="98"/>
      <c r="J18" s="98"/>
      <c r="K18" s="98"/>
      <c r="L18" s="98"/>
      <c r="M18" s="98"/>
      <c r="N18" s="99"/>
    </row>
    <row r="19" ht="14.25" spans="1:14">
      <c r="A19" s="86" t="s">
        <v>191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ht="14.25" spans="1:14">
      <c r="A20" s="66" t="s">
        <v>307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ht="14.25" spans="1:13">
      <c r="A21" s="87"/>
      <c r="B21" s="87"/>
      <c r="C21" s="87"/>
      <c r="D21" s="87"/>
      <c r="E21" s="87"/>
      <c r="F21" s="87"/>
      <c r="G21" s="87"/>
      <c r="H21" s="87"/>
      <c r="I21" s="86" t="s">
        <v>308</v>
      </c>
      <c r="J21" s="199"/>
      <c r="K21" s="86" t="s">
        <v>309</v>
      </c>
      <c r="L21" s="86"/>
      <c r="M21" s="86" t="s">
        <v>310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7" sqref="A17:K17"/>
    </sheetView>
  </sheetViews>
  <sheetFormatPr defaultColWidth="10.1666666666667" defaultRowHeight="14.25"/>
  <cols>
    <col min="1" max="1" width="9.66666666666667" style="102" customWidth="1"/>
    <col min="2" max="2" width="11.1666666666667" style="102" customWidth="1"/>
    <col min="3" max="3" width="9.16666666666667" style="102" customWidth="1"/>
    <col min="4" max="4" width="9.5" style="102" customWidth="1"/>
    <col min="5" max="5" width="10.1666666666667" style="102" customWidth="1"/>
    <col min="6" max="6" width="10.3333333333333" style="102" customWidth="1"/>
    <col min="7" max="7" width="9.5" style="102" customWidth="1"/>
    <col min="8" max="8" width="9.16666666666667" style="102" customWidth="1"/>
    <col min="9" max="9" width="8.16666666666667" style="102" customWidth="1"/>
    <col min="10" max="10" width="10.5" style="102" customWidth="1"/>
    <col min="11" max="11" width="12.1666666666667" style="102" customWidth="1"/>
    <col min="12" max="16384" width="10.1666666666667" style="102"/>
  </cols>
  <sheetData>
    <row r="1" ht="26.25" spans="1:11">
      <c r="A1" s="103" t="s">
        <v>311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53</v>
      </c>
      <c r="B2" s="105" t="s">
        <v>54</v>
      </c>
      <c r="C2" s="105"/>
      <c r="D2" s="106" t="s">
        <v>61</v>
      </c>
      <c r="E2" s="107" t="s">
        <v>199</v>
      </c>
      <c r="F2" s="108" t="s">
        <v>312</v>
      </c>
      <c r="G2" s="109" t="s">
        <v>201</v>
      </c>
      <c r="H2" s="110"/>
      <c r="I2" s="141" t="s">
        <v>57</v>
      </c>
      <c r="J2" s="169" t="s">
        <v>198</v>
      </c>
      <c r="K2" s="192"/>
    </row>
    <row r="3" spans="1:11">
      <c r="A3" s="111" t="s">
        <v>75</v>
      </c>
      <c r="B3" s="112">
        <v>48</v>
      </c>
      <c r="C3" s="112"/>
      <c r="D3" s="113" t="s">
        <v>313</v>
      </c>
      <c r="E3" s="114">
        <v>45677</v>
      </c>
      <c r="F3" s="115"/>
      <c r="G3" s="115"/>
      <c r="H3" s="116" t="s">
        <v>314</v>
      </c>
      <c r="I3" s="116"/>
      <c r="J3" s="116"/>
      <c r="K3" s="171"/>
    </row>
    <row r="4" spans="1:11">
      <c r="A4" s="117" t="s">
        <v>72</v>
      </c>
      <c r="B4" s="118">
        <v>2</v>
      </c>
      <c r="C4" s="118">
        <v>4</v>
      </c>
      <c r="D4" s="119" t="s">
        <v>315</v>
      </c>
      <c r="E4" s="115" t="s">
        <v>316</v>
      </c>
      <c r="F4" s="115"/>
      <c r="G4" s="115"/>
      <c r="H4" s="119" t="s">
        <v>317</v>
      </c>
      <c r="I4" s="119"/>
      <c r="J4" s="132" t="s">
        <v>66</v>
      </c>
      <c r="K4" s="172" t="s">
        <v>67</v>
      </c>
    </row>
    <row r="5" spans="1:11">
      <c r="A5" s="117" t="s">
        <v>318</v>
      </c>
      <c r="B5" s="112" t="s">
        <v>319</v>
      </c>
      <c r="C5" s="112"/>
      <c r="D5" s="113" t="s">
        <v>316</v>
      </c>
      <c r="E5" s="113" t="s">
        <v>320</v>
      </c>
      <c r="F5" s="113" t="s">
        <v>321</v>
      </c>
      <c r="G5" s="113" t="s">
        <v>322</v>
      </c>
      <c r="H5" s="119" t="s">
        <v>323</v>
      </c>
      <c r="I5" s="119"/>
      <c r="J5" s="132" t="s">
        <v>66</v>
      </c>
      <c r="K5" s="172" t="s">
        <v>67</v>
      </c>
    </row>
    <row r="6" ht="15" spans="1:11">
      <c r="A6" s="120" t="s">
        <v>324</v>
      </c>
      <c r="B6" s="121">
        <v>48</v>
      </c>
      <c r="C6" s="121"/>
      <c r="D6" s="122" t="s">
        <v>325</v>
      </c>
      <c r="E6" s="123"/>
      <c r="F6" s="124">
        <v>48</v>
      </c>
      <c r="G6" s="122"/>
      <c r="H6" s="125" t="s">
        <v>326</v>
      </c>
      <c r="I6" s="125"/>
      <c r="J6" s="138" t="s">
        <v>66</v>
      </c>
      <c r="K6" s="173" t="s">
        <v>67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327</v>
      </c>
      <c r="B8" s="108" t="s">
        <v>328</v>
      </c>
      <c r="C8" s="108" t="s">
        <v>329</v>
      </c>
      <c r="D8" s="108" t="s">
        <v>330</v>
      </c>
      <c r="E8" s="108" t="s">
        <v>331</v>
      </c>
      <c r="F8" s="108" t="s">
        <v>332</v>
      </c>
      <c r="G8" s="130" t="s">
        <v>333</v>
      </c>
      <c r="H8" s="131"/>
      <c r="I8" s="131"/>
      <c r="J8" s="131"/>
      <c r="K8" s="174"/>
    </row>
    <row r="9" spans="1:11">
      <c r="A9" s="117" t="s">
        <v>334</v>
      </c>
      <c r="B9" s="119"/>
      <c r="C9" s="132" t="s">
        <v>66</v>
      </c>
      <c r="D9" s="132" t="s">
        <v>67</v>
      </c>
      <c r="E9" s="113" t="s">
        <v>335</v>
      </c>
      <c r="F9" s="133" t="s">
        <v>336</v>
      </c>
      <c r="G9" s="134" t="s">
        <v>337</v>
      </c>
      <c r="H9" s="156"/>
      <c r="I9" s="156"/>
      <c r="J9" s="156"/>
      <c r="K9" s="184"/>
    </row>
    <row r="10" spans="1:11">
      <c r="A10" s="117" t="s">
        <v>338</v>
      </c>
      <c r="B10" s="119"/>
      <c r="C10" s="132" t="s">
        <v>66</v>
      </c>
      <c r="D10" s="132" t="s">
        <v>67</v>
      </c>
      <c r="E10" s="113" t="s">
        <v>339</v>
      </c>
      <c r="F10" s="133" t="s">
        <v>337</v>
      </c>
      <c r="G10" s="134" t="s">
        <v>340</v>
      </c>
      <c r="H10" s="156"/>
      <c r="I10" s="156"/>
      <c r="J10" s="156"/>
      <c r="K10" s="184"/>
    </row>
    <row r="11" spans="1:11">
      <c r="A11" s="136" t="s">
        <v>209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6"/>
    </row>
    <row r="12" spans="1:11">
      <c r="A12" s="111" t="s">
        <v>89</v>
      </c>
      <c r="B12" s="132" t="s">
        <v>85</v>
      </c>
      <c r="C12" s="132" t="s">
        <v>86</v>
      </c>
      <c r="D12" s="133"/>
      <c r="E12" s="113" t="s">
        <v>87</v>
      </c>
      <c r="F12" s="132" t="s">
        <v>85</v>
      </c>
      <c r="G12" s="132" t="s">
        <v>86</v>
      </c>
      <c r="H12" s="132"/>
      <c r="I12" s="113" t="s">
        <v>341</v>
      </c>
      <c r="J12" s="132" t="s">
        <v>85</v>
      </c>
      <c r="K12" s="172" t="s">
        <v>86</v>
      </c>
    </row>
    <row r="13" spans="1:11">
      <c r="A13" s="111" t="s">
        <v>92</v>
      </c>
      <c r="B13" s="132" t="s">
        <v>85</v>
      </c>
      <c r="C13" s="132" t="s">
        <v>86</v>
      </c>
      <c r="D13" s="133"/>
      <c r="E13" s="113" t="s">
        <v>97</v>
      </c>
      <c r="F13" s="132" t="s">
        <v>85</v>
      </c>
      <c r="G13" s="132" t="s">
        <v>86</v>
      </c>
      <c r="H13" s="132"/>
      <c r="I13" s="113" t="s">
        <v>342</v>
      </c>
      <c r="J13" s="132" t="s">
        <v>85</v>
      </c>
      <c r="K13" s="172" t="s">
        <v>86</v>
      </c>
    </row>
    <row r="14" ht="15" spans="1:11">
      <c r="A14" s="120" t="s">
        <v>343</v>
      </c>
      <c r="B14" s="138" t="s">
        <v>85</v>
      </c>
      <c r="C14" s="138" t="s">
        <v>86</v>
      </c>
      <c r="D14" s="123"/>
      <c r="E14" s="122" t="s">
        <v>344</v>
      </c>
      <c r="F14" s="138" t="s">
        <v>85</v>
      </c>
      <c r="G14" s="138" t="s">
        <v>86</v>
      </c>
      <c r="H14" s="138"/>
      <c r="I14" s="122" t="s">
        <v>345</v>
      </c>
      <c r="J14" s="138" t="s">
        <v>85</v>
      </c>
      <c r="K14" s="173" t="s">
        <v>86</v>
      </c>
    </row>
    <row r="15" ht="15" spans="1:11">
      <c r="A15" s="126" t="s">
        <v>191</v>
      </c>
      <c r="B15" s="139" t="s">
        <v>337</v>
      </c>
      <c r="C15" s="140"/>
      <c r="D15" s="127"/>
      <c r="E15" s="126"/>
      <c r="F15" s="140"/>
      <c r="G15" s="140"/>
      <c r="H15" s="140"/>
      <c r="I15" s="126"/>
      <c r="J15" s="140"/>
      <c r="K15" s="140"/>
    </row>
    <row r="16" s="189" customFormat="1" spans="1:11">
      <c r="A16" s="104" t="s">
        <v>346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7"/>
    </row>
    <row r="17" spans="1:11">
      <c r="A17" s="117" t="s">
        <v>347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8"/>
    </row>
    <row r="18" spans="1:11">
      <c r="A18" s="117" t="s">
        <v>348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8"/>
    </row>
    <row r="19" spans="1:11">
      <c r="A19" s="142" t="s">
        <v>349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9"/>
    </row>
    <row r="20" spans="1:11">
      <c r="A20" s="144" t="s">
        <v>350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pans="1:11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84"/>
    </row>
    <row r="22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4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80"/>
    </row>
    <row r="24" spans="1:11">
      <c r="A24" s="117" t="s">
        <v>126</v>
      </c>
      <c r="B24" s="119"/>
      <c r="C24" s="132" t="s">
        <v>66</v>
      </c>
      <c r="D24" s="132" t="s">
        <v>67</v>
      </c>
      <c r="E24" s="116"/>
      <c r="F24" s="116"/>
      <c r="G24" s="116"/>
      <c r="H24" s="116"/>
      <c r="I24" s="116"/>
      <c r="J24" s="116"/>
      <c r="K24" s="171"/>
    </row>
    <row r="25" ht="15" spans="1:11">
      <c r="A25" s="147" t="s">
        <v>351</v>
      </c>
      <c r="B25" s="148" t="s">
        <v>337</v>
      </c>
      <c r="C25" s="191"/>
      <c r="D25" s="191"/>
      <c r="E25" s="191"/>
      <c r="F25" s="191"/>
      <c r="G25" s="191"/>
      <c r="H25" s="191"/>
      <c r="I25" s="191"/>
      <c r="J25" s="191"/>
      <c r="K25" s="193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352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74"/>
    </row>
    <row r="28" spans="1:11">
      <c r="A28" s="151" t="s">
        <v>337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82"/>
    </row>
    <row r="29" spans="1:1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83"/>
    </row>
    <row r="30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83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3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3"/>
    </row>
    <row r="33" ht="23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3"/>
    </row>
    <row r="34" ht="23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4"/>
    </row>
    <row r="35" ht="23" customHeight="1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84"/>
    </row>
    <row r="36" ht="23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5"/>
    </row>
    <row r="37" ht="18.75" customHeight="1" spans="1:11">
      <c r="A37" s="160" t="s">
        <v>353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6"/>
    </row>
    <row r="38" s="190" customFormat="1" ht="18.75" customHeight="1" spans="1:11">
      <c r="A38" s="117" t="s">
        <v>354</v>
      </c>
      <c r="B38" s="119"/>
      <c r="C38" s="119"/>
      <c r="D38" s="116" t="s">
        <v>355</v>
      </c>
      <c r="E38" s="116"/>
      <c r="F38" s="162" t="s">
        <v>356</v>
      </c>
      <c r="G38" s="163"/>
      <c r="H38" s="119" t="s">
        <v>357</v>
      </c>
      <c r="I38" s="119"/>
      <c r="J38" s="119" t="s">
        <v>358</v>
      </c>
      <c r="K38" s="178"/>
    </row>
    <row r="39" ht="18.75" customHeight="1" spans="1:13">
      <c r="A39" s="117" t="s">
        <v>191</v>
      </c>
      <c r="B39" s="164" t="s">
        <v>359</v>
      </c>
      <c r="C39" s="164"/>
      <c r="D39" s="164"/>
      <c r="E39" s="164"/>
      <c r="F39" s="164"/>
      <c r="G39" s="164"/>
      <c r="H39" s="164"/>
      <c r="I39" s="164"/>
      <c r="J39" s="164"/>
      <c r="K39" s="187"/>
      <c r="M39" s="190"/>
    </row>
    <row r="40" ht="31" customHeight="1" spans="1:11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78"/>
    </row>
    <row r="41" ht="18.75" customHeight="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8"/>
    </row>
    <row r="42" ht="32" customHeight="1" spans="1:11">
      <c r="A42" s="120" t="s">
        <v>146</v>
      </c>
      <c r="B42" s="165" t="s">
        <v>360</v>
      </c>
      <c r="C42" s="165"/>
      <c r="D42" s="122" t="s">
        <v>361</v>
      </c>
      <c r="E42" s="166" t="s">
        <v>224</v>
      </c>
      <c r="F42" s="122" t="s">
        <v>150</v>
      </c>
      <c r="G42" s="167">
        <v>45676</v>
      </c>
      <c r="H42" s="168" t="s">
        <v>151</v>
      </c>
      <c r="I42" s="168"/>
      <c r="J42" s="165" t="s">
        <v>224</v>
      </c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102" customWidth="1"/>
    <col min="2" max="2" width="11.1666666666667" style="102" customWidth="1"/>
    <col min="3" max="3" width="9.16666666666667" style="102" customWidth="1"/>
    <col min="4" max="4" width="9.5" style="102" customWidth="1"/>
    <col min="5" max="5" width="10.1666666666667" style="102" customWidth="1"/>
    <col min="6" max="6" width="10.3333333333333" style="102" customWidth="1"/>
    <col min="7" max="7" width="9.5" style="102" customWidth="1"/>
    <col min="8" max="8" width="9.16666666666667" style="102" customWidth="1"/>
    <col min="9" max="9" width="8.16666666666667" style="102" customWidth="1"/>
    <col min="10" max="10" width="10.5" style="102" customWidth="1"/>
    <col min="11" max="11" width="12.1666666666667" style="102" customWidth="1"/>
  </cols>
  <sheetData>
    <row r="1" ht="26.25" spans="1:11">
      <c r="A1" s="103" t="s">
        <v>311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53</v>
      </c>
      <c r="B2" s="105" t="s">
        <v>54</v>
      </c>
      <c r="C2" s="105"/>
      <c r="D2" s="106" t="s">
        <v>61</v>
      </c>
      <c r="E2" s="107" t="s">
        <v>199</v>
      </c>
      <c r="F2" s="108" t="s">
        <v>312</v>
      </c>
      <c r="G2" s="109" t="s">
        <v>201</v>
      </c>
      <c r="H2" s="110"/>
      <c r="I2" s="141" t="s">
        <v>57</v>
      </c>
      <c r="J2" s="169" t="s">
        <v>198</v>
      </c>
      <c r="K2" s="170"/>
    </row>
    <row r="3" spans="1:11">
      <c r="A3" s="111" t="s">
        <v>75</v>
      </c>
      <c r="B3" s="112">
        <v>11684</v>
      </c>
      <c r="C3" s="112"/>
      <c r="D3" s="113" t="s">
        <v>313</v>
      </c>
      <c r="E3" s="114">
        <v>45721</v>
      </c>
      <c r="F3" s="115"/>
      <c r="G3" s="115"/>
      <c r="H3" s="116" t="s">
        <v>314</v>
      </c>
      <c r="I3" s="116"/>
      <c r="J3" s="116"/>
      <c r="K3" s="171"/>
    </row>
    <row r="4" spans="1:11">
      <c r="A4" s="117" t="s">
        <v>72</v>
      </c>
      <c r="B4" s="118">
        <v>4</v>
      </c>
      <c r="C4" s="118">
        <v>6</v>
      </c>
      <c r="D4" s="119" t="s">
        <v>315</v>
      </c>
      <c r="E4" s="115" t="s">
        <v>316</v>
      </c>
      <c r="F4" s="115"/>
      <c r="G4" s="115"/>
      <c r="H4" s="119" t="s">
        <v>317</v>
      </c>
      <c r="I4" s="119"/>
      <c r="J4" s="132" t="s">
        <v>66</v>
      </c>
      <c r="K4" s="172" t="s">
        <v>67</v>
      </c>
    </row>
    <row r="5" spans="1:11">
      <c r="A5" s="117" t="s">
        <v>318</v>
      </c>
      <c r="B5" s="112" t="s">
        <v>362</v>
      </c>
      <c r="C5" s="112"/>
      <c r="D5" s="113" t="s">
        <v>316</v>
      </c>
      <c r="E5" s="113" t="s">
        <v>320</v>
      </c>
      <c r="F5" s="113" t="s">
        <v>321</v>
      </c>
      <c r="G5" s="113" t="s">
        <v>322</v>
      </c>
      <c r="H5" s="119" t="s">
        <v>323</v>
      </c>
      <c r="I5" s="119"/>
      <c r="J5" s="132" t="s">
        <v>66</v>
      </c>
      <c r="K5" s="172" t="s">
        <v>67</v>
      </c>
    </row>
    <row r="6" ht="15" spans="1:11">
      <c r="A6" s="120" t="s">
        <v>324</v>
      </c>
      <c r="B6" s="121">
        <v>315</v>
      </c>
      <c r="C6" s="121"/>
      <c r="D6" s="122" t="s">
        <v>325</v>
      </c>
      <c r="E6" s="123"/>
      <c r="F6" s="124">
        <v>11684</v>
      </c>
      <c r="G6" s="122"/>
      <c r="H6" s="125" t="s">
        <v>326</v>
      </c>
      <c r="I6" s="125"/>
      <c r="J6" s="138" t="s">
        <v>66</v>
      </c>
      <c r="K6" s="173" t="s">
        <v>67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327</v>
      </c>
      <c r="B8" s="108" t="s">
        <v>328</v>
      </c>
      <c r="C8" s="108" t="s">
        <v>329</v>
      </c>
      <c r="D8" s="108" t="s">
        <v>330</v>
      </c>
      <c r="E8" s="108" t="s">
        <v>331</v>
      </c>
      <c r="F8" s="108" t="s">
        <v>332</v>
      </c>
      <c r="G8" s="130" t="s">
        <v>363</v>
      </c>
      <c r="H8" s="131"/>
      <c r="I8" s="131"/>
      <c r="J8" s="131"/>
      <c r="K8" s="174"/>
    </row>
    <row r="9" spans="1:11">
      <c r="A9" s="117" t="s">
        <v>334</v>
      </c>
      <c r="B9" s="119"/>
      <c r="C9" s="132" t="s">
        <v>66</v>
      </c>
      <c r="D9" s="132" t="s">
        <v>67</v>
      </c>
      <c r="E9" s="113" t="s">
        <v>335</v>
      </c>
      <c r="F9" s="133" t="s">
        <v>336</v>
      </c>
      <c r="G9" s="134" t="s">
        <v>337</v>
      </c>
      <c r="H9" s="135"/>
      <c r="I9" s="135"/>
      <c r="J9" s="135"/>
      <c r="K9" s="175"/>
    </row>
    <row r="10" spans="1:11">
      <c r="A10" s="117" t="s">
        <v>338</v>
      </c>
      <c r="B10" s="119"/>
      <c r="C10" s="132" t="s">
        <v>66</v>
      </c>
      <c r="D10" s="132" t="s">
        <v>67</v>
      </c>
      <c r="E10" s="113" t="s">
        <v>339</v>
      </c>
      <c r="F10" s="133" t="s">
        <v>337</v>
      </c>
      <c r="G10" s="134" t="s">
        <v>340</v>
      </c>
      <c r="H10" s="135"/>
      <c r="I10" s="135"/>
      <c r="J10" s="135"/>
      <c r="K10" s="175"/>
    </row>
    <row r="11" spans="1:11">
      <c r="A11" s="136" t="s">
        <v>209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6"/>
    </row>
    <row r="12" spans="1:11">
      <c r="A12" s="111" t="s">
        <v>89</v>
      </c>
      <c r="B12" s="132" t="s">
        <v>85</v>
      </c>
      <c r="C12" s="132" t="s">
        <v>86</v>
      </c>
      <c r="D12" s="133"/>
      <c r="E12" s="113" t="s">
        <v>87</v>
      </c>
      <c r="F12" s="132" t="s">
        <v>85</v>
      </c>
      <c r="G12" s="132" t="s">
        <v>86</v>
      </c>
      <c r="H12" s="132"/>
      <c r="I12" s="113" t="s">
        <v>341</v>
      </c>
      <c r="J12" s="132" t="s">
        <v>85</v>
      </c>
      <c r="K12" s="172" t="s">
        <v>86</v>
      </c>
    </row>
    <row r="13" spans="1:11">
      <c r="A13" s="111" t="s">
        <v>92</v>
      </c>
      <c r="B13" s="132" t="s">
        <v>85</v>
      </c>
      <c r="C13" s="132" t="s">
        <v>86</v>
      </c>
      <c r="D13" s="133"/>
      <c r="E13" s="113" t="s">
        <v>97</v>
      </c>
      <c r="F13" s="132" t="s">
        <v>85</v>
      </c>
      <c r="G13" s="132" t="s">
        <v>86</v>
      </c>
      <c r="H13" s="132"/>
      <c r="I13" s="113" t="s">
        <v>342</v>
      </c>
      <c r="J13" s="132" t="s">
        <v>85</v>
      </c>
      <c r="K13" s="172" t="s">
        <v>86</v>
      </c>
    </row>
    <row r="14" ht="15" spans="1:11">
      <c r="A14" s="120" t="s">
        <v>343</v>
      </c>
      <c r="B14" s="138" t="s">
        <v>85</v>
      </c>
      <c r="C14" s="138" t="s">
        <v>86</v>
      </c>
      <c r="D14" s="123"/>
      <c r="E14" s="122" t="s">
        <v>344</v>
      </c>
      <c r="F14" s="138" t="s">
        <v>85</v>
      </c>
      <c r="G14" s="138" t="s">
        <v>86</v>
      </c>
      <c r="H14" s="138"/>
      <c r="I14" s="122" t="s">
        <v>345</v>
      </c>
      <c r="J14" s="138" t="s">
        <v>85</v>
      </c>
      <c r="K14" s="173" t="s">
        <v>86</v>
      </c>
    </row>
    <row r="15" ht="15" spans="1:11">
      <c r="A15" s="126" t="s">
        <v>191</v>
      </c>
      <c r="B15" s="139" t="s">
        <v>337</v>
      </c>
      <c r="C15" s="140"/>
      <c r="D15" s="127"/>
      <c r="E15" s="126"/>
      <c r="F15" s="140"/>
      <c r="G15" s="140"/>
      <c r="H15" s="140"/>
      <c r="I15" s="126"/>
      <c r="J15" s="140"/>
      <c r="K15" s="140"/>
    </row>
    <row r="16" spans="1:11">
      <c r="A16" s="104" t="s">
        <v>346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7"/>
    </row>
    <row r="17" spans="1:11">
      <c r="A17" s="117" t="s">
        <v>347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8"/>
    </row>
    <row r="18" spans="1:11">
      <c r="A18" s="117" t="s">
        <v>348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8"/>
    </row>
    <row r="19" spans="1:11">
      <c r="A19" s="142" t="s">
        <v>364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9"/>
    </row>
    <row r="20" spans="1:11">
      <c r="A20" s="144" t="s">
        <v>365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pans="1:11">
      <c r="A21" s="144" t="s">
        <v>366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75"/>
    </row>
    <row r="22" spans="1:11">
      <c r="A22" s="144" t="s">
        <v>367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75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80"/>
    </row>
    <row r="24" spans="1:11">
      <c r="A24" s="117" t="s">
        <v>126</v>
      </c>
      <c r="B24" s="119"/>
      <c r="C24" s="132" t="s">
        <v>66</v>
      </c>
      <c r="D24" s="132" t="s">
        <v>67</v>
      </c>
      <c r="E24" s="116"/>
      <c r="F24" s="116"/>
      <c r="G24" s="116"/>
      <c r="H24" s="116"/>
      <c r="I24" s="116"/>
      <c r="J24" s="116"/>
      <c r="K24" s="171"/>
    </row>
    <row r="25" ht="15" spans="1:11">
      <c r="A25" s="147" t="s">
        <v>351</v>
      </c>
      <c r="B25" s="148" t="s">
        <v>337</v>
      </c>
      <c r="C25" s="148"/>
      <c r="D25" s="148"/>
      <c r="E25" s="148"/>
      <c r="F25" s="148"/>
      <c r="G25" s="148"/>
      <c r="H25" s="148"/>
      <c r="I25" s="148"/>
      <c r="J25" s="148"/>
      <c r="K25" s="181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352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74"/>
    </row>
    <row r="28" spans="1:11">
      <c r="A28" s="151" t="s">
        <v>368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82"/>
    </row>
    <row r="29" spans="1:11">
      <c r="A29" s="151" t="s">
        <v>369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82"/>
    </row>
    <row r="30" spans="1:11">
      <c r="A30" s="151" t="s">
        <v>370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82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3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3"/>
    </row>
    <row r="33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3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4"/>
    </row>
    <row r="35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84"/>
    </row>
    <row r="36" ht="15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5"/>
    </row>
    <row r="37" spans="1:11">
      <c r="A37" s="160" t="s">
        <v>353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6"/>
    </row>
    <row r="38" spans="1:11">
      <c r="A38" s="117" t="s">
        <v>354</v>
      </c>
      <c r="B38" s="119"/>
      <c r="C38" s="119"/>
      <c r="D38" s="116" t="s">
        <v>355</v>
      </c>
      <c r="E38" s="116"/>
      <c r="F38" s="162" t="s">
        <v>356</v>
      </c>
      <c r="G38" s="163"/>
      <c r="H38" s="119" t="s">
        <v>357</v>
      </c>
      <c r="I38" s="119"/>
      <c r="J38" s="119" t="s">
        <v>358</v>
      </c>
      <c r="K38" s="178"/>
    </row>
    <row r="39" spans="1:11">
      <c r="A39" s="117" t="s">
        <v>191</v>
      </c>
      <c r="B39" s="164" t="s">
        <v>371</v>
      </c>
      <c r="C39" s="164"/>
      <c r="D39" s="164"/>
      <c r="E39" s="164"/>
      <c r="F39" s="164"/>
      <c r="G39" s="164"/>
      <c r="H39" s="164"/>
      <c r="I39" s="164"/>
      <c r="J39" s="164"/>
      <c r="K39" s="187"/>
    </row>
    <row r="40" spans="1:11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78"/>
    </row>
    <row r="4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8"/>
    </row>
    <row r="42" ht="15" spans="1:11">
      <c r="A42" s="120" t="s">
        <v>146</v>
      </c>
      <c r="B42" s="165" t="s">
        <v>360</v>
      </c>
      <c r="C42" s="165"/>
      <c r="D42" s="122" t="s">
        <v>361</v>
      </c>
      <c r="E42" s="166" t="s">
        <v>224</v>
      </c>
      <c r="F42" s="122" t="s">
        <v>150</v>
      </c>
      <c r="G42" s="167">
        <v>45724</v>
      </c>
      <c r="H42" s="168" t="s">
        <v>151</v>
      </c>
      <c r="I42" s="168"/>
      <c r="J42" s="165" t="s">
        <v>224</v>
      </c>
      <c r="K42" s="18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O9" sqref="O9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14" width="15.1666666666667" style="67" customWidth="1"/>
    <col min="15" max="16384" width="9" style="66"/>
  </cols>
  <sheetData>
    <row r="1" ht="22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" customHeight="1" spans="1:14">
      <c r="A2" s="70" t="s">
        <v>61</v>
      </c>
      <c r="B2" s="71" t="s">
        <v>199</v>
      </c>
      <c r="C2" s="71"/>
      <c r="D2" s="72" t="s">
        <v>68</v>
      </c>
      <c r="E2" s="71" t="s">
        <v>201</v>
      </c>
      <c r="F2" s="71"/>
      <c r="G2" s="71"/>
      <c r="H2" s="73"/>
      <c r="I2" s="88" t="s">
        <v>57</v>
      </c>
      <c r="J2" s="89" t="s">
        <v>198</v>
      </c>
      <c r="K2" s="89"/>
      <c r="L2" s="89"/>
      <c r="M2" s="89"/>
      <c r="N2" s="90"/>
    </row>
    <row r="3" ht="22" customHeight="1" spans="1:14">
      <c r="A3" s="74" t="s">
        <v>155</v>
      </c>
      <c r="B3" s="75" t="s">
        <v>156</v>
      </c>
      <c r="C3" s="75"/>
      <c r="D3" s="75"/>
      <c r="E3" s="75"/>
      <c r="F3" s="75"/>
      <c r="G3" s="75"/>
      <c r="H3" s="76"/>
      <c r="I3" s="91" t="s">
        <v>157</v>
      </c>
      <c r="J3" s="91"/>
      <c r="K3" s="91"/>
      <c r="L3" s="91"/>
      <c r="M3" s="91"/>
      <c r="N3" s="92"/>
    </row>
    <row r="4" ht="22" customHeight="1" spans="1:14">
      <c r="A4" s="74"/>
      <c r="B4" s="77" t="s">
        <v>110</v>
      </c>
      <c r="C4" s="77" t="s">
        <v>111</v>
      </c>
      <c r="D4" s="77" t="s">
        <v>112</v>
      </c>
      <c r="E4" s="77" t="s">
        <v>113</v>
      </c>
      <c r="F4" s="77" t="s">
        <v>114</v>
      </c>
      <c r="G4" s="77" t="s">
        <v>115</v>
      </c>
      <c r="H4" s="76"/>
      <c r="I4" s="93" t="s">
        <v>110</v>
      </c>
      <c r="J4" s="93" t="s">
        <v>111</v>
      </c>
      <c r="K4" s="93" t="s">
        <v>112</v>
      </c>
      <c r="L4" s="93" t="s">
        <v>113</v>
      </c>
      <c r="M4" s="93" t="s">
        <v>114</v>
      </c>
      <c r="N4" s="93" t="s">
        <v>115</v>
      </c>
    </row>
    <row r="5" ht="22" customHeight="1" spans="1:14">
      <c r="A5" s="74"/>
      <c r="B5" s="78"/>
      <c r="C5" s="78"/>
      <c r="D5" s="79"/>
      <c r="E5" s="78"/>
      <c r="F5" s="78"/>
      <c r="G5" s="78"/>
      <c r="H5" s="76"/>
      <c r="I5" s="94"/>
      <c r="J5" s="94"/>
      <c r="K5" s="94"/>
      <c r="L5" s="94"/>
      <c r="M5" s="94"/>
      <c r="N5" s="95"/>
    </row>
    <row r="6" ht="22" customHeight="1" spans="1:14">
      <c r="A6" s="77" t="s">
        <v>175</v>
      </c>
      <c r="B6" s="77" t="s">
        <v>233</v>
      </c>
      <c r="C6" s="77" t="s">
        <v>234</v>
      </c>
      <c r="D6" s="77" t="s">
        <v>235</v>
      </c>
      <c r="E6" s="77" t="s">
        <v>236</v>
      </c>
      <c r="F6" s="77" t="s">
        <v>237</v>
      </c>
      <c r="G6" s="77" t="s">
        <v>238</v>
      </c>
      <c r="H6" s="76"/>
      <c r="I6" s="94" t="s">
        <v>239</v>
      </c>
      <c r="J6" s="94" t="s">
        <v>240</v>
      </c>
      <c r="K6" s="94" t="s">
        <v>241</v>
      </c>
      <c r="L6" s="94" t="s">
        <v>241</v>
      </c>
      <c r="M6" s="94" t="s">
        <v>242</v>
      </c>
      <c r="N6" s="96" t="s">
        <v>243</v>
      </c>
    </row>
    <row r="7" ht="22" customHeight="1" spans="1:14">
      <c r="A7" s="77" t="s">
        <v>177</v>
      </c>
      <c r="B7" s="77" t="s">
        <v>244</v>
      </c>
      <c r="C7" s="77" t="s">
        <v>245</v>
      </c>
      <c r="D7" s="77" t="s">
        <v>246</v>
      </c>
      <c r="E7" s="77" t="s">
        <v>247</v>
      </c>
      <c r="F7" s="77" t="s">
        <v>248</v>
      </c>
      <c r="G7" s="77" t="s">
        <v>249</v>
      </c>
      <c r="H7" s="76"/>
      <c r="I7" s="94" t="s">
        <v>250</v>
      </c>
      <c r="J7" s="94" t="s">
        <v>251</v>
      </c>
      <c r="K7" s="94" t="s">
        <v>251</v>
      </c>
      <c r="L7" s="94" t="s">
        <v>250</v>
      </c>
      <c r="M7" s="94" t="s">
        <v>250</v>
      </c>
      <c r="N7" s="96" t="s">
        <v>250</v>
      </c>
    </row>
    <row r="8" ht="22" customHeight="1" spans="1:14">
      <c r="A8" s="77" t="s">
        <v>179</v>
      </c>
      <c r="B8" s="77" t="s">
        <v>252</v>
      </c>
      <c r="C8" s="77" t="s">
        <v>253</v>
      </c>
      <c r="D8" s="77" t="s">
        <v>254</v>
      </c>
      <c r="E8" s="77" t="s">
        <v>255</v>
      </c>
      <c r="F8" s="77" t="s">
        <v>248</v>
      </c>
      <c r="G8" s="77" t="s">
        <v>249</v>
      </c>
      <c r="H8" s="76"/>
      <c r="I8" s="94" t="s">
        <v>243</v>
      </c>
      <c r="J8" s="94" t="s">
        <v>243</v>
      </c>
      <c r="K8" s="94" t="s">
        <v>243</v>
      </c>
      <c r="L8" s="97" t="s">
        <v>243</v>
      </c>
      <c r="M8" s="97" t="s">
        <v>243</v>
      </c>
      <c r="N8" s="96" t="s">
        <v>243</v>
      </c>
    </row>
    <row r="9" ht="22" customHeight="1" spans="1:14">
      <c r="A9" s="77" t="s">
        <v>256</v>
      </c>
      <c r="B9" s="77" t="s">
        <v>257</v>
      </c>
      <c r="C9" s="77" t="s">
        <v>258</v>
      </c>
      <c r="D9" s="77" t="s">
        <v>259</v>
      </c>
      <c r="E9" s="77" t="s">
        <v>260</v>
      </c>
      <c r="F9" s="77" t="s">
        <v>261</v>
      </c>
      <c r="G9" s="77" t="s">
        <v>262</v>
      </c>
      <c r="H9" s="76"/>
      <c r="I9" s="94" t="s">
        <v>243</v>
      </c>
      <c r="J9" s="94" t="s">
        <v>263</v>
      </c>
      <c r="K9" s="94" t="s">
        <v>243</v>
      </c>
      <c r="L9" s="97" t="s">
        <v>243</v>
      </c>
      <c r="M9" s="97" t="s">
        <v>243</v>
      </c>
      <c r="N9" s="96" t="s">
        <v>264</v>
      </c>
    </row>
    <row r="10" ht="22" customHeight="1" spans="1:14">
      <c r="A10" s="77" t="s">
        <v>265</v>
      </c>
      <c r="B10" s="77" t="s">
        <v>266</v>
      </c>
      <c r="C10" s="77" t="s">
        <v>267</v>
      </c>
      <c r="D10" s="77" t="s">
        <v>268</v>
      </c>
      <c r="E10" s="77" t="s">
        <v>269</v>
      </c>
      <c r="F10" s="77" t="s">
        <v>270</v>
      </c>
      <c r="G10" s="77" t="s">
        <v>271</v>
      </c>
      <c r="H10" s="76"/>
      <c r="I10" s="94" t="s">
        <v>272</v>
      </c>
      <c r="J10" s="94" t="s">
        <v>273</v>
      </c>
      <c r="K10" s="94" t="s">
        <v>274</v>
      </c>
      <c r="L10" s="97" t="s">
        <v>243</v>
      </c>
      <c r="M10" s="94" t="s">
        <v>274</v>
      </c>
      <c r="N10" s="96" t="s">
        <v>243</v>
      </c>
    </row>
    <row r="11" ht="22" customHeight="1" spans="1:14">
      <c r="A11" s="77" t="s">
        <v>275</v>
      </c>
      <c r="B11" s="77" t="s">
        <v>276</v>
      </c>
      <c r="C11" s="77" t="s">
        <v>277</v>
      </c>
      <c r="D11" s="77" t="s">
        <v>278</v>
      </c>
      <c r="E11" s="77" t="s">
        <v>279</v>
      </c>
      <c r="F11" s="77" t="s">
        <v>280</v>
      </c>
      <c r="G11" s="77" t="s">
        <v>281</v>
      </c>
      <c r="H11" s="76"/>
      <c r="I11" s="97" t="s">
        <v>243</v>
      </c>
      <c r="J11" s="97" t="s">
        <v>243</v>
      </c>
      <c r="K11" s="97" t="s">
        <v>243</v>
      </c>
      <c r="L11" s="97" t="s">
        <v>243</v>
      </c>
      <c r="M11" s="97" t="s">
        <v>243</v>
      </c>
      <c r="N11" s="96" t="s">
        <v>243</v>
      </c>
    </row>
    <row r="12" ht="22" customHeight="1" spans="1:14">
      <c r="A12" s="77" t="s">
        <v>282</v>
      </c>
      <c r="B12" s="77" t="s">
        <v>283</v>
      </c>
      <c r="C12" s="77" t="s">
        <v>284</v>
      </c>
      <c r="D12" s="77" t="s">
        <v>285</v>
      </c>
      <c r="E12" s="77" t="s">
        <v>286</v>
      </c>
      <c r="F12" s="77" t="s">
        <v>277</v>
      </c>
      <c r="G12" s="77" t="s">
        <v>287</v>
      </c>
      <c r="H12" s="76"/>
      <c r="I12" s="97" t="s">
        <v>243</v>
      </c>
      <c r="J12" s="97" t="s">
        <v>243</v>
      </c>
      <c r="K12" s="97" t="s">
        <v>243</v>
      </c>
      <c r="L12" s="97" t="s">
        <v>243</v>
      </c>
      <c r="M12" s="97" t="s">
        <v>243</v>
      </c>
      <c r="N12" s="96" t="s">
        <v>243</v>
      </c>
    </row>
    <row r="13" ht="22" customHeight="1" spans="1:14">
      <c r="A13" s="77" t="s">
        <v>288</v>
      </c>
      <c r="B13" s="77" t="s">
        <v>289</v>
      </c>
      <c r="C13" s="77" t="s">
        <v>290</v>
      </c>
      <c r="D13" s="77" t="s">
        <v>291</v>
      </c>
      <c r="E13" s="77" t="s">
        <v>292</v>
      </c>
      <c r="F13" s="77" t="s">
        <v>293</v>
      </c>
      <c r="G13" s="77" t="s">
        <v>294</v>
      </c>
      <c r="H13" s="76"/>
      <c r="I13" s="94" t="s">
        <v>264</v>
      </c>
      <c r="J13" s="94" t="s">
        <v>295</v>
      </c>
      <c r="K13" s="97" t="s">
        <v>243</v>
      </c>
      <c r="L13" s="94" t="s">
        <v>176</v>
      </c>
      <c r="M13" s="94" t="s">
        <v>296</v>
      </c>
      <c r="N13" s="96" t="s">
        <v>243</v>
      </c>
    </row>
    <row r="14" ht="22" customHeight="1" spans="1:14">
      <c r="A14" s="77" t="s">
        <v>297</v>
      </c>
      <c r="B14" s="77" t="s">
        <v>298</v>
      </c>
      <c r="C14" s="77" t="s">
        <v>299</v>
      </c>
      <c r="D14" s="77" t="s">
        <v>300</v>
      </c>
      <c r="E14" s="77" t="s">
        <v>301</v>
      </c>
      <c r="F14" s="77" t="s">
        <v>302</v>
      </c>
      <c r="G14" s="77" t="s">
        <v>303</v>
      </c>
      <c r="H14" s="76"/>
      <c r="I14" s="97" t="s">
        <v>243</v>
      </c>
      <c r="J14" s="97" t="s">
        <v>243</v>
      </c>
      <c r="K14" s="97" t="s">
        <v>243</v>
      </c>
      <c r="L14" s="97" t="s">
        <v>243</v>
      </c>
      <c r="M14" s="97" t="s">
        <v>243</v>
      </c>
      <c r="N14" s="96" t="s">
        <v>243</v>
      </c>
    </row>
    <row r="15" ht="22" customHeight="1" spans="1:14">
      <c r="A15" s="77" t="s">
        <v>304</v>
      </c>
      <c r="B15" s="77" t="s">
        <v>305</v>
      </c>
      <c r="C15" s="77" t="s">
        <v>305</v>
      </c>
      <c r="D15" s="77" t="s">
        <v>306</v>
      </c>
      <c r="E15" s="77" t="s">
        <v>305</v>
      </c>
      <c r="F15" s="77" t="s">
        <v>305</v>
      </c>
      <c r="G15" s="77" t="s">
        <v>305</v>
      </c>
      <c r="H15" s="76"/>
      <c r="I15" s="97" t="s">
        <v>243</v>
      </c>
      <c r="J15" s="97" t="s">
        <v>243</v>
      </c>
      <c r="K15" s="97" t="s">
        <v>243</v>
      </c>
      <c r="L15" s="97" t="s">
        <v>243</v>
      </c>
      <c r="M15" s="97" t="s">
        <v>243</v>
      </c>
      <c r="N15" s="96" t="s">
        <v>243</v>
      </c>
    </row>
    <row r="16" ht="22" customHeight="1" spans="1:14">
      <c r="A16" s="80"/>
      <c r="B16" s="78"/>
      <c r="C16" s="78"/>
      <c r="D16" s="81"/>
      <c r="E16" s="78"/>
      <c r="F16" s="78"/>
      <c r="G16" s="78"/>
      <c r="H16" s="76"/>
      <c r="I16" s="98"/>
      <c r="J16" s="98"/>
      <c r="K16" s="98"/>
      <c r="L16" s="98"/>
      <c r="M16" s="98"/>
      <c r="N16" s="99"/>
    </row>
    <row r="17" ht="22" customHeight="1" spans="1:14">
      <c r="A17" s="82"/>
      <c r="B17" s="83"/>
      <c r="C17" s="84"/>
      <c r="D17" s="85"/>
      <c r="E17" s="84"/>
      <c r="F17" s="84"/>
      <c r="G17" s="84"/>
      <c r="H17" s="76"/>
      <c r="I17" s="98"/>
      <c r="J17" s="98"/>
      <c r="K17" s="98"/>
      <c r="L17" s="98"/>
      <c r="M17" s="98"/>
      <c r="N17" s="99"/>
    </row>
    <row r="18" ht="22" customHeight="1" spans="1:14">
      <c r="A18" s="86" t="s">
        <v>191</v>
      </c>
      <c r="D18" s="87"/>
      <c r="E18" s="87"/>
      <c r="F18" s="87"/>
      <c r="G18" s="87"/>
      <c r="H18" s="87"/>
      <c r="I18" s="100"/>
      <c r="J18" s="100"/>
      <c r="K18" s="100"/>
      <c r="L18" s="100"/>
      <c r="M18" s="100"/>
      <c r="N18" s="100"/>
    </row>
    <row r="19" ht="22" customHeight="1" spans="1:14">
      <c r="A19" s="66" t="s">
        <v>372</v>
      </c>
      <c r="D19" s="87"/>
      <c r="E19" s="87"/>
      <c r="F19" s="87"/>
      <c r="G19" s="87"/>
      <c r="H19" s="87"/>
      <c r="I19" s="100"/>
      <c r="J19" s="100"/>
      <c r="K19" s="100"/>
      <c r="L19" s="100"/>
      <c r="M19" s="100"/>
      <c r="N19" s="100"/>
    </row>
    <row r="20" ht="14.25" spans="1:13">
      <c r="A20" s="87"/>
      <c r="B20" s="87"/>
      <c r="C20" s="87"/>
      <c r="D20" s="87"/>
      <c r="E20" s="87"/>
      <c r="F20" s="87"/>
      <c r="G20" s="87"/>
      <c r="H20" s="87"/>
      <c r="I20" s="101" t="s">
        <v>373</v>
      </c>
      <c r="J20" s="101"/>
      <c r="K20" s="101" t="s">
        <v>309</v>
      </c>
      <c r="L20" s="101"/>
      <c r="M20" s="101" t="s">
        <v>310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2025-04-11T10:05:17Z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