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<sst xmlns="http://schemas.openxmlformats.org/spreadsheetml/2006/main" count="1040" uniqueCount="390">
  <si>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</si>
  <si>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</si>
  <si>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</si>
  <si>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</si>
  <si>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</si>
  <si>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</si>
  <si>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</si>
  <si>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</si>
  <si>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</si>
  <si>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</si>
  <si>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</si>
  <si>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</si>
  <si>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</si>
  <si>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</si>
  <si>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</si>
  <si>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</si>
  <si>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</si>
  <si>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</si>
  <si>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</si>
  <si>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</si>
  <si>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</si>
  <si>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</si>
  <si>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</si>
  <si>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</si>
  <si>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</si>
  <si>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</si>
  <si>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</si>
  <si>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</si>
  <si>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</si>
  <si>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</si>
  <si>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</si>
  <si>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</si>
  <si>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</si>
  <si>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</si>
  <si>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</si>
  <si>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</si>
  <si>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</si>
  <si>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</si>
  <si>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</si>
  <si>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</si>
  <si>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</si>
  <si>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</si>
  <si>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</si>
  <si>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</si>
  <si>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</si>
  <si>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</si>
  <si>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</si>
  <si>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</si>
  <si>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</si>
  <si>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</si>
  <si>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</si>
  <si>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</si>
  <si>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</si>
  <si>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</si>
  <si>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</si>
  <si>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</si>
  <si>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</si>
  <si>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</si>
  <si>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</si>
  <si>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</si>
  <si>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</si>
  <si>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</si>
  <si>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QAMMBM83242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</si>
  <si>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</si>
  <si>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</si>
  <si>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</si>
  <si>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</si>
  <si>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</si>
  <si>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</si>
  <si>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</si>
  <si>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</si>
  <si>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</si>
  <si>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</si>
  <si>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</si>
  <si>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</si>
  <si>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</si>
  <si>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</si>
  <si>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</si>
  <si>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</si>
  <si>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</si>
  <si>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</si>
  <si>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</si>
  <si>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</si>
  <si>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</si>
  <si>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</si>
  <si>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</si>
  <si>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</si>
  <si>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</si>
  <si>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</si>
  <si>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</si>
  <si>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</si>
  <si>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</si>
  <si>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</si>
  <si>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</si>
  <si>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</si>
  <si>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</si>
  <si>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</si>
  <si>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</si>
  <si>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</si>
  <si>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</si>
  <si>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</si>
  <si>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</si>
  <si>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</si>
  <si>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</si>
  <si>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</si>
  <si>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</si>
  <si>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</si>
  <si>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</si>
  <si>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</si>
  <si>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</si>
  <si>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</si>
  <si>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</si>
  <si>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</si>
  <si>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</si>
  <si>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</si>
  <si>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</si>
  <si>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</si>
  <si>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</si>
  <si>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</si>
  <si>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</si>
  <si>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</si>
  <si>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1.腰头线有大小，腰头后中接线处不在正中。</t>
  </si>
  <si>
    <t>2.反光条不顺直，外露不均匀。侧缝打边线不饱满，有落坑现象</t>
  </si>
  <si>
    <t>3.后浪打边线起拱，不顺直。冚脚过骨处弯曲，接线不良，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</si>
  <si>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</si>
  <si>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</si>
  <si>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</si>
  <si>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</si>
  <si>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</si>
  <si>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</si>
  <si>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</si>
  <si>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</si>
  <si>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</si>
  <si>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</si>
  <si>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</si>
  <si>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</si>
  <si>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</si>
  <si>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</si>
  <si>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</si>
  <si>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</si>
  <si>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</si>
  <si>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</si>
  <si>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</si>
  <si>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</si>
  <si>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</si>
  <si>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</si>
  <si>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</si>
  <si>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</si>
  <si>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</si>
  <si>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</si>
  <si>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</si>
  <si>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五分裤外侧长</t>
  </si>
  <si>
    <t>±1</t>
  </si>
  <si>
    <t>+0.5</t>
  </si>
  <si>
    <t>全松紧腰围 平量</t>
  </si>
  <si>
    <t>全松紧腰围 拉量</t>
  </si>
  <si>
    <t>+0</t>
  </si>
  <si>
    <t>臀围</t>
  </si>
  <si>
    <t>±0.5</t>
  </si>
  <si>
    <t>+0.8</t>
  </si>
  <si>
    <t>腿围/2</t>
  </si>
  <si>
    <t>脚口/2（短裤）</t>
  </si>
  <si>
    <t>±0.3</t>
  </si>
  <si>
    <t>前裆长</t>
  </si>
  <si>
    <t>后裆长</t>
  </si>
  <si>
    <t>-0.3</t>
  </si>
  <si>
    <t>-0.4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</si>
  <si>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</si>
  <si>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</si>
  <si>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</si>
  <si>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</si>
  <si>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</si>
  <si>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</si>
  <si>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</si>
  <si>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</si>
  <si>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</si>
  <si>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</si>
  <si>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</si>
  <si>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</si>
  <si>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</si>
  <si>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</si>
  <si>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</si>
  <si>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</si>
  <si>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水手藍</t>
  </si>
  <si>
    <t>洗前+洗后</t>
  </si>
  <si>
    <t>+0.5 +0.5</t>
  </si>
  <si>
    <t>+1 +1</t>
  </si>
  <si>
    <t>+1.3 +1.3</t>
  </si>
  <si>
    <t>+0.8 +0.3</t>
  </si>
  <si>
    <t>+1.2 +0.5</t>
  </si>
  <si>
    <t>+1.5 +1</t>
  </si>
  <si>
    <t>+1 +0.7</t>
  </si>
  <si>
    <t>+0 +0</t>
  </si>
  <si>
    <t>+1 +0.5</t>
  </si>
  <si>
    <t>+1 +0.6</t>
  </si>
  <si>
    <t>+0.8 +0.8</t>
  </si>
  <si>
    <t>+0.5 +0.3</t>
  </si>
  <si>
    <t>-0.5 -0.5</t>
  </si>
  <si>
    <t>+0 -0.5</t>
  </si>
  <si>
    <t>-1 +0</t>
  </si>
  <si>
    <t>+0 -0.4</t>
  </si>
  <si>
    <t>+0.2 +0</t>
  </si>
  <si>
    <t>+60.3 +0.3</t>
  </si>
  <si>
    <t>+0  -0.2</t>
  </si>
  <si>
    <t>-0.6 -0.3</t>
  </si>
  <si>
    <t>-0.4 -0.2</t>
  </si>
  <si>
    <t>+0 -0.3</t>
  </si>
  <si>
    <t>+0.3 +0.3</t>
  </si>
  <si>
    <t>+0 -0.2</t>
  </si>
  <si>
    <t>+0.4 +0.3</t>
  </si>
  <si>
    <t>-0.3 -0.4</t>
  </si>
  <si>
    <t>-0.4 -0.5</t>
  </si>
  <si>
    <t>-0.3 -0.5</t>
  </si>
  <si>
    <t>-0.2 -0.3</t>
  </si>
  <si>
    <t>TOREAD-QC尾期检验报告书</t>
  </si>
  <si>
    <t>翻单款</t>
  </si>
  <si>
    <t>产品名称</t>
  </si>
  <si>
    <t>儿童卫裤</t>
  </si>
  <si>
    <t>佛山优溢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</si>
  <si>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</si>
  <si>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</si>
  <si>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</si>
  <si>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</si>
  <si>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</si>
  <si>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</si>
  <si>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</si>
  <si>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</si>
  <si>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</si>
  <si>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</si>
  <si>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</si>
  <si>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</si>
  <si>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</si>
  <si>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</si>
  <si>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</si>
  <si>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</si>
  <si>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</si>
  <si>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</si>
  <si>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</si>
  <si>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</si>
  <si>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</si>
  <si>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</si>
  <si>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</si>
  <si>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</si>
  <si>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</si>
  <si>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</si>
  <si>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</si>
  <si>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</si>
  <si>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</si>
  <si>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</si>
  <si>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</si>
  <si>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</si>
  <si>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</si>
  <si>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</si>
  <si>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</si>
  <si>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</si>
  <si>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1、主唛不正中，打枣歪斜。</t>
  </si>
  <si>
    <t>2、冚脚过骨处不顺直，侧边反光条有针洞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</si>
  <si>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</si>
  <si>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</si>
  <si>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</si>
  <si>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</si>
  <si>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</si>
  <si>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</si>
  <si>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</si>
  <si>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</si>
  <si>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走货2100件，抽查125件，发现4件不良品，已按照以上提出的问题点改正，可以出货</t>
  </si>
  <si>
    <t>服装QC部门</t>
  </si>
  <si>
    <t>检验人</t>
  </si>
  <si>
    <t>+1 +1 +1.2</t>
  </si>
  <si>
    <t>+1.5 +1 +1.3</t>
  </si>
  <si>
    <t>+1 +0.8 +0.5</t>
  </si>
  <si>
    <t>+1 +1.2 +0.8</t>
  </si>
  <si>
    <t>+0.7 +1 +1.2</t>
  </si>
  <si>
    <t>+1 +0.8 +1</t>
  </si>
  <si>
    <t>+0.5 +0.3 +0</t>
  </si>
  <si>
    <t>+0.8 +1 +0</t>
  </si>
  <si>
    <t>+0 +1 +0</t>
  </si>
  <si>
    <t>+1 +1 +1</t>
  </si>
  <si>
    <t>+0 +0 +0</t>
  </si>
  <si>
    <t>+0 +0.5 +0</t>
  </si>
  <si>
    <t>+0 +0.5 +0.5</t>
  </si>
  <si>
    <t>-1 -0.5 -0.5</t>
  </si>
  <si>
    <t>-0.5 +0 -0.3</t>
  </si>
  <si>
    <t>-1 -0.5 +0</t>
  </si>
  <si>
    <t>+0.3 +0.3 +0</t>
  </si>
  <si>
    <t>+0.5 +0.3 +0.4</t>
  </si>
  <si>
    <t>+0.5 +0.5 +0.3</t>
  </si>
  <si>
    <t>+0.5 +0.4 +0</t>
  </si>
  <si>
    <t>+0 +0.5 +0.3</t>
  </si>
  <si>
    <t>+0 +0 +0.2</t>
  </si>
  <si>
    <t>+0 +0.2 +0</t>
  </si>
  <si>
    <t>+0.2 +0.3 +0.2</t>
  </si>
  <si>
    <t>+0.2 +0.3 +0</t>
  </si>
  <si>
    <t>-0.2 +0 +0</t>
  </si>
  <si>
    <t>+0 +0.2 -0.2</t>
  </si>
  <si>
    <t>+0 +0 +0.3</t>
  </si>
  <si>
    <t>+0 +0.3 +0</t>
  </si>
  <si>
    <t>+0 +0.2 +0.3</t>
  </si>
  <si>
    <t>+0 -0.2 -0.3</t>
  </si>
  <si>
    <t>+0 -0.2 -0.2</t>
  </si>
  <si>
    <t>+0 -0.2 +0.2</t>
  </si>
  <si>
    <t>-0.5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</si>
  <si>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</si>
  <si>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</si>
  <si>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</si>
  <si>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</si>
  <si>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</si>
  <si>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</si>
  <si>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</si>
  <si>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</si>
  <si>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</si>
  <si>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</si>
  <si>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</si>
  <si>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</si>
  <si>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</si>
  <si>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</si>
  <si>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</si>
  <si>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</si>
  <si>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高F四面弹春亚纺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</si>
  <si>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</si>
  <si>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</si>
  <si>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</si>
  <si>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</si>
  <si>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</si>
  <si>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</si>
  <si>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</si>
  <si>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</si>
  <si>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制表时间：2025/4/8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</si>
  <si>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</si>
  <si>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</si>
  <si>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</si>
  <si>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</si>
  <si>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</si>
  <si>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</si>
  <si>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</si>
  <si>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</si>
  <si>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</si>
  <si>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</si>
  <si>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</si>
  <si>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</si>
  <si>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</si>
  <si>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</si>
  <si>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</si>
  <si>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</si>
  <si>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</si>
  <si>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</si>
  <si>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</si>
  <si>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</si>
  <si>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</si>
  <si>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</si>
  <si>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亮银TC反光条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</si>
  <si>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</si>
  <si>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</si>
  <si>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</si>
  <si>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</si>
  <si>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</si>
  <si>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</si>
  <si>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</si>
  <si>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</si>
  <si>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</si>
  <si>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</si>
  <si>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</si>
  <si>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</si>
  <si>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</si>
  <si>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</si>
  <si>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</si>
  <si>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</si>
  <si>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</si>
  <si>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</si>
  <si>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</si>
  <si>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</si>
  <si>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</si>
  <si>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</si>
  <si>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</si>
  <si>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</si>
  <si>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</si>
  <si>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</si>
  <si>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</si>
  <si>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制表时间：2023/11/10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</si>
  <si>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</si>
  <si>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</si>
  <si>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</si>
  <si>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</si>
  <si>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</si>
  <si>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反光银</t>
  </si>
  <si>
    <t>-1%</t>
  </si>
  <si>
    <t>-2%</t>
  </si>
  <si>
    <t>制表时间：3-25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</si>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</sst>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4" fillId="10" borderId="87" applyNumberFormat="0" applyAlignment="0" applyProtection="0">
      <alignment vertical="center"/>
    </xf>
    <xf numFmtId="0" fontId="65" fillId="10" borderId="86" applyNumberFormat="0" applyAlignment="0" applyProtection="0">
      <alignment vertical="center"/>
    </xf>
    <xf numFmtId="0" fontId="66" fillId="11" borderId="88" applyNumberFormat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90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4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52" applyNumberFormat="1" applyFont="1" applyFill="1" applyBorder="1" applyAlignment="1">
      <alignment horizontal="left" vertical="center"/>
    </xf>
    <xf numFmtId="0" fontId="28" fillId="0" borderId="2" xfId="52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6" fillId="0" borderId="0" xfId="53" applyFont="1" applyFill="1" applyAlignment="1"/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49" fontId="35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6" fillId="0" borderId="9" xfId="52" applyFont="1" applyBorder="1" applyAlignment="1">
      <alignment horizontal="center" vertical="top"/>
    </xf>
    <xf numFmtId="0" fontId="37" fillId="0" borderId="10" xfId="52" applyFont="1" applyFill="1" applyBorder="1" applyAlignment="1">
      <alignment horizontal="left" vertical="center"/>
    </xf>
    <xf numFmtId="0" fontId="22" fillId="0" borderId="11" xfId="52" applyFont="1" applyFill="1" applyBorder="1" applyAlignment="1">
      <alignment horizontal="left" vertical="center"/>
    </xf>
    <xf numFmtId="0" fontId="37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vertical="center"/>
    </xf>
    <xf numFmtId="0" fontId="37" fillId="0" borderId="11" xfId="52" applyFont="1" applyFill="1" applyBorder="1" applyAlignment="1">
      <alignment vertical="center"/>
    </xf>
    <xf numFmtId="0" fontId="22" fillId="0" borderId="12" xfId="52" applyFont="1" applyBorder="1" applyAlignment="1">
      <alignment horizontal="left" vertical="center"/>
    </xf>
    <xf numFmtId="0" fontId="22" fillId="0" borderId="13" xfId="52" applyFont="1" applyBorder="1" applyAlignment="1">
      <alignment horizontal="left" vertical="center"/>
    </xf>
    <xf numFmtId="0" fontId="37" fillId="0" borderId="14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left" vertical="center"/>
    </xf>
    <xf numFmtId="0" fontId="37" fillId="0" borderId="12" xfId="52" applyFont="1" applyFill="1" applyBorder="1" applyAlignment="1">
      <alignment vertical="center"/>
    </xf>
    <xf numFmtId="58" fontId="26" fillId="0" borderId="12" xfId="52" applyNumberFormat="1" applyFont="1" applyFill="1" applyBorder="1" applyAlignment="1">
      <alignment horizontal="center" vertical="center"/>
    </xf>
    <xf numFmtId="0" fontId="26" fillId="0" borderId="12" xfId="52" applyFont="1" applyFill="1" applyBorder="1" applyAlignment="1">
      <alignment horizontal="center" vertical="center"/>
    </xf>
    <xf numFmtId="0" fontId="37" fillId="0" borderId="12" xfId="52" applyFont="1" applyFill="1" applyBorder="1" applyAlignment="1">
      <alignment horizontal="center" vertical="center"/>
    </xf>
    <xf numFmtId="0" fontId="37" fillId="0" borderId="14" xfId="52" applyFont="1" applyFill="1" applyBorder="1" applyAlignment="1">
      <alignment horizontal="left" vertical="center"/>
    </xf>
    <xf numFmtId="0" fontId="37" fillId="0" borderId="12" xfId="52" applyFont="1" applyFill="1" applyBorder="1" applyAlignment="1">
      <alignment horizontal="left" vertical="center"/>
    </xf>
    <xf numFmtId="0" fontId="37" fillId="0" borderId="15" xfId="52" applyFont="1" applyFill="1" applyBorder="1" applyAlignment="1">
      <alignment vertical="center"/>
    </xf>
    <xf numFmtId="0" fontId="22" fillId="0" borderId="16" xfId="52" applyFont="1" applyFill="1" applyBorder="1" applyAlignment="1">
      <alignment horizontal="left" vertical="center"/>
    </xf>
    <xf numFmtId="0" fontId="37" fillId="0" borderId="16" xfId="52" applyFont="1" applyFill="1" applyBorder="1" applyAlignment="1">
      <alignment vertical="center"/>
    </xf>
    <xf numFmtId="0" fontId="26" fillId="0" borderId="16" xfId="52" applyFont="1" applyFill="1" applyBorder="1" applyAlignment="1">
      <alignment horizontal="left" vertical="center"/>
    </xf>
    <xf numFmtId="0" fontId="37" fillId="0" borderId="16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7" fillId="0" borderId="10" xfId="52" applyFont="1" applyFill="1" applyBorder="1" applyAlignment="1">
      <alignment vertical="center"/>
    </xf>
    <xf numFmtId="0" fontId="37" fillId="0" borderId="17" xfId="52" applyFont="1" applyFill="1" applyBorder="1" applyAlignment="1">
      <alignment vertical="center"/>
    </xf>
    <xf numFmtId="0" fontId="37" fillId="0" borderId="18" xfId="52" applyFont="1" applyFill="1" applyBorder="1" applyAlignment="1">
      <alignment vertical="center"/>
    </xf>
    <xf numFmtId="0" fontId="26" fillId="0" borderId="12" xfId="52" applyFont="1" applyFill="1" applyBorder="1" applyAlignment="1">
      <alignment horizontal="left" vertical="center"/>
    </xf>
    <xf numFmtId="0" fontId="26" fillId="0" borderId="12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7" fillId="0" borderId="11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 wrapText="1"/>
    </xf>
    <xf numFmtId="0" fontId="26" fillId="0" borderId="12" xfId="52" applyFont="1" applyFill="1" applyBorder="1" applyAlignment="1">
      <alignment horizontal="left" vertical="center" wrapText="1"/>
    </xf>
    <xf numFmtId="0" fontId="37" fillId="0" borderId="15" xfId="52" applyFont="1" applyFill="1" applyBorder="1" applyAlignment="1">
      <alignment horizontal="left" vertical="center"/>
    </xf>
    <xf numFmtId="0" fontId="19" fillId="0" borderId="16" xfId="52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right" vertical="center"/>
    </xf>
    <xf numFmtId="0" fontId="38" fillId="0" borderId="10" xfId="52" applyFont="1" applyFill="1" applyBorder="1" applyAlignment="1">
      <alignment horizontal="left" vertical="center"/>
    </xf>
    <xf numFmtId="0" fontId="38" fillId="0" borderId="11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horizontal="center" vertical="center"/>
    </xf>
    <xf numFmtId="58" fontId="26" fillId="0" borderId="16" xfId="52" applyNumberFormat="1" applyFont="1" applyFill="1" applyBorder="1" applyAlignment="1">
      <alignment horizontal="center" vertical="center"/>
    </xf>
    <xf numFmtId="0" fontId="37" fillId="0" borderId="1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37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27" xfId="52" applyFont="1" applyFill="1" applyBorder="1" applyAlignment="1">
      <alignment vertical="center"/>
    </xf>
    <xf numFmtId="0" fontId="26" fillId="0" borderId="28" xfId="52" applyFont="1" applyFill="1" applyBorder="1" applyAlignment="1">
      <alignment horizontal="center" vertical="center"/>
    </xf>
    <xf numFmtId="0" fontId="38" fillId="0" borderId="28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13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left" vertical="center" wrapText="1"/>
    </xf>
    <xf numFmtId="0" fontId="19" fillId="0" borderId="26" xfId="52" applyFill="1" applyBorder="1" applyAlignment="1">
      <alignment horizontal="center" vertical="center"/>
    </xf>
    <xf numFmtId="0" fontId="37" fillId="0" borderId="27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center" vertical="center" wrapText="1"/>
    </xf>
    <xf numFmtId="0" fontId="19" fillId="0" borderId="28" xfId="52" applyFont="1" applyFill="1" applyBorder="1" applyAlignment="1">
      <alignment horizontal="center" vertical="center"/>
    </xf>
    <xf numFmtId="0" fontId="10" fillId="0" borderId="28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right" vertical="center"/>
    </xf>
    <xf numFmtId="0" fontId="26" fillId="0" borderId="29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49" fontId="39" fillId="0" borderId="2" xfId="51" applyNumberFormat="1" applyFont="1" applyFill="1" applyBorder="1" applyAlignment="1">
      <alignment horizontal="center" vertical="center"/>
    </xf>
    <xf numFmtId="0" fontId="40" fillId="0" borderId="2" xfId="49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2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58" fontId="35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0" fillId="0" borderId="30" xfId="52" applyFont="1" applyBorder="1" applyAlignment="1">
      <alignment horizontal="left" vertical="center"/>
    </xf>
    <xf numFmtId="0" fontId="22" fillId="0" borderId="31" xfId="52" applyFont="1" applyBorder="1" applyAlignment="1">
      <alignment horizontal="center" vertical="center"/>
    </xf>
    <xf numFmtId="0" fontId="10" fillId="0" borderId="31" xfId="52" applyFont="1" applyBorder="1" applyAlignment="1">
      <alignment horizontal="center" vertical="center"/>
    </xf>
    <xf numFmtId="0" fontId="38" fillId="0" borderId="31" xfId="52" applyFont="1" applyBorder="1" applyAlignment="1">
      <alignment horizontal="left" vertical="center"/>
    </xf>
    <xf numFmtId="0" fontId="38" fillId="0" borderId="10" xfId="52" applyFont="1" applyBorder="1" applyAlignment="1">
      <alignment horizontal="center" vertical="center"/>
    </xf>
    <xf numFmtId="0" fontId="38" fillId="0" borderId="11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10" fillId="0" borderId="10" xfId="52" applyFont="1" applyBorder="1" applyAlignment="1">
      <alignment horizontal="center" vertical="center"/>
    </xf>
    <xf numFmtId="0" fontId="10" fillId="0" borderId="11" xfId="52" applyFont="1" applyBorder="1" applyAlignment="1">
      <alignment horizontal="center" vertical="center"/>
    </xf>
    <xf numFmtId="0" fontId="10" fillId="0" borderId="25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38" fillId="0" borderId="12" xfId="52" applyFont="1" applyBorder="1" applyAlignment="1">
      <alignment horizontal="left" vertical="center"/>
    </xf>
    <xf numFmtId="14" fontId="22" fillId="0" borderId="12" xfId="52" applyNumberFormat="1" applyFont="1" applyBorder="1" applyAlignment="1">
      <alignment horizontal="center" vertical="center"/>
    </xf>
    <xf numFmtId="14" fontId="22" fillId="0" borderId="13" xfId="52" applyNumberFormat="1" applyFont="1" applyBorder="1" applyAlignment="1">
      <alignment horizontal="center" vertical="center"/>
    </xf>
    <xf numFmtId="0" fontId="38" fillId="0" borderId="14" xfId="52" applyFont="1" applyBorder="1" applyAlignment="1">
      <alignment vertical="center"/>
    </xf>
    <xf numFmtId="49" fontId="22" fillId="0" borderId="12" xfId="52" applyNumberFormat="1" applyFont="1" applyBorder="1" applyAlignment="1">
      <alignment horizontal="center" vertical="center"/>
    </xf>
    <xf numFmtId="0" fontId="22" fillId="0" borderId="13" xfId="52" applyFont="1" applyBorder="1" applyAlignment="1">
      <alignment horizontal="center" vertical="center"/>
    </xf>
    <xf numFmtId="0" fontId="38" fillId="0" borderId="12" xfId="52" applyFont="1" applyBorder="1" applyAlignment="1">
      <alignment vertical="center"/>
    </xf>
    <xf numFmtId="0" fontId="22" fillId="0" borderId="32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19" fillId="0" borderId="12" xfId="52" applyFont="1" applyBorder="1" applyAlignment="1">
      <alignment vertical="center"/>
    </xf>
    <xf numFmtId="0" fontId="43" fillId="0" borderId="15" xfId="52" applyFont="1" applyBorder="1" applyAlignment="1">
      <alignment vertical="center"/>
    </xf>
    <xf numFmtId="0" fontId="22" fillId="0" borderId="34" xfId="52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38" fillId="0" borderId="16" xfId="52" applyFont="1" applyBorder="1" applyAlignment="1">
      <alignment horizontal="left" vertical="center"/>
    </xf>
    <xf numFmtId="14" fontId="22" fillId="0" borderId="16" xfId="52" applyNumberFormat="1" applyFont="1" applyBorder="1" applyAlignment="1">
      <alignment horizontal="center" vertical="center"/>
    </xf>
    <xf numFmtId="14" fontId="22" fillId="0" borderId="26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8" fillId="0" borderId="10" xfId="52" applyFont="1" applyBorder="1" applyAlignment="1">
      <alignment vertical="center"/>
    </xf>
    <xf numFmtId="0" fontId="19" fillId="0" borderId="11" xfId="52" applyFont="1" applyBorder="1" applyAlignment="1">
      <alignment horizontal="left" vertical="center"/>
    </xf>
    <xf numFmtId="0" fontId="22" fillId="0" borderId="11" xfId="52" applyFont="1" applyBorder="1" applyAlignment="1">
      <alignment horizontal="left" vertical="center"/>
    </xf>
    <xf numFmtId="0" fontId="19" fillId="0" borderId="11" xfId="52" applyFont="1" applyBorder="1" applyAlignment="1">
      <alignment vertical="center"/>
    </xf>
    <xf numFmtId="0" fontId="38" fillId="0" borderId="11" xfId="52" applyFont="1" applyBorder="1" applyAlignment="1">
      <alignment vertical="center"/>
    </xf>
    <xf numFmtId="0" fontId="19" fillId="0" borderId="12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 wrapText="1"/>
    </xf>
    <xf numFmtId="0" fontId="26" fillId="0" borderId="35" xfId="52" applyFont="1" applyBorder="1" applyAlignment="1">
      <alignment horizontal="left" vertical="center" wrapText="1"/>
    </xf>
    <xf numFmtId="0" fontId="26" fillId="0" borderId="21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2" fillId="0" borderId="15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 wrapText="1"/>
    </xf>
    <xf numFmtId="0" fontId="26" fillId="0" borderId="11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5" xfId="52" applyFont="1" applyBorder="1" applyAlignment="1">
      <alignment horizontal="center" vertical="center"/>
    </xf>
    <xf numFmtId="0" fontId="38" fillId="0" borderId="16" xfId="52" applyFont="1" applyBorder="1" applyAlignment="1">
      <alignment horizontal="center" vertical="center"/>
    </xf>
    <xf numFmtId="0" fontId="38" fillId="0" borderId="14" xfId="52" applyFont="1" applyBorder="1" applyAlignment="1">
      <alignment horizontal="center" vertical="center"/>
    </xf>
    <xf numFmtId="0" fontId="38" fillId="0" borderId="12" xfId="52" applyFont="1" applyBorder="1" applyAlignment="1">
      <alignment horizontal="center" vertical="center"/>
    </xf>
    <xf numFmtId="0" fontId="37" fillId="0" borderId="12" xfId="52" applyFont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0" xfId="52" applyFont="1" applyBorder="1" applyAlignment="1">
      <alignment horizontal="left" vertical="center"/>
    </xf>
    <xf numFmtId="0" fontId="10" fillId="0" borderId="40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10" fillId="0" borderId="41" xfId="52" applyFont="1" applyBorder="1" applyAlignment="1">
      <alignment vertical="center"/>
    </xf>
    <xf numFmtId="58" fontId="19" fillId="0" borderId="41" xfId="52" applyNumberFormat="1" applyFont="1" applyBorder="1" applyAlignment="1">
      <alignment vertical="center"/>
    </xf>
    <xf numFmtId="0" fontId="10" fillId="0" borderId="41" xfId="52" applyFont="1" applyBorder="1" applyAlignment="1">
      <alignment horizontal="center" vertical="center"/>
    </xf>
    <xf numFmtId="0" fontId="10" fillId="0" borderId="42" xfId="52" applyFont="1" applyFill="1" applyBorder="1" applyAlignment="1">
      <alignment horizontal="left" vertical="center"/>
    </xf>
    <xf numFmtId="0" fontId="10" fillId="0" borderId="41" xfId="52" applyFont="1" applyFill="1" applyBorder="1" applyAlignment="1">
      <alignment horizontal="left" vertical="center"/>
    </xf>
    <xf numFmtId="0" fontId="10" fillId="0" borderId="43" xfId="52" applyFont="1" applyFill="1" applyBorder="1" applyAlignment="1">
      <alignment horizontal="center" vertical="center"/>
    </xf>
    <xf numFmtId="0" fontId="10" fillId="0" borderId="44" xfId="52" applyFont="1" applyFill="1" applyBorder="1" applyAlignment="1">
      <alignment horizontal="center" vertical="center"/>
    </xf>
    <xf numFmtId="0" fontId="10" fillId="0" borderId="15" xfId="52" applyFont="1" applyFill="1" applyBorder="1" applyAlignment="1">
      <alignment horizontal="center" vertical="center"/>
    </xf>
    <xf numFmtId="0" fontId="10" fillId="0" borderId="16" xfId="52" applyFont="1" applyFill="1" applyBorder="1" applyAlignment="1">
      <alignment horizontal="center" vertical="center"/>
    </xf>
    <xf numFmtId="0" fontId="19" fillId="0" borderId="31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22" fillId="0" borderId="26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7" fillId="0" borderId="11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37" fillId="0" borderId="19" xfId="52" applyFont="1" applyBorder="1" applyAlignment="1">
      <alignment horizontal="left" vertical="center"/>
    </xf>
    <xf numFmtId="0" fontId="37" fillId="0" borderId="20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22" fillId="0" borderId="13" xfId="52" applyFont="1" applyFill="1" applyBorder="1" applyAlignment="1">
      <alignment horizontal="left" vertical="center"/>
    </xf>
    <xf numFmtId="0" fontId="38" fillId="0" borderId="26" xfId="52" applyFont="1" applyBorder="1" applyAlignment="1">
      <alignment horizontal="center" vertical="center"/>
    </xf>
    <xf numFmtId="0" fontId="37" fillId="0" borderId="13" xfId="52" applyFont="1" applyBorder="1" applyAlignment="1">
      <alignment horizontal="left" vertical="center"/>
    </xf>
    <xf numFmtId="0" fontId="38" fillId="0" borderId="29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22" fillId="0" borderId="47" xfId="52" applyFont="1" applyBorder="1" applyAlignment="1">
      <alignment horizontal="center" vertical="center"/>
    </xf>
    <xf numFmtId="0" fontId="10" fillId="0" borderId="48" xfId="52" applyFont="1" applyFill="1" applyBorder="1" applyAlignment="1">
      <alignment horizontal="left" vertical="center"/>
    </xf>
    <xf numFmtId="0" fontId="10" fillId="0" borderId="49" xfId="52" applyFont="1" applyFill="1" applyBorder="1" applyAlignment="1">
      <alignment horizontal="center" vertical="center"/>
    </xf>
    <xf numFmtId="0" fontId="10" fillId="0" borderId="26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21" fillId="0" borderId="50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center" vertical="center"/>
    </xf>
    <xf numFmtId="0" fontId="22" fillId="0" borderId="51" xfId="52" applyFont="1" applyFill="1" applyBorder="1" applyAlignment="1">
      <alignment horizontal="center" vertical="center"/>
    </xf>
    <xf numFmtId="0" fontId="21" fillId="0" borderId="52" xfId="52" applyFont="1" applyFill="1" applyBorder="1" applyAlignment="1">
      <alignment horizontal="center" vertical="center"/>
    </xf>
    <xf numFmtId="0" fontId="21" fillId="0" borderId="53" xfId="52" applyFont="1" applyFill="1" applyBorder="1" applyAlignment="1">
      <alignment vertical="center"/>
    </xf>
    <xf numFmtId="0" fontId="23" fillId="0" borderId="53" xfId="52" applyFont="1" applyFill="1" applyBorder="1" applyAlignment="1">
      <alignment horizontal="center" vertical="center"/>
    </xf>
    <xf numFmtId="0" fontId="24" fillId="0" borderId="54" xfId="53" applyFont="1" applyFill="1" applyBorder="1" applyAlignment="1" applyProtection="1">
      <alignment horizontal="center" vertical="center"/>
    </xf>
    <xf numFmtId="178" fontId="44" fillId="0" borderId="2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32" fillId="0" borderId="55" xfId="0" applyNumberFormat="1" applyFont="1" applyFill="1" applyBorder="1" applyAlignment="1">
      <alignment shrinkToFit="1"/>
    </xf>
    <xf numFmtId="0" fontId="33" fillId="0" borderId="56" xfId="0" applyNumberFormat="1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53" xfId="53" applyFont="1" applyFill="1" applyBorder="1" applyAlignment="1">
      <alignment horizontal="center"/>
    </xf>
    <xf numFmtId="0" fontId="21" fillId="0" borderId="53" xfId="52" applyFont="1" applyFill="1" applyBorder="1" applyAlignment="1">
      <alignment horizontal="left" vertical="center"/>
    </xf>
    <xf numFmtId="0" fontId="18" fillId="0" borderId="53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5" fillId="0" borderId="12" xfId="54" applyNumberFormat="1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>
      <alignment horizontal="center" vertical="center"/>
    </xf>
    <xf numFmtId="0" fontId="18" fillId="0" borderId="12" xfId="53" applyFont="1" applyFill="1" applyBorder="1" applyAlignment="1"/>
    <xf numFmtId="0" fontId="27" fillId="0" borderId="62" xfId="0" applyNumberFormat="1" applyFont="1" applyFill="1" applyBorder="1" applyAlignment="1">
      <alignment horizontal="center" vertical="center"/>
    </xf>
    <xf numFmtId="49" fontId="35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5" fillId="0" borderId="64" xfId="54" applyNumberFormat="1" applyFont="1" applyFill="1" applyBorder="1" applyAlignment="1">
      <alignment horizontal="center" vertical="center"/>
    </xf>
    <xf numFmtId="49" fontId="35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5" fillId="0" borderId="9" xfId="52" applyFont="1" applyBorder="1" applyAlignment="1">
      <alignment horizontal="center" vertical="top"/>
    </xf>
    <xf numFmtId="0" fontId="38" fillId="0" borderId="66" xfId="52" applyFont="1" applyBorder="1" applyAlignment="1">
      <alignment horizontal="left" vertical="center"/>
    </xf>
    <xf numFmtId="0" fontId="38" fillId="0" borderId="9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10" fillId="0" borderId="42" xfId="52" applyFont="1" applyBorder="1" applyAlignment="1">
      <alignment horizontal="left" vertical="center"/>
    </xf>
    <xf numFmtId="0" fontId="10" fillId="0" borderId="41" xfId="52" applyFont="1" applyBorder="1" applyAlignment="1">
      <alignment horizontal="left" vertical="center"/>
    </xf>
    <xf numFmtId="0" fontId="38" fillId="0" borderId="43" xfId="52" applyFont="1" applyBorder="1" applyAlignment="1">
      <alignment vertical="center"/>
    </xf>
    <xf numFmtId="0" fontId="19" fillId="0" borderId="44" xfId="52" applyFont="1" applyBorder="1" applyAlignment="1">
      <alignment horizontal="left" vertical="center"/>
    </xf>
    <xf numFmtId="0" fontId="22" fillId="0" borderId="44" xfId="52" applyFont="1" applyBorder="1" applyAlignment="1">
      <alignment horizontal="left" vertical="center"/>
    </xf>
    <xf numFmtId="0" fontId="19" fillId="0" borderId="44" xfId="52" applyFont="1" applyBorder="1" applyAlignment="1">
      <alignment vertical="center"/>
    </xf>
    <xf numFmtId="0" fontId="38" fillId="0" borderId="44" xfId="52" applyFont="1" applyBorder="1" applyAlignment="1">
      <alignment vertical="center"/>
    </xf>
    <xf numFmtId="0" fontId="38" fillId="0" borderId="43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38" fillId="0" borderId="44" xfId="52" applyFont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22" fillId="0" borderId="12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38" fillId="0" borderId="36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 wrapText="1"/>
    </xf>
    <xf numFmtId="0" fontId="38" fillId="0" borderId="67" xfId="52" applyFont="1" applyBorder="1" applyAlignment="1">
      <alignment horizontal="left" vertical="center"/>
    </xf>
    <xf numFmtId="0" fontId="38" fillId="0" borderId="68" xfId="52" applyFont="1" applyBorder="1" applyAlignment="1">
      <alignment horizontal="left" vertical="center"/>
    </xf>
    <xf numFmtId="0" fontId="46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44" xfId="52" applyNumberFormat="1" applyFont="1" applyBorder="1" applyAlignment="1">
      <alignment horizontal="center" vertical="center"/>
    </xf>
    <xf numFmtId="9" fontId="22" fillId="0" borderId="12" xfId="52" applyNumberFormat="1" applyFont="1" applyBorder="1" applyAlignment="1">
      <alignment horizontal="center" vertical="center"/>
    </xf>
    <xf numFmtId="0" fontId="22" fillId="0" borderId="14" xfId="52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9" fontId="22" fillId="0" borderId="23" xfId="52" applyNumberFormat="1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0" fontId="37" fillId="0" borderId="43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10" fillId="0" borderId="22" xfId="52" applyFont="1" applyFill="1" applyBorder="1" applyAlignment="1">
      <alignment horizontal="left" vertical="center"/>
    </xf>
    <xf numFmtId="0" fontId="10" fillId="0" borderId="30" xfId="52" applyFont="1" applyBorder="1" applyAlignment="1">
      <alignment vertical="center"/>
    </xf>
    <xf numFmtId="0" fontId="48" fillId="0" borderId="41" xfId="52" applyFont="1" applyBorder="1" applyAlignment="1">
      <alignment horizontal="center" vertical="center"/>
    </xf>
    <xf numFmtId="0" fontId="10" fillId="0" borderId="31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0" fillId="0" borderId="70" xfId="52" applyFont="1" applyBorder="1" applyAlignment="1">
      <alignment vertical="center"/>
    </xf>
    <xf numFmtId="58" fontId="19" fillId="0" borderId="31" xfId="52" applyNumberFormat="1" applyFont="1" applyBorder="1" applyAlignment="1">
      <alignment vertical="center"/>
    </xf>
    <xf numFmtId="0" fontId="10" fillId="0" borderId="22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38" fillId="0" borderId="72" xfId="52" applyFont="1" applyBorder="1" applyAlignment="1">
      <alignment horizontal="left" vertical="center"/>
    </xf>
    <xf numFmtId="0" fontId="10" fillId="0" borderId="48" xfId="52" applyFont="1" applyBorder="1" applyAlignment="1">
      <alignment horizontal="left" vertical="center"/>
    </xf>
    <xf numFmtId="0" fontId="22" fillId="0" borderId="49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29" xfId="52" applyFont="1" applyBorder="1" applyAlignment="1">
      <alignment horizontal="left" vertical="center" wrapText="1"/>
    </xf>
    <xf numFmtId="0" fontId="38" fillId="0" borderId="49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9" fillId="0" borderId="28" xfId="52" applyFont="1" applyBorder="1" applyAlignment="1">
      <alignment horizontal="left" vertical="center"/>
    </xf>
    <xf numFmtId="0" fontId="26" fillId="0" borderId="13" xfId="52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9" fontId="22" fillId="0" borderId="27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0" fontId="37" fillId="0" borderId="4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10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0" fillId="0" borderId="74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  <xf numFmtId="0" fontId="51" fillId="0" borderId="76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0" fillId="0" borderId="79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156210</xdr:rowOff>
    </xdr:from>
    <xdr:to>
      <xdr:col>8</xdr:col>
      <xdr:colOff>947420</xdr:colOff>
      <xdr:row>4</xdr:row>
      <xdr:rowOff>102235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985" y="737235"/>
          <a:ext cx="886460" cy="708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0" customWidth="1"/>
    <col min="3" max="3" width="10.125" customWidth="1"/>
  </cols>
  <sheetData>
    <row r="1" ht="21" customHeight="1" spans="1:2">
      <c r="A1" s="451"/>
      <c r="B1" s="452" t="s">
        <v>0</v>
      </c>
    </row>
    <row r="2" spans="1:2">
      <c r="A2" s="10">
        <v>1</v>
      </c>
      <c r="B2" s="453" t="s">
        <v>1</v>
      </c>
    </row>
    <row r="3" spans="1:2">
      <c r="A3" s="10">
        <v>2</v>
      </c>
      <c r="B3" s="453" t="s">
        <v>2</v>
      </c>
    </row>
    <row r="4" spans="1:2">
      <c r="A4" s="10">
        <v>3</v>
      </c>
      <c r="B4" s="453" t="s">
        <v>3</v>
      </c>
    </row>
    <row r="5" spans="1:2">
      <c r="A5" s="10">
        <v>4</v>
      </c>
      <c r="B5" s="453" t="s">
        <v>4</v>
      </c>
    </row>
    <row r="6" spans="1:2">
      <c r="A6" s="10">
        <v>5</v>
      </c>
      <c r="B6" s="453" t="s">
        <v>5</v>
      </c>
    </row>
    <row r="7" spans="1:2">
      <c r="A7" s="10">
        <v>6</v>
      </c>
      <c r="B7" s="453" t="s">
        <v>6</v>
      </c>
    </row>
    <row r="8" s="449" customFormat="1" ht="15" customHeight="1" spans="1:2">
      <c r="A8" s="454">
        <v>7</v>
      </c>
      <c r="B8" s="455" t="s">
        <v>7</v>
      </c>
    </row>
    <row r="9" ht="18.95" customHeight="1" spans="1:2">
      <c r="A9" s="451"/>
      <c r="B9" s="456" t="s">
        <v>8</v>
      </c>
    </row>
    <row r="10" ht="15.95" customHeight="1" spans="1:2">
      <c r="A10" s="10">
        <v>1</v>
      </c>
      <c r="B10" s="457" t="s">
        <v>9</v>
      </c>
    </row>
    <row r="11" spans="1:2">
      <c r="A11" s="10">
        <v>2</v>
      </c>
      <c r="B11" s="453" t="s">
        <v>10</v>
      </c>
    </row>
    <row r="12" spans="1:2">
      <c r="A12" s="10">
        <v>3</v>
      </c>
      <c r="B12" s="455" t="s">
        <v>11</v>
      </c>
    </row>
    <row r="13" spans="1:2">
      <c r="A13" s="10">
        <v>4</v>
      </c>
      <c r="B13" s="453" t="s">
        <v>12</v>
      </c>
    </row>
    <row r="14" spans="1:2">
      <c r="A14" s="10">
        <v>5</v>
      </c>
      <c r="B14" s="453" t="s">
        <v>13</v>
      </c>
    </row>
    <row r="15" spans="1:2">
      <c r="A15" s="10">
        <v>6</v>
      </c>
      <c r="B15" s="453" t="s">
        <v>14</v>
      </c>
    </row>
    <row r="16" spans="1:2">
      <c r="A16" s="10">
        <v>7</v>
      </c>
      <c r="B16" s="453" t="s">
        <v>15</v>
      </c>
    </row>
    <row r="17" spans="1:2">
      <c r="A17" s="10">
        <v>8</v>
      </c>
      <c r="B17" s="453" t="s">
        <v>16</v>
      </c>
    </row>
    <row r="18" spans="1:2">
      <c r="A18" s="10">
        <v>9</v>
      </c>
      <c r="B18" s="453" t="s">
        <v>17</v>
      </c>
    </row>
    <row r="19" spans="1:2">
      <c r="A19" s="10"/>
      <c r="B19" s="453"/>
    </row>
    <row r="20" ht="20.25" spans="1:2">
      <c r="A20" s="451"/>
      <c r="B20" s="452" t="s">
        <v>18</v>
      </c>
    </row>
    <row r="21" spans="1:2">
      <c r="A21" s="10">
        <v>1</v>
      </c>
      <c r="B21" s="458" t="s">
        <v>19</v>
      </c>
    </row>
    <row r="22" spans="1:2">
      <c r="A22" s="10">
        <v>2</v>
      </c>
      <c r="B22" s="453" t="s">
        <v>20</v>
      </c>
    </row>
    <row r="23" spans="1:2">
      <c r="A23" s="10">
        <v>3</v>
      </c>
      <c r="B23" s="453" t="s">
        <v>21</v>
      </c>
    </row>
    <row r="24" spans="1:2">
      <c r="A24" s="10">
        <v>4</v>
      </c>
      <c r="B24" s="453" t="s">
        <v>22</v>
      </c>
    </row>
    <row r="25" spans="1:2">
      <c r="A25" s="10">
        <v>5</v>
      </c>
      <c r="B25" s="453" t="s">
        <v>23</v>
      </c>
    </row>
    <row r="26" spans="1:2">
      <c r="A26" s="10">
        <v>6</v>
      </c>
      <c r="B26" s="453" t="s">
        <v>24</v>
      </c>
    </row>
    <row r="27" spans="1:2">
      <c r="A27" s="10">
        <v>7</v>
      </c>
      <c r="B27" s="453" t="s">
        <v>25</v>
      </c>
    </row>
    <row r="28" spans="1:2">
      <c r="A28" s="10"/>
      <c r="B28" s="453"/>
    </row>
    <row r="29" ht="20.25" spans="1:2">
      <c r="A29" s="451"/>
      <c r="B29" s="452" t="s">
        <v>26</v>
      </c>
    </row>
    <row r="30" spans="1:2">
      <c r="A30" s="10">
        <v>1</v>
      </c>
      <c r="B30" s="458" t="s">
        <v>27</v>
      </c>
    </row>
    <row r="31" spans="1:2">
      <c r="A31" s="10">
        <v>2</v>
      </c>
      <c r="B31" s="453" t="s">
        <v>28</v>
      </c>
    </row>
    <row r="32" spans="1:2">
      <c r="A32" s="10">
        <v>3</v>
      </c>
      <c r="B32" s="453" t="s">
        <v>29</v>
      </c>
    </row>
    <row r="33" ht="28.5" spans="1:2">
      <c r="A33" s="10">
        <v>4</v>
      </c>
      <c r="B33" s="453" t="s">
        <v>30</v>
      </c>
    </row>
    <row r="34" spans="1:2">
      <c r="A34" s="10">
        <v>5</v>
      </c>
      <c r="B34" s="453" t="s">
        <v>31</v>
      </c>
    </row>
    <row r="35" spans="1:2">
      <c r="A35" s="10">
        <v>6</v>
      </c>
      <c r="B35" s="453" t="s">
        <v>32</v>
      </c>
    </row>
    <row r="36" spans="1:2">
      <c r="A36" s="10">
        <v>7</v>
      </c>
      <c r="B36" s="453" t="s">
        <v>33</v>
      </c>
    </row>
    <row r="37" spans="1:2">
      <c r="A37" s="10"/>
      <c r="B37" s="453"/>
    </row>
    <row r="39" spans="1:2">
      <c r="A39" s="459" t="s">
        <v>34</v>
      </c>
      <c r="B39" s="4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9" t="s">
        <v>35</v>
      </c>
      <c r="C2" s="430"/>
      <c r="D2" s="430"/>
      <c r="E2" s="430"/>
      <c r="F2" s="430"/>
      <c r="G2" s="430"/>
      <c r="H2" s="430"/>
      <c r="I2" s="444"/>
    </row>
    <row r="3" ht="27.95" customHeight="1" spans="2:9">
      <c r="B3" s="431"/>
      <c r="C3" s="432"/>
      <c r="D3" s="433" t="s">
        <v>36</v>
      </c>
      <c r="E3" s="434"/>
      <c r="F3" s="435" t="s">
        <v>37</v>
      </c>
      <c r="G3" s="436"/>
      <c r="H3" s="433" t="s">
        <v>38</v>
      </c>
      <c r="I3" s="445"/>
    </row>
    <row r="4" ht="27.95" customHeight="1" spans="2:9">
      <c r="B4" s="431" t="s">
        <v>39</v>
      </c>
      <c r="C4" s="432" t="s">
        <v>40</v>
      </c>
      <c r="D4" s="432" t="s">
        <v>41</v>
      </c>
      <c r="E4" s="432" t="s">
        <v>42</v>
      </c>
      <c r="F4" s="437" t="s">
        <v>41</v>
      </c>
      <c r="G4" s="437" t="s">
        <v>42</v>
      </c>
      <c r="H4" s="432" t="s">
        <v>41</v>
      </c>
      <c r="I4" s="446" t="s">
        <v>42</v>
      </c>
    </row>
    <row r="5" ht="27.95" customHeight="1" spans="2:9">
      <c r="B5" s="438" t="s">
        <v>43</v>
      </c>
      <c r="C5" s="10">
        <v>13</v>
      </c>
      <c r="D5" s="10">
        <v>0</v>
      </c>
      <c r="E5" s="10">
        <v>1</v>
      </c>
      <c r="F5" s="439">
        <v>0</v>
      </c>
      <c r="G5" s="439">
        <v>1</v>
      </c>
      <c r="H5" s="10">
        <v>1</v>
      </c>
      <c r="I5" s="447">
        <v>2</v>
      </c>
    </row>
    <row r="6" ht="27.95" customHeight="1" spans="2:9">
      <c r="B6" s="438" t="s">
        <v>44</v>
      </c>
      <c r="C6" s="10">
        <v>20</v>
      </c>
      <c r="D6" s="10">
        <v>0</v>
      </c>
      <c r="E6" s="10">
        <v>1</v>
      </c>
      <c r="F6" s="439">
        <v>1</v>
      </c>
      <c r="G6" s="439">
        <v>2</v>
      </c>
      <c r="H6" s="10">
        <v>2</v>
      </c>
      <c r="I6" s="447">
        <v>3</v>
      </c>
    </row>
    <row r="7" ht="27.95" customHeight="1" spans="2:9">
      <c r="B7" s="438" t="s">
        <v>45</v>
      </c>
      <c r="C7" s="10">
        <v>32</v>
      </c>
      <c r="D7" s="10">
        <v>0</v>
      </c>
      <c r="E7" s="10">
        <v>1</v>
      </c>
      <c r="F7" s="439">
        <v>2</v>
      </c>
      <c r="G7" s="439">
        <v>3</v>
      </c>
      <c r="H7" s="10">
        <v>3</v>
      </c>
      <c r="I7" s="447">
        <v>4</v>
      </c>
    </row>
    <row r="8" ht="27.95" customHeight="1" spans="2:9">
      <c r="B8" s="438" t="s">
        <v>46</v>
      </c>
      <c r="C8" s="10">
        <v>50</v>
      </c>
      <c r="D8" s="10">
        <v>1</v>
      </c>
      <c r="E8" s="10">
        <v>2</v>
      </c>
      <c r="F8" s="439">
        <v>3</v>
      </c>
      <c r="G8" s="439">
        <v>4</v>
      </c>
      <c r="H8" s="10">
        <v>5</v>
      </c>
      <c r="I8" s="447">
        <v>6</v>
      </c>
    </row>
    <row r="9" ht="27.95" customHeight="1" spans="2:9">
      <c r="B9" s="438" t="s">
        <v>47</v>
      </c>
      <c r="C9" s="10">
        <v>80</v>
      </c>
      <c r="D9" s="10">
        <v>2</v>
      </c>
      <c r="E9" s="10">
        <v>3</v>
      </c>
      <c r="F9" s="439">
        <v>5</v>
      </c>
      <c r="G9" s="439">
        <v>6</v>
      </c>
      <c r="H9" s="10">
        <v>7</v>
      </c>
      <c r="I9" s="447">
        <v>8</v>
      </c>
    </row>
    <row r="10" ht="27.95" customHeight="1" spans="2:9">
      <c r="B10" s="438" t="s">
        <v>48</v>
      </c>
      <c r="C10" s="10">
        <v>125</v>
      </c>
      <c r="D10" s="10">
        <v>3</v>
      </c>
      <c r="E10" s="10">
        <v>4</v>
      </c>
      <c r="F10" s="439">
        <v>7</v>
      </c>
      <c r="G10" s="439">
        <v>8</v>
      </c>
      <c r="H10" s="10">
        <v>10</v>
      </c>
      <c r="I10" s="447">
        <v>11</v>
      </c>
    </row>
    <row r="11" ht="27.95" customHeight="1" spans="2:9">
      <c r="B11" s="438" t="s">
        <v>49</v>
      </c>
      <c r="C11" s="10">
        <v>200</v>
      </c>
      <c r="D11" s="10">
        <v>5</v>
      </c>
      <c r="E11" s="10">
        <v>6</v>
      </c>
      <c r="F11" s="439">
        <v>10</v>
      </c>
      <c r="G11" s="439">
        <v>11</v>
      </c>
      <c r="H11" s="10">
        <v>14</v>
      </c>
      <c r="I11" s="447">
        <v>15</v>
      </c>
    </row>
    <row r="12" ht="27.95" customHeight="1" spans="2:9">
      <c r="B12" s="440" t="s">
        <v>50</v>
      </c>
      <c r="C12" s="441">
        <v>315</v>
      </c>
      <c r="D12" s="441">
        <v>7</v>
      </c>
      <c r="E12" s="441">
        <v>8</v>
      </c>
      <c r="F12" s="442">
        <v>14</v>
      </c>
      <c r="G12" s="442">
        <v>15</v>
      </c>
      <c r="H12" s="441">
        <v>21</v>
      </c>
      <c r="I12" s="448">
        <v>22</v>
      </c>
    </row>
    <row r="14" spans="2:4">
      <c r="B14" s="443" t="s">
        <v>51</v>
      </c>
      <c r="C14" s="443"/>
      <c r="D14" s="4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362" t="s">
        <v>52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ht="1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5" t="s">
        <v>56</v>
      </c>
      <c r="J2" s="305"/>
      <c r="K2" s="306"/>
    </row>
    <row r="3" ht="14.2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4.25" spans="1:11">
      <c r="A4" s="241" t="s">
        <v>61</v>
      </c>
      <c r="B4" s="147" t="s">
        <v>62</v>
      </c>
      <c r="C4" s="148"/>
      <c r="D4" s="241" t="s">
        <v>63</v>
      </c>
      <c r="E4" s="242"/>
      <c r="F4" s="243">
        <v>45787</v>
      </c>
      <c r="G4" s="244"/>
      <c r="H4" s="241" t="s">
        <v>64</v>
      </c>
      <c r="I4" s="242"/>
      <c r="J4" s="147" t="s">
        <v>65</v>
      </c>
      <c r="K4" s="148" t="s">
        <v>66</v>
      </c>
    </row>
    <row r="5" ht="14.25" spans="1:11">
      <c r="A5" s="245" t="s">
        <v>67</v>
      </c>
      <c r="B5" s="147" t="s">
        <v>68</v>
      </c>
      <c r="C5" s="148"/>
      <c r="D5" s="241" t="s">
        <v>69</v>
      </c>
      <c r="E5" s="242"/>
      <c r="F5" s="243">
        <v>45764</v>
      </c>
      <c r="G5" s="244"/>
      <c r="H5" s="241" t="s">
        <v>70</v>
      </c>
      <c r="I5" s="242"/>
      <c r="J5" s="147" t="s">
        <v>65</v>
      </c>
      <c r="K5" s="148" t="s">
        <v>66</v>
      </c>
    </row>
    <row r="6" ht="14.25" spans="1:11">
      <c r="A6" s="241" t="s">
        <v>71</v>
      </c>
      <c r="B6" s="246" t="s">
        <v>72</v>
      </c>
      <c r="C6" s="247">
        <v>6</v>
      </c>
      <c r="D6" s="245" t="s">
        <v>73</v>
      </c>
      <c r="E6" s="248"/>
      <c r="F6" s="243">
        <v>45775</v>
      </c>
      <c r="G6" s="244"/>
      <c r="H6" s="241" t="s">
        <v>74</v>
      </c>
      <c r="I6" s="242"/>
      <c r="J6" s="147" t="s">
        <v>65</v>
      </c>
      <c r="K6" s="148" t="s">
        <v>66</v>
      </c>
    </row>
    <row r="7" ht="14.25" spans="1:11">
      <c r="A7" s="241" t="s">
        <v>75</v>
      </c>
      <c r="B7" s="249">
        <v>2100</v>
      </c>
      <c r="C7" s="250"/>
      <c r="D7" s="245" t="s">
        <v>76</v>
      </c>
      <c r="E7" s="251"/>
      <c r="F7" s="243">
        <v>45777</v>
      </c>
      <c r="G7" s="244"/>
      <c r="H7" s="241" t="s">
        <v>77</v>
      </c>
      <c r="I7" s="242"/>
      <c r="J7" s="147" t="s">
        <v>65</v>
      </c>
      <c r="K7" s="148" t="s">
        <v>66</v>
      </c>
    </row>
    <row r="8" ht="15" spans="1:11">
      <c r="A8" s="252" t="s">
        <v>78</v>
      </c>
      <c r="B8" s="253" t="s">
        <v>79</v>
      </c>
      <c r="C8" s="254"/>
      <c r="D8" s="255" t="s">
        <v>80</v>
      </c>
      <c r="E8" s="256"/>
      <c r="F8" s="257">
        <v>45783</v>
      </c>
      <c r="G8" s="258"/>
      <c r="H8" s="255" t="s">
        <v>81</v>
      </c>
      <c r="I8" s="256"/>
      <c r="J8" s="275" t="s">
        <v>65</v>
      </c>
      <c r="K8" s="307" t="s">
        <v>66</v>
      </c>
    </row>
    <row r="9" ht="15" spans="1:11">
      <c r="A9" s="363" t="s">
        <v>82</v>
      </c>
      <c r="B9" s="364"/>
      <c r="C9" s="364"/>
      <c r="D9" s="365"/>
      <c r="E9" s="365"/>
      <c r="F9" s="365"/>
      <c r="G9" s="365"/>
      <c r="H9" s="365"/>
      <c r="I9" s="365"/>
      <c r="J9" s="365"/>
      <c r="K9" s="411"/>
    </row>
    <row r="10" ht="15" spans="1:11">
      <c r="A10" s="366" t="s">
        <v>83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412"/>
    </row>
    <row r="11" ht="14.25" spans="1:11">
      <c r="A11" s="368" t="s">
        <v>84</v>
      </c>
      <c r="B11" s="369" t="s">
        <v>85</v>
      </c>
      <c r="C11" s="370" t="s">
        <v>86</v>
      </c>
      <c r="D11" s="371"/>
      <c r="E11" s="372" t="s">
        <v>87</v>
      </c>
      <c r="F11" s="369" t="s">
        <v>85</v>
      </c>
      <c r="G11" s="370" t="s">
        <v>86</v>
      </c>
      <c r="H11" s="370" t="s">
        <v>88</v>
      </c>
      <c r="I11" s="372" t="s">
        <v>89</v>
      </c>
      <c r="J11" s="369" t="s">
        <v>85</v>
      </c>
      <c r="K11" s="413" t="s">
        <v>86</v>
      </c>
    </row>
    <row r="12" ht="14.25" spans="1:11">
      <c r="A12" s="245" t="s">
        <v>90</v>
      </c>
      <c r="B12" s="265" t="s">
        <v>85</v>
      </c>
      <c r="C12" s="147" t="s">
        <v>86</v>
      </c>
      <c r="D12" s="251"/>
      <c r="E12" s="248" t="s">
        <v>91</v>
      </c>
      <c r="F12" s="265" t="s">
        <v>85</v>
      </c>
      <c r="G12" s="147" t="s">
        <v>86</v>
      </c>
      <c r="H12" s="147" t="s">
        <v>88</v>
      </c>
      <c r="I12" s="248" t="s">
        <v>92</v>
      </c>
      <c r="J12" s="265" t="s">
        <v>85</v>
      </c>
      <c r="K12" s="148" t="s">
        <v>86</v>
      </c>
    </row>
    <row r="13" ht="14.25" spans="1:11">
      <c r="A13" s="245" t="s">
        <v>93</v>
      </c>
      <c r="B13" s="265" t="s">
        <v>85</v>
      </c>
      <c r="C13" s="147" t="s">
        <v>86</v>
      </c>
      <c r="D13" s="251"/>
      <c r="E13" s="248" t="s">
        <v>94</v>
      </c>
      <c r="F13" s="147" t="s">
        <v>95</v>
      </c>
      <c r="G13" s="147" t="s">
        <v>96</v>
      </c>
      <c r="H13" s="147" t="s">
        <v>88</v>
      </c>
      <c r="I13" s="248" t="s">
        <v>97</v>
      </c>
      <c r="J13" s="265" t="s">
        <v>85</v>
      </c>
      <c r="K13" s="148" t="s">
        <v>86</v>
      </c>
    </row>
    <row r="14" ht="1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09"/>
    </row>
    <row r="15" ht="15" spans="1:11">
      <c r="A15" s="366" t="s">
        <v>99</v>
      </c>
      <c r="B15" s="367"/>
      <c r="C15" s="367"/>
      <c r="D15" s="367"/>
      <c r="E15" s="367"/>
      <c r="F15" s="367"/>
      <c r="G15" s="367"/>
      <c r="H15" s="367"/>
      <c r="I15" s="367"/>
      <c r="J15" s="367"/>
      <c r="K15" s="412"/>
    </row>
    <row r="16" ht="14.25" spans="1:11">
      <c r="A16" s="373" t="s">
        <v>100</v>
      </c>
      <c r="B16" s="370" t="s">
        <v>95</v>
      </c>
      <c r="C16" s="370" t="s">
        <v>96</v>
      </c>
      <c r="D16" s="374"/>
      <c r="E16" s="375" t="s">
        <v>101</v>
      </c>
      <c r="F16" s="370" t="s">
        <v>95</v>
      </c>
      <c r="G16" s="370" t="s">
        <v>96</v>
      </c>
      <c r="H16" s="376"/>
      <c r="I16" s="375" t="s">
        <v>102</v>
      </c>
      <c r="J16" s="370" t="s">
        <v>95</v>
      </c>
      <c r="K16" s="413" t="s">
        <v>96</v>
      </c>
    </row>
    <row r="17" customHeight="1" spans="1:22">
      <c r="A17" s="282" t="s">
        <v>103</v>
      </c>
      <c r="B17" s="147" t="s">
        <v>95</v>
      </c>
      <c r="C17" s="147" t="s">
        <v>96</v>
      </c>
      <c r="D17" s="377"/>
      <c r="E17" s="283" t="s">
        <v>104</v>
      </c>
      <c r="F17" s="147" t="s">
        <v>95</v>
      </c>
      <c r="G17" s="147" t="s">
        <v>96</v>
      </c>
      <c r="H17" s="378"/>
      <c r="I17" s="283" t="s">
        <v>105</v>
      </c>
      <c r="J17" s="147" t="s">
        <v>95</v>
      </c>
      <c r="K17" s="148" t="s">
        <v>96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79" t="s">
        <v>106</v>
      </c>
      <c r="B18" s="380"/>
      <c r="C18" s="380"/>
      <c r="D18" s="380"/>
      <c r="E18" s="380"/>
      <c r="F18" s="380"/>
      <c r="G18" s="380"/>
      <c r="H18" s="380"/>
      <c r="I18" s="380"/>
      <c r="J18" s="380"/>
      <c r="K18" s="415"/>
    </row>
    <row r="19" s="361" customFormat="1" ht="18" customHeight="1" spans="1:11">
      <c r="A19" s="366" t="s">
        <v>107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412"/>
    </row>
    <row r="20" customHeight="1" spans="1:11">
      <c r="A20" s="381" t="s">
        <v>108</v>
      </c>
      <c r="B20" s="382"/>
      <c r="C20" s="382"/>
      <c r="D20" s="382"/>
      <c r="E20" s="382"/>
      <c r="F20" s="382"/>
      <c r="G20" s="382"/>
      <c r="H20" s="382"/>
      <c r="I20" s="382"/>
      <c r="J20" s="382"/>
      <c r="K20" s="416"/>
    </row>
    <row r="21" ht="21.75" customHeight="1" spans="1:11">
      <c r="A21" s="383" t="s">
        <v>109</v>
      </c>
      <c r="B21" s="108"/>
      <c r="C21" s="384">
        <v>120</v>
      </c>
      <c r="D21" s="384">
        <v>130</v>
      </c>
      <c r="E21" s="384">
        <v>140</v>
      </c>
      <c r="F21" s="384">
        <v>150</v>
      </c>
      <c r="G21" s="384">
        <v>160</v>
      </c>
      <c r="H21" s="385">
        <v>170</v>
      </c>
      <c r="I21" s="108"/>
      <c r="J21" s="417"/>
      <c r="K21" s="314" t="s">
        <v>110</v>
      </c>
    </row>
    <row r="22" ht="23" customHeight="1" spans="1:11">
      <c r="A22" s="386" t="s">
        <v>111</v>
      </c>
      <c r="B22" s="387"/>
      <c r="C22" s="387" t="s">
        <v>95</v>
      </c>
      <c r="D22" s="387" t="s">
        <v>95</v>
      </c>
      <c r="E22" s="387" t="s">
        <v>95</v>
      </c>
      <c r="F22" s="387" t="s">
        <v>95</v>
      </c>
      <c r="G22" s="387" t="s">
        <v>95</v>
      </c>
      <c r="H22" s="387" t="s">
        <v>95</v>
      </c>
      <c r="I22" s="387"/>
      <c r="J22" s="387"/>
      <c r="K22" s="418"/>
    </row>
    <row r="23" ht="23" customHeight="1" spans="1:11">
      <c r="A23" s="386" t="s">
        <v>112</v>
      </c>
      <c r="B23" s="387"/>
      <c r="C23" s="387" t="s">
        <v>95</v>
      </c>
      <c r="D23" s="387" t="s">
        <v>95</v>
      </c>
      <c r="E23" s="387" t="s">
        <v>95</v>
      </c>
      <c r="F23" s="387" t="s">
        <v>95</v>
      </c>
      <c r="G23" s="387" t="s">
        <v>95</v>
      </c>
      <c r="H23" s="387" t="s">
        <v>95</v>
      </c>
      <c r="I23" s="387"/>
      <c r="J23" s="387"/>
      <c r="K23" s="418"/>
    </row>
    <row r="24" ht="23" customHeight="1" spans="1:11">
      <c r="A24" s="386" t="s">
        <v>113</v>
      </c>
      <c r="B24" s="388"/>
      <c r="C24" s="387" t="s">
        <v>95</v>
      </c>
      <c r="D24" s="387" t="s">
        <v>95</v>
      </c>
      <c r="E24" s="387" t="s">
        <v>95</v>
      </c>
      <c r="F24" s="387" t="s">
        <v>95</v>
      </c>
      <c r="G24" s="387" t="s">
        <v>95</v>
      </c>
      <c r="H24" s="387" t="s">
        <v>95</v>
      </c>
      <c r="I24" s="388"/>
      <c r="J24" s="388"/>
      <c r="K24" s="419"/>
    </row>
    <row r="25" ht="23" customHeight="1" spans="1:11">
      <c r="A25" s="386" t="s">
        <v>114</v>
      </c>
      <c r="B25" s="389"/>
      <c r="C25" s="387" t="s">
        <v>95</v>
      </c>
      <c r="D25" s="387" t="s">
        <v>95</v>
      </c>
      <c r="E25" s="387" t="s">
        <v>95</v>
      </c>
      <c r="F25" s="387" t="s">
        <v>95</v>
      </c>
      <c r="G25" s="387" t="s">
        <v>95</v>
      </c>
      <c r="H25" s="387" t="s">
        <v>95</v>
      </c>
      <c r="I25" s="389"/>
      <c r="J25" s="389"/>
      <c r="K25" s="419"/>
    </row>
    <row r="26" ht="23" customHeight="1" spans="1:11">
      <c r="A26" s="390"/>
      <c r="B26" s="389"/>
      <c r="C26" s="389"/>
      <c r="D26" s="389"/>
      <c r="E26" s="389"/>
      <c r="F26" s="389"/>
      <c r="G26" s="389"/>
      <c r="H26" s="389"/>
      <c r="I26" s="389"/>
      <c r="J26" s="389"/>
      <c r="K26" s="419"/>
    </row>
    <row r="27" ht="23" customHeight="1" spans="1:11">
      <c r="A27" s="390"/>
      <c r="B27" s="389"/>
      <c r="C27" s="389"/>
      <c r="D27" s="389"/>
      <c r="E27" s="389"/>
      <c r="F27" s="389"/>
      <c r="G27" s="389"/>
      <c r="H27" s="389"/>
      <c r="I27" s="389"/>
      <c r="J27" s="389"/>
      <c r="K27" s="419"/>
    </row>
    <row r="28" ht="18" customHeight="1" spans="1:11">
      <c r="A28" s="391" t="s">
        <v>115</v>
      </c>
      <c r="B28" s="392"/>
      <c r="C28" s="392"/>
      <c r="D28" s="392"/>
      <c r="E28" s="392"/>
      <c r="F28" s="392"/>
      <c r="G28" s="392"/>
      <c r="H28" s="392"/>
      <c r="I28" s="392"/>
      <c r="J28" s="392"/>
      <c r="K28" s="420"/>
    </row>
    <row r="29" ht="18.75" customHeight="1" spans="1:11">
      <c r="A29" s="393"/>
      <c r="B29" s="394"/>
      <c r="C29" s="394"/>
      <c r="D29" s="394"/>
      <c r="E29" s="394"/>
      <c r="F29" s="394"/>
      <c r="G29" s="394"/>
      <c r="H29" s="394"/>
      <c r="I29" s="394"/>
      <c r="J29" s="394"/>
      <c r="K29" s="421"/>
    </row>
    <row r="30" ht="18.75" customHeight="1" spans="1:11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422"/>
    </row>
    <row r="31" ht="18" customHeight="1" spans="1:11">
      <c r="A31" s="391" t="s">
        <v>116</v>
      </c>
      <c r="B31" s="392"/>
      <c r="C31" s="392"/>
      <c r="D31" s="392"/>
      <c r="E31" s="392"/>
      <c r="F31" s="392"/>
      <c r="G31" s="392"/>
      <c r="H31" s="392"/>
      <c r="I31" s="392"/>
      <c r="J31" s="392"/>
      <c r="K31" s="420"/>
    </row>
    <row r="32" ht="14.25" spans="1:11">
      <c r="A32" s="397" t="s">
        <v>117</v>
      </c>
      <c r="B32" s="398"/>
      <c r="C32" s="398"/>
      <c r="D32" s="398"/>
      <c r="E32" s="398"/>
      <c r="F32" s="398"/>
      <c r="G32" s="398"/>
      <c r="H32" s="398"/>
      <c r="I32" s="398"/>
      <c r="J32" s="398"/>
      <c r="K32" s="423"/>
    </row>
    <row r="33" ht="15" spans="1:11">
      <c r="A33" s="155" t="s">
        <v>118</v>
      </c>
      <c r="B33" s="156"/>
      <c r="C33" s="147" t="s">
        <v>65</v>
      </c>
      <c r="D33" s="147" t="s">
        <v>66</v>
      </c>
      <c r="E33" s="399" t="s">
        <v>119</v>
      </c>
      <c r="F33" s="400"/>
      <c r="G33" s="400"/>
      <c r="H33" s="400"/>
      <c r="I33" s="400"/>
      <c r="J33" s="400"/>
      <c r="K33" s="424"/>
    </row>
    <row r="34" ht="15" spans="1:11">
      <c r="A34" s="401" t="s">
        <v>120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ht="21" customHeight="1" spans="1:11">
      <c r="A35" s="288" t="s">
        <v>121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9"/>
    </row>
    <row r="36" ht="21" customHeight="1" spans="1:11">
      <c r="A36" s="290" t="s">
        <v>122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 t="s">
        <v>123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21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15" spans="1:11">
      <c r="A42" s="285" t="s">
        <v>124</v>
      </c>
      <c r="B42" s="286"/>
      <c r="C42" s="286"/>
      <c r="D42" s="286"/>
      <c r="E42" s="286"/>
      <c r="F42" s="286"/>
      <c r="G42" s="286"/>
      <c r="H42" s="286"/>
      <c r="I42" s="286"/>
      <c r="J42" s="286"/>
      <c r="K42" s="318"/>
    </row>
    <row r="43" ht="15" spans="1:11">
      <c r="A43" s="366" t="s">
        <v>125</v>
      </c>
      <c r="B43" s="367"/>
      <c r="C43" s="367"/>
      <c r="D43" s="367"/>
      <c r="E43" s="367"/>
      <c r="F43" s="367"/>
      <c r="G43" s="367"/>
      <c r="H43" s="367"/>
      <c r="I43" s="367"/>
      <c r="J43" s="367"/>
      <c r="K43" s="412"/>
    </row>
    <row r="44" ht="14.25" spans="1:11">
      <c r="A44" s="373" t="s">
        <v>126</v>
      </c>
      <c r="B44" s="370" t="s">
        <v>95</v>
      </c>
      <c r="C44" s="370" t="s">
        <v>96</v>
      </c>
      <c r="D44" s="370" t="s">
        <v>88</v>
      </c>
      <c r="E44" s="375" t="s">
        <v>127</v>
      </c>
      <c r="F44" s="370" t="s">
        <v>95</v>
      </c>
      <c r="G44" s="370" t="s">
        <v>96</v>
      </c>
      <c r="H44" s="370" t="s">
        <v>88</v>
      </c>
      <c r="I44" s="375" t="s">
        <v>128</v>
      </c>
      <c r="J44" s="370" t="s">
        <v>95</v>
      </c>
      <c r="K44" s="413" t="s">
        <v>96</v>
      </c>
    </row>
    <row r="45" ht="14.25" spans="1:11">
      <c r="A45" s="282" t="s">
        <v>87</v>
      </c>
      <c r="B45" s="147" t="s">
        <v>95</v>
      </c>
      <c r="C45" s="147" t="s">
        <v>96</v>
      </c>
      <c r="D45" s="147" t="s">
        <v>88</v>
      </c>
      <c r="E45" s="283" t="s">
        <v>94</v>
      </c>
      <c r="F45" s="147" t="s">
        <v>95</v>
      </c>
      <c r="G45" s="147" t="s">
        <v>96</v>
      </c>
      <c r="H45" s="147" t="s">
        <v>88</v>
      </c>
      <c r="I45" s="283" t="s">
        <v>105</v>
      </c>
      <c r="J45" s="147" t="s">
        <v>95</v>
      </c>
      <c r="K45" s="148" t="s">
        <v>96</v>
      </c>
    </row>
    <row r="46" ht="15" spans="1:11">
      <c r="A46" s="255" t="s">
        <v>98</v>
      </c>
      <c r="B46" s="256"/>
      <c r="C46" s="256"/>
      <c r="D46" s="256"/>
      <c r="E46" s="256"/>
      <c r="F46" s="256"/>
      <c r="G46" s="256"/>
      <c r="H46" s="256"/>
      <c r="I46" s="256"/>
      <c r="J46" s="256"/>
      <c r="K46" s="309"/>
    </row>
    <row r="47" ht="15" spans="1:11">
      <c r="A47" s="401" t="s">
        <v>129</v>
      </c>
      <c r="B47" s="401"/>
      <c r="C47" s="401"/>
      <c r="D47" s="401"/>
      <c r="E47" s="401"/>
      <c r="F47" s="401"/>
      <c r="G47" s="401"/>
      <c r="H47" s="401"/>
      <c r="I47" s="401"/>
      <c r="J47" s="401"/>
      <c r="K47" s="401"/>
    </row>
    <row r="48" ht="15" spans="1:11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319"/>
    </row>
    <row r="49" ht="15" spans="1:11">
      <c r="A49" s="402" t="s">
        <v>130</v>
      </c>
      <c r="B49" s="403" t="s">
        <v>131</v>
      </c>
      <c r="C49" s="403"/>
      <c r="D49" s="404" t="s">
        <v>132</v>
      </c>
      <c r="E49" s="405" t="s">
        <v>133</v>
      </c>
      <c r="F49" s="406" t="s">
        <v>134</v>
      </c>
      <c r="G49" s="407">
        <v>45768</v>
      </c>
      <c r="H49" s="408" t="s">
        <v>135</v>
      </c>
      <c r="I49" s="425"/>
      <c r="J49" s="426" t="s">
        <v>136</v>
      </c>
      <c r="K49" s="427"/>
    </row>
    <row r="50" ht="15" spans="1:11">
      <c r="A50" s="401" t="s">
        <v>137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</row>
    <row r="51" ht="15" spans="1:11">
      <c r="A51" s="409" t="s">
        <v>138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28"/>
    </row>
    <row r="52" ht="15" spans="1:11">
      <c r="A52" s="402" t="s">
        <v>130</v>
      </c>
      <c r="B52" s="403" t="s">
        <v>131</v>
      </c>
      <c r="C52" s="403"/>
      <c r="D52" s="404" t="s">
        <v>132</v>
      </c>
      <c r="E52" s="405" t="s">
        <v>133</v>
      </c>
      <c r="F52" s="406" t="s">
        <v>134</v>
      </c>
      <c r="G52" s="407">
        <v>45768</v>
      </c>
      <c r="H52" s="408" t="s">
        <v>135</v>
      </c>
      <c r="I52" s="425"/>
      <c r="J52" s="426" t="s">
        <v>136</v>
      </c>
      <c r="K52" s="4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A2" sqref="A2:H21"/>
    </sheetView>
  </sheetViews>
  <sheetFormatPr defaultColWidth="9" defaultRowHeight="14.25"/>
  <cols>
    <col min="1" max="1" width="15.6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326" customWidth="1"/>
    <col min="17" max="254" width="9" style="91"/>
    <col min="255" max="16384" width="9" style="94"/>
  </cols>
  <sheetData>
    <row r="1" s="91" customFormat="1" ht="29" customHeight="1" spans="1:257">
      <c r="A1" s="95" t="s">
        <v>139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339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1" customFormat="1" ht="20" customHeight="1" spans="1:257">
      <c r="A2" s="327" t="s">
        <v>61</v>
      </c>
      <c r="B2" s="328" t="s">
        <v>62</v>
      </c>
      <c r="C2" s="329"/>
      <c r="D2" s="330"/>
      <c r="E2" s="331" t="s">
        <v>67</v>
      </c>
      <c r="F2" s="332" t="s">
        <v>68</v>
      </c>
      <c r="G2" s="332"/>
      <c r="H2" s="332"/>
      <c r="I2" s="340"/>
      <c r="J2" s="341" t="s">
        <v>57</v>
      </c>
      <c r="K2" s="342" t="s">
        <v>56</v>
      </c>
      <c r="L2" s="342"/>
      <c r="M2" s="342"/>
      <c r="N2" s="342"/>
      <c r="O2" s="343"/>
      <c r="P2" s="34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1" customFormat="1" spans="1:257">
      <c r="A3" s="333" t="s">
        <v>140</v>
      </c>
      <c r="B3" s="105" t="s">
        <v>141</v>
      </c>
      <c r="C3" s="106"/>
      <c r="D3" s="105"/>
      <c r="E3" s="105"/>
      <c r="F3" s="105"/>
      <c r="G3" s="105"/>
      <c r="H3" s="105"/>
      <c r="I3" s="103"/>
      <c r="J3" s="133"/>
      <c r="K3" s="133"/>
      <c r="L3" s="133"/>
      <c r="M3" s="133"/>
      <c r="N3" s="133"/>
      <c r="O3" s="345"/>
      <c r="P3" s="346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1" customFormat="1" ht="16.5" spans="1:257">
      <c r="A4" s="333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221" t="s">
        <v>148</v>
      </c>
      <c r="I4" s="103"/>
      <c r="J4" s="347"/>
      <c r="K4" s="348" t="s">
        <v>113</v>
      </c>
      <c r="L4" s="348" t="s">
        <v>149</v>
      </c>
      <c r="M4" s="348" t="s">
        <v>150</v>
      </c>
      <c r="N4" s="348"/>
      <c r="O4" s="349"/>
      <c r="P4" s="350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1" customFormat="1" ht="16.5" spans="1:257">
      <c r="A5" s="333"/>
      <c r="B5" s="108"/>
      <c r="C5" s="108"/>
      <c r="D5" s="109"/>
      <c r="E5" s="109"/>
      <c r="F5" s="109"/>
      <c r="G5" s="109"/>
      <c r="H5" s="221"/>
      <c r="I5" s="351"/>
      <c r="J5" s="352"/>
      <c r="K5" s="353"/>
      <c r="L5" s="353">
        <v>120</v>
      </c>
      <c r="M5" s="353">
        <v>120</v>
      </c>
      <c r="N5" s="354"/>
      <c r="O5" s="353"/>
      <c r="P5" s="355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1" customFormat="1" ht="20" customHeight="1" spans="1:257">
      <c r="A6" s="110" t="s">
        <v>151</v>
      </c>
      <c r="B6" s="111">
        <f>C6-1.5</f>
        <v>33.5</v>
      </c>
      <c r="C6" s="112">
        <v>35</v>
      </c>
      <c r="D6" s="111">
        <f>C6+2.5</f>
        <v>37.5</v>
      </c>
      <c r="E6" s="111">
        <f>D6+2.5</f>
        <v>40</v>
      </c>
      <c r="F6" s="111">
        <f>E6+2.5</f>
        <v>42.5</v>
      </c>
      <c r="G6" s="111">
        <f>F6+2</f>
        <v>44.5</v>
      </c>
      <c r="H6" s="222" t="s">
        <v>152</v>
      </c>
      <c r="I6" s="351"/>
      <c r="J6" s="352"/>
      <c r="K6" s="352"/>
      <c r="L6" s="352" t="s">
        <v>153</v>
      </c>
      <c r="M6" s="352" t="s">
        <v>153</v>
      </c>
      <c r="N6" s="352"/>
      <c r="O6" s="352"/>
      <c r="P6" s="356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1" customFormat="1" ht="20" customHeight="1" spans="1:257">
      <c r="A7" s="113" t="s">
        <v>154</v>
      </c>
      <c r="B7" s="114">
        <f>C7-3</f>
        <v>51</v>
      </c>
      <c r="C7" s="114">
        <v>54</v>
      </c>
      <c r="D7" s="114">
        <f>C7+3</f>
        <v>57</v>
      </c>
      <c r="E7" s="114">
        <f>D7+3</f>
        <v>60</v>
      </c>
      <c r="F7" s="114">
        <f>E7+4</f>
        <v>64</v>
      </c>
      <c r="G7" s="114">
        <f t="shared" ref="G7:G9" si="0">F7+4</f>
        <v>68</v>
      </c>
      <c r="H7" s="222" t="s">
        <v>152</v>
      </c>
      <c r="I7" s="351"/>
      <c r="J7" s="352"/>
      <c r="K7" s="352"/>
      <c r="L7" s="352" t="s">
        <v>153</v>
      </c>
      <c r="M7" s="352" t="s">
        <v>153</v>
      </c>
      <c r="N7" s="352"/>
      <c r="O7" s="352"/>
      <c r="P7" s="356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1" customFormat="1" ht="20" customHeight="1" spans="1:257">
      <c r="A8" s="113" t="s">
        <v>155</v>
      </c>
      <c r="B8" s="114">
        <f>C8-5</f>
        <v>73</v>
      </c>
      <c r="C8" s="114">
        <v>78</v>
      </c>
      <c r="D8" s="114">
        <f>C8+6</f>
        <v>84</v>
      </c>
      <c r="E8" s="114">
        <f>D8+6</f>
        <v>90</v>
      </c>
      <c r="F8" s="114">
        <f>E8+6</f>
        <v>96</v>
      </c>
      <c r="G8" s="114">
        <f t="shared" si="0"/>
        <v>100</v>
      </c>
      <c r="H8" s="222" t="s">
        <v>152</v>
      </c>
      <c r="I8" s="351"/>
      <c r="J8" s="352"/>
      <c r="K8" s="352"/>
      <c r="L8" s="352" t="s">
        <v>156</v>
      </c>
      <c r="M8" s="352" t="s">
        <v>156</v>
      </c>
      <c r="N8" s="352"/>
      <c r="O8" s="352"/>
      <c r="P8" s="356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1" customFormat="1" ht="20" customHeight="1" spans="1:257">
      <c r="A9" s="110" t="s">
        <v>157</v>
      </c>
      <c r="B9" s="114">
        <f>C9-5</f>
        <v>77</v>
      </c>
      <c r="C9" s="114">
        <v>82</v>
      </c>
      <c r="D9" s="114">
        <f>C9+6</f>
        <v>88</v>
      </c>
      <c r="E9" s="114">
        <f>D9+6</f>
        <v>94</v>
      </c>
      <c r="F9" s="114">
        <f>E9+6</f>
        <v>100</v>
      </c>
      <c r="G9" s="114">
        <f t="shared" si="0"/>
        <v>104</v>
      </c>
      <c r="H9" s="222" t="s">
        <v>158</v>
      </c>
      <c r="I9" s="351"/>
      <c r="J9" s="352"/>
      <c r="K9" s="352"/>
      <c r="L9" s="352" t="s">
        <v>159</v>
      </c>
      <c r="M9" s="352" t="s">
        <v>159</v>
      </c>
      <c r="N9" s="352"/>
      <c r="O9" s="352"/>
      <c r="P9" s="356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1" customFormat="1" ht="20" customHeight="1" spans="1:257">
      <c r="A10" s="115" t="s">
        <v>160</v>
      </c>
      <c r="B10" s="116">
        <f>C10-1.6</f>
        <v>23.4</v>
      </c>
      <c r="C10" s="116">
        <v>25</v>
      </c>
      <c r="D10" s="116">
        <f>C10+1.9</f>
        <v>26.9</v>
      </c>
      <c r="E10" s="116">
        <f>C10+3.8</f>
        <v>28.8</v>
      </c>
      <c r="F10" s="116">
        <f>C10+5.7</f>
        <v>30.7</v>
      </c>
      <c r="G10" s="116">
        <f>C10+7</f>
        <v>32</v>
      </c>
      <c r="H10" s="222" t="s">
        <v>158</v>
      </c>
      <c r="I10" s="351"/>
      <c r="J10" s="352"/>
      <c r="K10" s="352"/>
      <c r="L10" s="352" t="s">
        <v>153</v>
      </c>
      <c r="M10" s="352" t="s">
        <v>153</v>
      </c>
      <c r="N10" s="352"/>
      <c r="O10" s="352"/>
      <c r="P10" s="356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1" customFormat="1" ht="20" customHeight="1" spans="1:257">
      <c r="A11" s="110" t="s">
        <v>161</v>
      </c>
      <c r="B11" s="114">
        <f>C11-1.2</f>
        <v>22.8</v>
      </c>
      <c r="C11" s="114">
        <v>24</v>
      </c>
      <c r="D11" s="114">
        <f>C11+1.8</f>
        <v>25.8</v>
      </c>
      <c r="E11" s="114">
        <f>D11+1.8</f>
        <v>27.6</v>
      </c>
      <c r="F11" s="114">
        <f>E11+1.8</f>
        <v>29.4</v>
      </c>
      <c r="G11" s="114">
        <f>F11+0.8</f>
        <v>30.2</v>
      </c>
      <c r="H11" s="222" t="s">
        <v>162</v>
      </c>
      <c r="I11" s="351"/>
      <c r="J11" s="352"/>
      <c r="K11" s="352"/>
      <c r="L11" s="352" t="s">
        <v>156</v>
      </c>
      <c r="M11" s="352" t="s">
        <v>156</v>
      </c>
      <c r="N11" s="352"/>
      <c r="O11" s="352"/>
      <c r="P11" s="356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1" customFormat="1" ht="20" customHeight="1" spans="1:257">
      <c r="A12" s="110" t="s">
        <v>163</v>
      </c>
      <c r="B12" s="114">
        <f>C12-1.5</f>
        <v>23.5</v>
      </c>
      <c r="C12" s="114">
        <v>25</v>
      </c>
      <c r="D12" s="114">
        <f>C12+1.7</f>
        <v>26.7</v>
      </c>
      <c r="E12" s="114">
        <f>D12+1.7</f>
        <v>28.4</v>
      </c>
      <c r="F12" s="114">
        <f>E12+1.7</f>
        <v>30.1</v>
      </c>
      <c r="G12" s="114">
        <f>F12+1.6</f>
        <v>31.7</v>
      </c>
      <c r="H12" s="222" t="s">
        <v>158</v>
      </c>
      <c r="I12" s="351"/>
      <c r="J12" s="352"/>
      <c r="K12" s="352"/>
      <c r="L12" s="352" t="s">
        <v>156</v>
      </c>
      <c r="M12" s="352" t="s">
        <v>156</v>
      </c>
      <c r="N12" s="352"/>
      <c r="O12" s="352"/>
      <c r="P12" s="356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1" customFormat="1" ht="20" customHeight="1" spans="1:257">
      <c r="A13" s="110" t="s">
        <v>164</v>
      </c>
      <c r="B13" s="114">
        <f>C13-1.8</f>
        <v>31.2</v>
      </c>
      <c r="C13" s="114">
        <v>33</v>
      </c>
      <c r="D13" s="114">
        <f>C13+2.25</f>
        <v>35.25</v>
      </c>
      <c r="E13" s="114">
        <f>D13+2.25</f>
        <v>37.5</v>
      </c>
      <c r="F13" s="114">
        <f>E13+2.25</f>
        <v>39.75</v>
      </c>
      <c r="G13" s="114">
        <f>F13+2</f>
        <v>41.75</v>
      </c>
      <c r="H13" s="222">
        <v>0</v>
      </c>
      <c r="I13" s="351"/>
      <c r="J13" s="352"/>
      <c r="K13" s="352"/>
      <c r="L13" s="352" t="s">
        <v>165</v>
      </c>
      <c r="M13" s="352" t="s">
        <v>166</v>
      </c>
      <c r="N13" s="352"/>
      <c r="O13" s="352"/>
      <c r="P13" s="356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1" customFormat="1" ht="20" customHeight="1" spans="1:257">
      <c r="A14" s="117" t="s">
        <v>167</v>
      </c>
      <c r="B14" s="111">
        <f>C14</f>
        <v>12</v>
      </c>
      <c r="C14" s="111">
        <v>12</v>
      </c>
      <c r="D14" s="111">
        <f>C14+1</f>
        <v>13</v>
      </c>
      <c r="E14" s="111">
        <f>D14</f>
        <v>13</v>
      </c>
      <c r="F14" s="111">
        <f>E14+1</f>
        <v>14</v>
      </c>
      <c r="G14" s="111">
        <f>F14</f>
        <v>14</v>
      </c>
      <c r="H14" s="223"/>
      <c r="I14" s="351"/>
      <c r="J14" s="352"/>
      <c r="K14" s="352"/>
      <c r="L14" s="352" t="s">
        <v>156</v>
      </c>
      <c r="M14" s="352" t="s">
        <v>156</v>
      </c>
      <c r="N14" s="352"/>
      <c r="O14" s="352"/>
      <c r="P14" s="356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1" customFormat="1" ht="20" customHeight="1" spans="1:257">
      <c r="A15" s="110"/>
      <c r="B15" s="114"/>
      <c r="C15" s="114"/>
      <c r="D15" s="114"/>
      <c r="E15" s="114"/>
      <c r="F15" s="114"/>
      <c r="G15" s="114"/>
      <c r="H15" s="223"/>
      <c r="I15" s="351"/>
      <c r="J15" s="352"/>
      <c r="K15" s="352"/>
      <c r="L15" s="352"/>
      <c r="M15" s="352"/>
      <c r="N15" s="352"/>
      <c r="O15" s="352"/>
      <c r="P15" s="356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1" customFormat="1" ht="20" customHeight="1" spans="1:257">
      <c r="A16" s="110"/>
      <c r="B16" s="114"/>
      <c r="C16" s="114"/>
      <c r="D16" s="114"/>
      <c r="E16" s="114"/>
      <c r="F16" s="118"/>
      <c r="G16" s="118"/>
      <c r="H16" s="223"/>
      <c r="I16" s="351"/>
      <c r="J16" s="352"/>
      <c r="K16" s="352"/>
      <c r="L16" s="352"/>
      <c r="M16" s="352"/>
      <c r="N16" s="352"/>
      <c r="O16" s="352"/>
      <c r="P16" s="356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1" customFormat="1" ht="20" customHeight="1" spans="1:257">
      <c r="A17" s="119"/>
      <c r="B17" s="114"/>
      <c r="C17" s="114"/>
      <c r="D17" s="114"/>
      <c r="E17" s="114"/>
      <c r="F17" s="114"/>
      <c r="G17" s="114"/>
      <c r="H17" s="334"/>
      <c r="I17" s="351"/>
      <c r="J17" s="352"/>
      <c r="K17" s="352"/>
      <c r="L17" s="352"/>
      <c r="M17" s="352"/>
      <c r="N17" s="352"/>
      <c r="O17" s="352"/>
      <c r="P17" s="356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1" customFormat="1" ht="20" customHeight="1" spans="1:257">
      <c r="A18" s="120"/>
      <c r="B18" s="121"/>
      <c r="C18" s="121"/>
      <c r="D18" s="121"/>
      <c r="E18" s="121"/>
      <c r="F18" s="121"/>
      <c r="G18" s="121"/>
      <c r="H18" s="334"/>
      <c r="I18" s="351"/>
      <c r="J18" s="352"/>
      <c r="K18" s="352"/>
      <c r="L18" s="352"/>
      <c r="M18" s="352"/>
      <c r="N18" s="352"/>
      <c r="O18" s="352"/>
      <c r="P18" s="356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1" customFormat="1" ht="20" customHeight="1" spans="1:257">
      <c r="A19" s="122"/>
      <c r="B19" s="123"/>
      <c r="C19" s="123"/>
      <c r="D19" s="123"/>
      <c r="E19" s="123"/>
      <c r="F19" s="123"/>
      <c r="G19" s="123"/>
      <c r="H19" s="334"/>
      <c r="I19" s="351"/>
      <c r="J19" s="352"/>
      <c r="K19" s="352"/>
      <c r="L19" s="352"/>
      <c r="M19" s="352"/>
      <c r="N19" s="352"/>
      <c r="O19" s="352"/>
      <c r="P19" s="356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  <row r="20" s="91" customFormat="1" ht="20" customHeight="1" spans="1:257">
      <c r="A20" s="122"/>
      <c r="B20" s="123"/>
      <c r="C20" s="123"/>
      <c r="D20" s="123"/>
      <c r="E20" s="123"/>
      <c r="F20" s="123"/>
      <c r="G20" s="123"/>
      <c r="H20" s="335"/>
      <c r="I20" s="351"/>
      <c r="J20" s="352"/>
      <c r="K20" s="352"/>
      <c r="L20" s="352"/>
      <c r="M20" s="352"/>
      <c r="N20" s="352"/>
      <c r="O20" s="352"/>
      <c r="P20" s="356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</row>
    <row r="21" s="91" customFormat="1" ht="20" customHeight="1" spans="1:257">
      <c r="A21" s="336"/>
      <c r="B21" s="337"/>
      <c r="C21" s="337"/>
      <c r="D21" s="337"/>
      <c r="E21" s="338"/>
      <c r="F21" s="337"/>
      <c r="G21" s="337"/>
      <c r="H21" s="337"/>
      <c r="I21" s="357"/>
      <c r="J21" s="358"/>
      <c r="K21" s="358"/>
      <c r="L21" s="359"/>
      <c r="M21" s="358"/>
      <c r="N21" s="358"/>
      <c r="O21" s="359"/>
      <c r="P21" s="360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</row>
    <row r="22" s="91" customFormat="1" ht="17.25" spans="1:257">
      <c r="A22" s="127"/>
      <c r="B22" s="127"/>
      <c r="C22" s="128"/>
      <c r="D22" s="128"/>
      <c r="E22" s="129"/>
      <c r="F22" s="128"/>
      <c r="G22" s="128"/>
      <c r="H22" s="128"/>
      <c r="P22" s="339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</row>
    <row r="23" s="91" customFormat="1" spans="1:257">
      <c r="A23" s="130" t="s">
        <v>168</v>
      </c>
      <c r="B23" s="130"/>
      <c r="C23" s="131"/>
      <c r="D23" s="131"/>
      <c r="P23" s="339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</row>
    <row r="24" s="91" customFormat="1" spans="3:257">
      <c r="C24" s="92"/>
      <c r="D24" s="92"/>
      <c r="J24" s="136" t="s">
        <v>169</v>
      </c>
      <c r="K24" s="137">
        <v>45768</v>
      </c>
      <c r="L24" s="136" t="s">
        <v>170</v>
      </c>
      <c r="M24" s="136" t="s">
        <v>133</v>
      </c>
      <c r="N24" s="136" t="s">
        <v>171</v>
      </c>
      <c r="O24" s="91" t="s">
        <v>136</v>
      </c>
      <c r="P24" s="339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0" customWidth="1"/>
    <col min="2" max="16384" width="10" style="230"/>
  </cols>
  <sheetData>
    <row r="1" ht="22.5" customHeight="1" spans="1:11">
      <c r="A1" s="141" t="s">
        <v>172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5" t="s">
        <v>56</v>
      </c>
      <c r="J2" s="305"/>
      <c r="K2" s="306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147" t="s">
        <v>62</v>
      </c>
      <c r="C4" s="148"/>
      <c r="D4" s="241" t="s">
        <v>63</v>
      </c>
      <c r="E4" s="242"/>
      <c r="F4" s="243">
        <v>45787</v>
      </c>
      <c r="G4" s="244"/>
      <c r="H4" s="241" t="s">
        <v>64</v>
      </c>
      <c r="I4" s="242"/>
      <c r="J4" s="147" t="s">
        <v>65</v>
      </c>
      <c r="K4" s="148" t="s">
        <v>66</v>
      </c>
    </row>
    <row r="5" customHeight="1" spans="1:11">
      <c r="A5" s="245" t="s">
        <v>67</v>
      </c>
      <c r="B5" s="147" t="s">
        <v>68</v>
      </c>
      <c r="C5" s="148"/>
      <c r="D5" s="241" t="s">
        <v>69</v>
      </c>
      <c r="E5" s="242"/>
      <c r="F5" s="243">
        <v>45764</v>
      </c>
      <c r="G5" s="244"/>
      <c r="H5" s="241" t="s">
        <v>70</v>
      </c>
      <c r="I5" s="242"/>
      <c r="J5" s="147" t="s">
        <v>65</v>
      </c>
      <c r="K5" s="148" t="s">
        <v>66</v>
      </c>
    </row>
    <row r="6" customHeight="1" spans="1:11">
      <c r="A6" s="241" t="s">
        <v>71</v>
      </c>
      <c r="B6" s="246" t="s">
        <v>72</v>
      </c>
      <c r="C6" s="247">
        <v>6</v>
      </c>
      <c r="D6" s="245" t="s">
        <v>73</v>
      </c>
      <c r="E6" s="248"/>
      <c r="F6" s="243">
        <v>45775</v>
      </c>
      <c r="G6" s="244"/>
      <c r="H6" s="241" t="s">
        <v>74</v>
      </c>
      <c r="I6" s="242"/>
      <c r="J6" s="147" t="s">
        <v>65</v>
      </c>
      <c r="K6" s="148" t="s">
        <v>66</v>
      </c>
    </row>
    <row r="7" customHeight="1" spans="1:11">
      <c r="A7" s="241" t="s">
        <v>75</v>
      </c>
      <c r="B7" s="249">
        <v>2100</v>
      </c>
      <c r="C7" s="250"/>
      <c r="D7" s="245" t="s">
        <v>76</v>
      </c>
      <c r="E7" s="251"/>
      <c r="F7" s="243">
        <v>45777</v>
      </c>
      <c r="G7" s="244"/>
      <c r="H7" s="241" t="s">
        <v>77</v>
      </c>
      <c r="I7" s="242"/>
      <c r="J7" s="147" t="s">
        <v>65</v>
      </c>
      <c r="K7" s="148" t="s">
        <v>66</v>
      </c>
    </row>
    <row r="8" customHeight="1" spans="1:16">
      <c r="A8" s="252" t="s">
        <v>78</v>
      </c>
      <c r="B8" s="253" t="s">
        <v>79</v>
      </c>
      <c r="C8" s="254"/>
      <c r="D8" s="255" t="s">
        <v>80</v>
      </c>
      <c r="E8" s="256"/>
      <c r="F8" s="257">
        <v>45783</v>
      </c>
      <c r="G8" s="258"/>
      <c r="H8" s="255" t="s">
        <v>81</v>
      </c>
      <c r="I8" s="256"/>
      <c r="J8" s="275" t="s">
        <v>65</v>
      </c>
      <c r="K8" s="307" t="s">
        <v>66</v>
      </c>
      <c r="P8" s="201" t="s">
        <v>173</v>
      </c>
    </row>
    <row r="9" customHeight="1" spans="1:11">
      <c r="A9" s="259" t="s">
        <v>174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84</v>
      </c>
      <c r="B10" s="261" t="s">
        <v>85</v>
      </c>
      <c r="C10" s="262" t="s">
        <v>86</v>
      </c>
      <c r="D10" s="263"/>
      <c r="E10" s="264" t="s">
        <v>89</v>
      </c>
      <c r="F10" s="261" t="s">
        <v>85</v>
      </c>
      <c r="G10" s="262" t="s">
        <v>86</v>
      </c>
      <c r="H10" s="261"/>
      <c r="I10" s="264" t="s">
        <v>87</v>
      </c>
      <c r="J10" s="261" t="s">
        <v>85</v>
      </c>
      <c r="K10" s="308" t="s">
        <v>86</v>
      </c>
    </row>
    <row r="11" customHeight="1" spans="1:11">
      <c r="A11" s="245" t="s">
        <v>90</v>
      </c>
      <c r="B11" s="265" t="s">
        <v>85</v>
      </c>
      <c r="C11" s="147" t="s">
        <v>86</v>
      </c>
      <c r="D11" s="251"/>
      <c r="E11" s="248" t="s">
        <v>92</v>
      </c>
      <c r="F11" s="265" t="s">
        <v>85</v>
      </c>
      <c r="G11" s="147" t="s">
        <v>86</v>
      </c>
      <c r="H11" s="265"/>
      <c r="I11" s="248" t="s">
        <v>97</v>
      </c>
      <c r="J11" s="265" t="s">
        <v>85</v>
      </c>
      <c r="K11" s="148" t="s">
        <v>86</v>
      </c>
    </row>
    <row r="12" customHeight="1" spans="1:11">
      <c r="A12" s="255" t="s">
        <v>119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09"/>
    </row>
    <row r="13" customHeight="1" spans="1:11">
      <c r="A13" s="266" t="s">
        <v>175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176</v>
      </c>
      <c r="B14" s="268"/>
      <c r="C14" s="268"/>
      <c r="D14" s="268"/>
      <c r="E14" s="268"/>
      <c r="F14" s="268"/>
      <c r="G14" s="268"/>
      <c r="H14" s="269"/>
      <c r="I14" s="310"/>
      <c r="J14" s="310"/>
      <c r="K14" s="311"/>
    </row>
    <row r="15" customHeight="1" spans="1:11">
      <c r="A15" s="270"/>
      <c r="B15" s="271"/>
      <c r="C15" s="271"/>
      <c r="D15" s="272"/>
      <c r="E15" s="273"/>
      <c r="F15" s="271"/>
      <c r="G15" s="271"/>
      <c r="H15" s="272"/>
      <c r="I15" s="312"/>
      <c r="J15" s="313"/>
      <c r="K15" s="314"/>
    </row>
    <row r="16" customHeight="1" spans="1:1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307"/>
    </row>
    <row r="17" customHeight="1" spans="1:11">
      <c r="A17" s="266" t="s">
        <v>177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6" t="s">
        <v>178</v>
      </c>
      <c r="B18" s="277"/>
      <c r="C18" s="277"/>
      <c r="D18" s="277"/>
      <c r="E18" s="277"/>
      <c r="F18" s="277"/>
      <c r="G18" s="277"/>
      <c r="H18" s="277"/>
      <c r="I18" s="310"/>
      <c r="J18" s="310"/>
      <c r="K18" s="311"/>
    </row>
    <row r="19" customHeight="1" spans="1:11">
      <c r="A19" s="270"/>
      <c r="B19" s="271"/>
      <c r="C19" s="271"/>
      <c r="D19" s="272"/>
      <c r="E19" s="273"/>
      <c r="F19" s="271"/>
      <c r="G19" s="271"/>
      <c r="H19" s="272"/>
      <c r="I19" s="312"/>
      <c r="J19" s="313"/>
      <c r="K19" s="314"/>
    </row>
    <row r="20" customHeight="1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07"/>
    </row>
    <row r="21" customHeight="1" spans="1:11">
      <c r="A21" s="278" t="s">
        <v>116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42" t="s">
        <v>117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5"/>
    </row>
    <row r="23" customHeight="1" spans="1:11">
      <c r="A23" s="155" t="s">
        <v>118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8"/>
    </row>
    <row r="24" customHeight="1" spans="1:11">
      <c r="A24" s="279" t="s">
        <v>179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15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6"/>
    </row>
    <row r="26" customHeight="1" spans="1:11">
      <c r="A26" s="259" t="s">
        <v>125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5" t="s">
        <v>126</v>
      </c>
      <c r="B27" s="262" t="s">
        <v>95</v>
      </c>
      <c r="C27" s="262" t="s">
        <v>96</v>
      </c>
      <c r="D27" s="262" t="s">
        <v>88</v>
      </c>
      <c r="E27" s="236" t="s">
        <v>127</v>
      </c>
      <c r="F27" s="262" t="s">
        <v>95</v>
      </c>
      <c r="G27" s="262" t="s">
        <v>96</v>
      </c>
      <c r="H27" s="262" t="s">
        <v>88</v>
      </c>
      <c r="I27" s="236" t="s">
        <v>128</v>
      </c>
      <c r="J27" s="262" t="s">
        <v>95</v>
      </c>
      <c r="K27" s="308" t="s">
        <v>96</v>
      </c>
    </row>
    <row r="28" customHeight="1" spans="1:11">
      <c r="A28" s="282" t="s">
        <v>87</v>
      </c>
      <c r="B28" s="147" t="s">
        <v>95</v>
      </c>
      <c r="C28" s="147" t="s">
        <v>96</v>
      </c>
      <c r="D28" s="147" t="s">
        <v>88</v>
      </c>
      <c r="E28" s="283" t="s">
        <v>94</v>
      </c>
      <c r="F28" s="147" t="s">
        <v>95</v>
      </c>
      <c r="G28" s="147" t="s">
        <v>96</v>
      </c>
      <c r="H28" s="147" t="s">
        <v>88</v>
      </c>
      <c r="I28" s="283" t="s">
        <v>105</v>
      </c>
      <c r="J28" s="147" t="s">
        <v>95</v>
      </c>
      <c r="K28" s="148" t="s">
        <v>96</v>
      </c>
    </row>
    <row r="29" customHeight="1" spans="1:11">
      <c r="A29" s="241" t="s">
        <v>98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7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8"/>
    </row>
    <row r="31" customHeight="1" spans="1:11">
      <c r="A31" s="287" t="s">
        <v>180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21" customHeight="1" spans="1:11">
      <c r="A32" s="288" t="s">
        <v>121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21" customHeight="1" spans="1:11">
      <c r="A33" s="290" t="s">
        <v>122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0"/>
    </row>
    <row r="34" ht="21" customHeight="1" spans="1:11">
      <c r="A34" s="290" t="s">
        <v>123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0"/>
    </row>
    <row r="35" ht="21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21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21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21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7.25" customHeight="1" spans="1:11">
      <c r="A43" s="285" t="s">
        <v>124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customHeight="1" spans="1:11">
      <c r="A44" s="287" t="s">
        <v>181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119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1"/>
    </row>
    <row r="46" ht="18" customHeight="1" spans="1:11">
      <c r="A46" s="292" t="s">
        <v>182</v>
      </c>
      <c r="B46" s="293"/>
      <c r="C46" s="293"/>
      <c r="D46" s="293"/>
      <c r="E46" s="293"/>
      <c r="F46" s="293"/>
      <c r="G46" s="293"/>
      <c r="H46" s="293"/>
      <c r="I46" s="293"/>
      <c r="J46" s="293"/>
      <c r="K46" s="321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6"/>
    </row>
    <row r="48" ht="21" customHeight="1" spans="1:11">
      <c r="A48" s="294" t="s">
        <v>130</v>
      </c>
      <c r="B48" s="295" t="s">
        <v>131</v>
      </c>
      <c r="C48" s="295"/>
      <c r="D48" s="296" t="s">
        <v>132</v>
      </c>
      <c r="E48" s="296" t="s">
        <v>133</v>
      </c>
      <c r="F48" s="296" t="s">
        <v>134</v>
      </c>
      <c r="G48" s="297">
        <v>45775</v>
      </c>
      <c r="H48" s="298" t="s">
        <v>135</v>
      </c>
      <c r="I48" s="298"/>
      <c r="J48" s="295" t="s">
        <v>136</v>
      </c>
      <c r="K48" s="322"/>
    </row>
    <row r="49" customHeight="1" spans="1:11">
      <c r="A49" s="299" t="s">
        <v>137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3"/>
    </row>
    <row r="50" customHeight="1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4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5"/>
    </row>
    <row r="52" ht="21" customHeight="1" spans="1:11">
      <c r="A52" s="294" t="s">
        <v>130</v>
      </c>
      <c r="B52" s="295" t="s">
        <v>131</v>
      </c>
      <c r="C52" s="295"/>
      <c r="D52" s="296" t="s">
        <v>132</v>
      </c>
      <c r="E52" s="296" t="s">
        <v>133</v>
      </c>
      <c r="F52" s="296" t="s">
        <v>134</v>
      </c>
      <c r="G52" s="297">
        <v>45775</v>
      </c>
      <c r="H52" s="298" t="s">
        <v>135</v>
      </c>
      <c r="I52" s="298"/>
      <c r="J52" s="295" t="s">
        <v>136</v>
      </c>
      <c r="K52" s="32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O13" sqref="O13"/>
    </sheetView>
  </sheetViews>
  <sheetFormatPr defaultColWidth="9" defaultRowHeight="14.25"/>
  <cols>
    <col min="1" max="1" width="13.625" style="91" customWidth="1"/>
    <col min="2" max="2" width="8.5" style="91" customWidth="1"/>
    <col min="3" max="3" width="8.5" style="92" customWidth="1"/>
    <col min="4" max="7" width="8.5" style="91" customWidth="1"/>
    <col min="8" max="8" width="4.875" style="91" customWidth="1"/>
    <col min="9" max="13" width="12.625" style="91" customWidth="1"/>
    <col min="14" max="14" width="12.625" style="220" customWidth="1"/>
    <col min="15" max="15" width="8.875" style="220" customWidth="1"/>
    <col min="16" max="247" width="9" style="91"/>
    <col min="248" max="16384" width="9" style="94"/>
  </cols>
  <sheetData>
    <row r="1" s="91" customFormat="1" ht="29" customHeight="1" spans="1:250">
      <c r="A1" s="95" t="s">
        <v>139</v>
      </c>
      <c r="B1" s="97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224"/>
      <c r="O1" s="22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</row>
    <row r="2" s="91" customFormat="1" ht="20" customHeight="1" spans="1:250">
      <c r="A2" s="98" t="s">
        <v>61</v>
      </c>
      <c r="B2" s="99" t="s">
        <v>62</v>
      </c>
      <c r="C2" s="100"/>
      <c r="D2" s="99"/>
      <c r="E2" s="101" t="s">
        <v>67</v>
      </c>
      <c r="F2" s="102" t="s">
        <v>68</v>
      </c>
      <c r="G2" s="102"/>
      <c r="H2" s="102"/>
      <c r="I2" s="98" t="s">
        <v>57</v>
      </c>
      <c r="J2" s="132" t="s">
        <v>56</v>
      </c>
      <c r="K2" s="132"/>
      <c r="L2" s="132"/>
      <c r="M2" s="132"/>
      <c r="N2" s="67"/>
      <c r="O2" s="67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</row>
    <row r="3" s="91" customFormat="1" spans="1:250">
      <c r="A3" s="104" t="s">
        <v>140</v>
      </c>
      <c r="B3" s="105" t="s">
        <v>141</v>
      </c>
      <c r="C3" s="106"/>
      <c r="D3" s="105"/>
      <c r="E3" s="105"/>
      <c r="F3" s="105"/>
      <c r="G3" s="105"/>
      <c r="H3" s="105"/>
      <c r="I3" s="133" t="s">
        <v>183</v>
      </c>
      <c r="J3" s="133" t="s">
        <v>113</v>
      </c>
      <c r="K3" s="133" t="s">
        <v>114</v>
      </c>
      <c r="L3" s="133" t="s">
        <v>112</v>
      </c>
      <c r="M3" s="133" t="s">
        <v>113</v>
      </c>
      <c r="N3" s="133" t="s">
        <v>112</v>
      </c>
      <c r="O3" s="67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</row>
    <row r="4" s="91" customFormat="1" spans="1:250">
      <c r="A4" s="104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221" t="s">
        <v>148</v>
      </c>
      <c r="I4" s="107" t="s">
        <v>142</v>
      </c>
      <c r="J4" s="107" t="s">
        <v>143</v>
      </c>
      <c r="K4" s="107" t="s">
        <v>144</v>
      </c>
      <c r="L4" s="107" t="s">
        <v>145</v>
      </c>
      <c r="M4" s="107" t="s">
        <v>146</v>
      </c>
      <c r="N4" s="107" t="s">
        <v>147</v>
      </c>
      <c r="O4" s="225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</row>
    <row r="5" s="91" customFormat="1" ht="20" customHeight="1" spans="1:250">
      <c r="A5" s="104"/>
      <c r="B5" s="108"/>
      <c r="C5" s="108"/>
      <c r="D5" s="109"/>
      <c r="E5" s="109"/>
      <c r="F5" s="109"/>
      <c r="G5" s="109"/>
      <c r="H5" s="221"/>
      <c r="I5" s="134" t="s">
        <v>184</v>
      </c>
      <c r="J5" s="134" t="s">
        <v>184</v>
      </c>
      <c r="K5" s="134" t="s">
        <v>184</v>
      </c>
      <c r="L5" s="134" t="s">
        <v>184</v>
      </c>
      <c r="M5" s="134" t="s">
        <v>184</v>
      </c>
      <c r="N5" s="134" t="s">
        <v>184</v>
      </c>
      <c r="O5" s="226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</row>
    <row r="6" s="91" customFormat="1" ht="25" customHeight="1" spans="1:250">
      <c r="A6" s="110" t="s">
        <v>151</v>
      </c>
      <c r="B6" s="111">
        <f>C6-1.5</f>
        <v>33.5</v>
      </c>
      <c r="C6" s="112">
        <v>35</v>
      </c>
      <c r="D6" s="111">
        <f>C6+2.5</f>
        <v>37.5</v>
      </c>
      <c r="E6" s="111">
        <f>D6+2.5</f>
        <v>40</v>
      </c>
      <c r="F6" s="111">
        <f>E6+2.5</f>
        <v>42.5</v>
      </c>
      <c r="G6" s="111">
        <f>F6+2</f>
        <v>44.5</v>
      </c>
      <c r="H6" s="222" t="s">
        <v>152</v>
      </c>
      <c r="I6" s="134" t="s">
        <v>185</v>
      </c>
      <c r="J6" s="134" t="s">
        <v>186</v>
      </c>
      <c r="K6" s="227" t="s">
        <v>187</v>
      </c>
      <c r="L6" s="134" t="s">
        <v>188</v>
      </c>
      <c r="M6" s="134" t="s">
        <v>189</v>
      </c>
      <c r="N6" s="226" t="s">
        <v>186</v>
      </c>
      <c r="O6" s="226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</row>
    <row r="7" s="91" customFormat="1" ht="25" customHeight="1" spans="1:250">
      <c r="A7" s="113" t="s">
        <v>154</v>
      </c>
      <c r="B7" s="114">
        <f>C7-3</f>
        <v>51</v>
      </c>
      <c r="C7" s="114">
        <v>54</v>
      </c>
      <c r="D7" s="114">
        <f>C7+3</f>
        <v>57</v>
      </c>
      <c r="E7" s="114">
        <f>D7+3</f>
        <v>60</v>
      </c>
      <c r="F7" s="114">
        <f>E7+4</f>
        <v>64</v>
      </c>
      <c r="G7" s="114">
        <f t="shared" ref="G7:G9" si="0">F7+4</f>
        <v>68</v>
      </c>
      <c r="H7" s="222" t="s">
        <v>152</v>
      </c>
      <c r="I7" s="134" t="s">
        <v>190</v>
      </c>
      <c r="J7" s="134" t="s">
        <v>191</v>
      </c>
      <c r="K7" s="134" t="s">
        <v>192</v>
      </c>
      <c r="L7" s="134" t="s">
        <v>193</v>
      </c>
      <c r="M7" s="134" t="s">
        <v>193</v>
      </c>
      <c r="N7" s="226" t="s">
        <v>194</v>
      </c>
      <c r="O7" s="226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</row>
    <row r="8" s="91" customFormat="1" ht="25" customHeight="1" spans="1:250">
      <c r="A8" s="113" t="s">
        <v>155</v>
      </c>
      <c r="B8" s="114">
        <f>C8-5</f>
        <v>73</v>
      </c>
      <c r="C8" s="114">
        <v>78</v>
      </c>
      <c r="D8" s="114">
        <f>C8+6</f>
        <v>84</v>
      </c>
      <c r="E8" s="114">
        <f>D8+6</f>
        <v>90</v>
      </c>
      <c r="F8" s="114">
        <f>E8+6</f>
        <v>96</v>
      </c>
      <c r="G8" s="114">
        <f t="shared" si="0"/>
        <v>100</v>
      </c>
      <c r="H8" s="222" t="s">
        <v>152</v>
      </c>
      <c r="I8" s="134" t="s">
        <v>192</v>
      </c>
      <c r="J8" s="134" t="s">
        <v>192</v>
      </c>
      <c r="K8" s="134" t="s">
        <v>192</v>
      </c>
      <c r="L8" s="134" t="s">
        <v>192</v>
      </c>
      <c r="M8" s="134" t="s">
        <v>192</v>
      </c>
      <c r="N8" s="134" t="s">
        <v>192</v>
      </c>
      <c r="O8" s="226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</row>
    <row r="9" s="91" customFormat="1" ht="25" customHeight="1" spans="1:250">
      <c r="A9" s="110" t="s">
        <v>157</v>
      </c>
      <c r="B9" s="114">
        <f>C9-5</f>
        <v>77</v>
      </c>
      <c r="C9" s="114">
        <v>82</v>
      </c>
      <c r="D9" s="114">
        <f>C9+6</f>
        <v>88</v>
      </c>
      <c r="E9" s="114">
        <f>D9+6</f>
        <v>94</v>
      </c>
      <c r="F9" s="114">
        <f>E9+6</f>
        <v>100</v>
      </c>
      <c r="G9" s="114">
        <f t="shared" si="0"/>
        <v>104</v>
      </c>
      <c r="H9" s="222" t="s">
        <v>158</v>
      </c>
      <c r="I9" s="134" t="s">
        <v>195</v>
      </c>
      <c r="J9" s="134" t="s">
        <v>196</v>
      </c>
      <c r="K9" s="134" t="s">
        <v>197</v>
      </c>
      <c r="L9" s="134" t="s">
        <v>198</v>
      </c>
      <c r="M9" s="134" t="s">
        <v>199</v>
      </c>
      <c r="N9" s="226" t="s">
        <v>198</v>
      </c>
      <c r="O9" s="226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</row>
    <row r="10" s="91" customFormat="1" ht="25" customHeight="1" spans="1:250">
      <c r="A10" s="115" t="s">
        <v>160</v>
      </c>
      <c r="B10" s="116">
        <f>C10-1.6</f>
        <v>23.4</v>
      </c>
      <c r="C10" s="116">
        <v>25</v>
      </c>
      <c r="D10" s="116">
        <f>C10+1.9</f>
        <v>26.9</v>
      </c>
      <c r="E10" s="116">
        <f>C10+3.8</f>
        <v>28.8</v>
      </c>
      <c r="F10" s="116">
        <f>C10+5.7</f>
        <v>30.7</v>
      </c>
      <c r="G10" s="116">
        <f>C10+7</f>
        <v>32</v>
      </c>
      <c r="H10" s="222" t="s">
        <v>158</v>
      </c>
      <c r="I10" s="134" t="s">
        <v>185</v>
      </c>
      <c r="J10" s="134" t="s">
        <v>196</v>
      </c>
      <c r="K10" s="134" t="s">
        <v>200</v>
      </c>
      <c r="L10" s="134" t="s">
        <v>201</v>
      </c>
      <c r="M10" s="134" t="s">
        <v>202</v>
      </c>
      <c r="N10" s="226" t="s">
        <v>203</v>
      </c>
      <c r="O10" s="226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</row>
    <row r="11" s="91" customFormat="1" ht="25" customHeight="1" spans="1:250">
      <c r="A11" s="110" t="s">
        <v>161</v>
      </c>
      <c r="B11" s="114">
        <f>C11-1.2</f>
        <v>22.8</v>
      </c>
      <c r="C11" s="114">
        <v>24</v>
      </c>
      <c r="D11" s="114">
        <f>C11+1.8</f>
        <v>25.8</v>
      </c>
      <c r="E11" s="114">
        <f>D11+1.8</f>
        <v>27.6</v>
      </c>
      <c r="F11" s="114">
        <f>E11+1.8</f>
        <v>29.4</v>
      </c>
      <c r="G11" s="114">
        <f>F11+0.8</f>
        <v>30.2</v>
      </c>
      <c r="H11" s="222" t="s">
        <v>162</v>
      </c>
      <c r="I11" s="134" t="s">
        <v>192</v>
      </c>
      <c r="J11" s="134" t="s">
        <v>192</v>
      </c>
      <c r="K11" s="134" t="s">
        <v>192</v>
      </c>
      <c r="L11" s="134" t="s">
        <v>204</v>
      </c>
      <c r="M11" s="134" t="s">
        <v>205</v>
      </c>
      <c r="N11" s="134" t="s">
        <v>192</v>
      </c>
      <c r="O11" s="226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</row>
    <row r="12" s="91" customFormat="1" ht="25" customHeight="1" spans="1:250">
      <c r="A12" s="110" t="s">
        <v>163</v>
      </c>
      <c r="B12" s="114">
        <f>C12-1.5</f>
        <v>23.5</v>
      </c>
      <c r="C12" s="114">
        <v>25</v>
      </c>
      <c r="D12" s="114">
        <f>C12+1.7</f>
        <v>26.7</v>
      </c>
      <c r="E12" s="114">
        <f>D12+1.7</f>
        <v>28.4</v>
      </c>
      <c r="F12" s="114">
        <f>E12+1.7</f>
        <v>30.1</v>
      </c>
      <c r="G12" s="114">
        <f>F12+1.6</f>
        <v>31.7</v>
      </c>
      <c r="H12" s="222" t="s">
        <v>158</v>
      </c>
      <c r="I12" s="134" t="s">
        <v>192</v>
      </c>
      <c r="J12" s="134" t="s">
        <v>206</v>
      </c>
      <c r="K12" s="134" t="s">
        <v>207</v>
      </c>
      <c r="L12" s="134" t="s">
        <v>208</v>
      </c>
      <c r="M12" s="134" t="s">
        <v>209</v>
      </c>
      <c r="N12" s="226" t="s">
        <v>185</v>
      </c>
      <c r="O12" s="226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</row>
    <row r="13" s="91" customFormat="1" ht="25" customHeight="1" spans="1:250">
      <c r="A13" s="110" t="s">
        <v>164</v>
      </c>
      <c r="B13" s="114">
        <f>C13-1.8</f>
        <v>31.2</v>
      </c>
      <c r="C13" s="114">
        <v>33</v>
      </c>
      <c r="D13" s="114">
        <f>C13+2.25</f>
        <v>35.25</v>
      </c>
      <c r="E13" s="114">
        <f>D13+2.25</f>
        <v>37.5</v>
      </c>
      <c r="F13" s="114">
        <f>E13+2.25</f>
        <v>39.75</v>
      </c>
      <c r="G13" s="114">
        <f>F13+2</f>
        <v>41.75</v>
      </c>
      <c r="H13" s="222">
        <v>0</v>
      </c>
      <c r="I13" s="134" t="s">
        <v>210</v>
      </c>
      <c r="J13" s="134" t="s">
        <v>206</v>
      </c>
      <c r="K13" s="134" t="s">
        <v>211</v>
      </c>
      <c r="L13" s="134" t="s">
        <v>212</v>
      </c>
      <c r="M13" s="134" t="s">
        <v>213</v>
      </c>
      <c r="N13" s="226" t="s">
        <v>197</v>
      </c>
      <c r="O13" s="226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</row>
    <row r="14" s="91" customFormat="1" ht="25" customHeight="1" spans="1:250">
      <c r="A14" s="117" t="s">
        <v>167</v>
      </c>
      <c r="B14" s="111">
        <f>C14</f>
        <v>12</v>
      </c>
      <c r="C14" s="111">
        <v>12</v>
      </c>
      <c r="D14" s="111">
        <f>C14+1</f>
        <v>13</v>
      </c>
      <c r="E14" s="111">
        <f>D14</f>
        <v>13</v>
      </c>
      <c r="F14" s="111">
        <f>E14+1</f>
        <v>14</v>
      </c>
      <c r="G14" s="111">
        <f>F14</f>
        <v>14</v>
      </c>
      <c r="H14" s="223"/>
      <c r="I14" s="134" t="s">
        <v>192</v>
      </c>
      <c r="J14" s="134" t="s">
        <v>192</v>
      </c>
      <c r="K14" s="134" t="s">
        <v>192</v>
      </c>
      <c r="L14" s="134" t="s">
        <v>192</v>
      </c>
      <c r="M14" s="134" t="s">
        <v>192</v>
      </c>
      <c r="N14" s="134" t="s">
        <v>192</v>
      </c>
      <c r="O14" s="226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</row>
    <row r="15" s="91" customFormat="1" ht="16.5" spans="1:250">
      <c r="A15" s="124"/>
      <c r="B15" s="125"/>
      <c r="C15" s="125"/>
      <c r="D15" s="125"/>
      <c r="E15" s="126"/>
      <c r="F15" s="125"/>
      <c r="G15" s="125"/>
      <c r="H15" s="125"/>
      <c r="I15" s="228"/>
      <c r="J15" s="228"/>
      <c r="K15" s="228"/>
      <c r="L15" s="228"/>
      <c r="M15" s="228"/>
      <c r="N15" s="67"/>
      <c r="O15" s="67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</row>
    <row r="16" s="91" customFormat="1" spans="1:250">
      <c r="A16" s="130" t="s">
        <v>168</v>
      </c>
      <c r="B16" s="130"/>
      <c r="C16" s="131"/>
      <c r="N16" s="224"/>
      <c r="O16" s="22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</row>
    <row r="17" s="91" customFormat="1" spans="3:250">
      <c r="C17" s="92"/>
      <c r="I17" s="136" t="s">
        <v>169</v>
      </c>
      <c r="J17" s="137">
        <v>45775</v>
      </c>
      <c r="K17" s="229"/>
      <c r="L17" s="136" t="s">
        <v>170</v>
      </c>
      <c r="M17" s="136" t="s">
        <v>133</v>
      </c>
      <c r="N17" s="136" t="s">
        <v>171</v>
      </c>
      <c r="O17" s="224" t="s">
        <v>136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9" sqref="M9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214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8" customHeight="1" spans="1:11">
      <c r="A2" s="142" t="s">
        <v>53</v>
      </c>
      <c r="B2" s="143" t="s">
        <v>215</v>
      </c>
      <c r="C2" s="143"/>
      <c r="D2" s="144" t="s">
        <v>61</v>
      </c>
      <c r="E2" s="145" t="s">
        <v>62</v>
      </c>
      <c r="F2" s="146" t="s">
        <v>216</v>
      </c>
      <c r="G2" s="147" t="s">
        <v>217</v>
      </c>
      <c r="H2" s="148"/>
      <c r="I2" s="176" t="s">
        <v>57</v>
      </c>
      <c r="J2" s="196" t="s">
        <v>218</v>
      </c>
      <c r="K2" s="197"/>
    </row>
    <row r="3" ht="18" customHeight="1" spans="1:11">
      <c r="A3" s="149" t="s">
        <v>75</v>
      </c>
      <c r="B3" s="150">
        <v>2100</v>
      </c>
      <c r="C3" s="150"/>
      <c r="D3" s="151" t="s">
        <v>219</v>
      </c>
      <c r="E3" s="152">
        <v>45790</v>
      </c>
      <c r="F3" s="153"/>
      <c r="G3" s="153"/>
      <c r="H3" s="154" t="s">
        <v>220</v>
      </c>
      <c r="I3" s="154"/>
      <c r="J3" s="154"/>
      <c r="K3" s="198"/>
    </row>
    <row r="4" ht="18" customHeight="1" spans="1:11">
      <c r="A4" s="155" t="s">
        <v>71</v>
      </c>
      <c r="B4" s="150">
        <v>4</v>
      </c>
      <c r="C4" s="150">
        <v>6</v>
      </c>
      <c r="D4" s="156" t="s">
        <v>221</v>
      </c>
      <c r="E4" s="153" t="s">
        <v>222</v>
      </c>
      <c r="F4" s="153"/>
      <c r="G4" s="153"/>
      <c r="H4" s="156" t="s">
        <v>223</v>
      </c>
      <c r="I4" s="156"/>
      <c r="J4" s="168" t="s">
        <v>65</v>
      </c>
      <c r="K4" s="199" t="s">
        <v>66</v>
      </c>
    </row>
    <row r="5" ht="18" customHeight="1" spans="1:11">
      <c r="A5" s="155" t="s">
        <v>224</v>
      </c>
      <c r="B5" s="150">
        <v>1</v>
      </c>
      <c r="C5" s="150"/>
      <c r="D5" s="151" t="s">
        <v>225</v>
      </c>
      <c r="E5" s="151"/>
      <c r="F5" s="140" t="s">
        <v>226</v>
      </c>
      <c r="G5" s="151"/>
      <c r="H5" s="156" t="s">
        <v>227</v>
      </c>
      <c r="I5" s="156"/>
      <c r="J5" s="168" t="s">
        <v>65</v>
      </c>
      <c r="K5" s="199" t="s">
        <v>66</v>
      </c>
    </row>
    <row r="6" ht="18" customHeight="1" spans="1:13">
      <c r="A6" s="157" t="s">
        <v>228</v>
      </c>
      <c r="B6" s="158">
        <v>125</v>
      </c>
      <c r="C6" s="158"/>
      <c r="D6" s="159" t="s">
        <v>229</v>
      </c>
      <c r="E6" s="160"/>
      <c r="F6" s="160">
        <v>2100</v>
      </c>
      <c r="G6" s="159"/>
      <c r="H6" s="161" t="s">
        <v>230</v>
      </c>
      <c r="I6" s="161"/>
      <c r="J6" s="160" t="s">
        <v>65</v>
      </c>
      <c r="K6" s="200" t="s">
        <v>66</v>
      </c>
      <c r="M6" s="201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231</v>
      </c>
      <c r="B8" s="146" t="s">
        <v>232</v>
      </c>
      <c r="C8" s="146" t="s">
        <v>233</v>
      </c>
      <c r="D8" s="146" t="s">
        <v>234</v>
      </c>
      <c r="E8" s="146" t="s">
        <v>235</v>
      </c>
      <c r="F8" s="146" t="s">
        <v>236</v>
      </c>
      <c r="G8" s="166" t="s">
        <v>78</v>
      </c>
      <c r="H8" s="167"/>
      <c r="I8" s="167" t="s">
        <v>79</v>
      </c>
      <c r="J8" s="167"/>
      <c r="K8" s="202"/>
    </row>
    <row r="9" ht="18" customHeight="1" spans="1:11">
      <c r="A9" s="155" t="s">
        <v>237</v>
      </c>
      <c r="B9" s="156"/>
      <c r="C9" s="168" t="s">
        <v>65</v>
      </c>
      <c r="D9" s="168" t="s">
        <v>66</v>
      </c>
      <c r="E9" s="151" t="s">
        <v>238</v>
      </c>
      <c r="F9" s="169" t="s">
        <v>239</v>
      </c>
      <c r="G9" s="170"/>
      <c r="H9" s="171"/>
      <c r="I9" s="171"/>
      <c r="J9" s="171"/>
      <c r="K9" s="203"/>
    </row>
    <row r="10" ht="18" customHeight="1" spans="1:11">
      <c r="A10" s="155" t="s">
        <v>240</v>
      </c>
      <c r="B10" s="156"/>
      <c r="C10" s="168" t="s">
        <v>65</v>
      </c>
      <c r="D10" s="168" t="s">
        <v>66</v>
      </c>
      <c r="E10" s="151" t="s">
        <v>241</v>
      </c>
      <c r="F10" s="169" t="s">
        <v>242</v>
      </c>
      <c r="G10" s="170" t="s">
        <v>243</v>
      </c>
      <c r="H10" s="171"/>
      <c r="I10" s="171"/>
      <c r="J10" s="171"/>
      <c r="K10" s="203"/>
    </row>
    <row r="11" ht="18" customHeight="1" spans="1:11">
      <c r="A11" s="172" t="s">
        <v>174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4"/>
    </row>
    <row r="12" ht="18" customHeight="1" spans="1:11">
      <c r="A12" s="149" t="s">
        <v>89</v>
      </c>
      <c r="B12" s="168" t="s">
        <v>85</v>
      </c>
      <c r="C12" s="168" t="s">
        <v>86</v>
      </c>
      <c r="D12" s="169"/>
      <c r="E12" s="151" t="s">
        <v>87</v>
      </c>
      <c r="F12" s="168" t="s">
        <v>85</v>
      </c>
      <c r="G12" s="168" t="s">
        <v>86</v>
      </c>
      <c r="H12" s="168"/>
      <c r="I12" s="151" t="s">
        <v>244</v>
      </c>
      <c r="J12" s="168" t="s">
        <v>85</v>
      </c>
      <c r="K12" s="199" t="s">
        <v>86</v>
      </c>
    </row>
    <row r="13" ht="18" customHeight="1" spans="1:11">
      <c r="A13" s="149" t="s">
        <v>92</v>
      </c>
      <c r="B13" s="168" t="s">
        <v>85</v>
      </c>
      <c r="C13" s="168" t="s">
        <v>86</v>
      </c>
      <c r="D13" s="169"/>
      <c r="E13" s="151" t="s">
        <v>97</v>
      </c>
      <c r="F13" s="168" t="s">
        <v>85</v>
      </c>
      <c r="G13" s="168" t="s">
        <v>86</v>
      </c>
      <c r="H13" s="168"/>
      <c r="I13" s="151" t="s">
        <v>245</v>
      </c>
      <c r="J13" s="168" t="s">
        <v>85</v>
      </c>
      <c r="K13" s="199" t="s">
        <v>86</v>
      </c>
    </row>
    <row r="14" ht="18" customHeight="1" spans="1:11">
      <c r="A14" s="157" t="s">
        <v>246</v>
      </c>
      <c r="B14" s="160" t="s">
        <v>85</v>
      </c>
      <c r="C14" s="160" t="s">
        <v>86</v>
      </c>
      <c r="D14" s="174"/>
      <c r="E14" s="159" t="s">
        <v>247</v>
      </c>
      <c r="F14" s="160" t="s">
        <v>85</v>
      </c>
      <c r="G14" s="160" t="s">
        <v>86</v>
      </c>
      <c r="H14" s="160"/>
      <c r="I14" s="159" t="s">
        <v>248</v>
      </c>
      <c r="J14" s="160" t="s">
        <v>85</v>
      </c>
      <c r="K14" s="200" t="s">
        <v>86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249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5"/>
    </row>
    <row r="17" ht="18" customHeight="1" spans="1:11">
      <c r="A17" s="155" t="s">
        <v>250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251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9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7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7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8"/>
    </row>
    <row r="24" ht="18" customHeight="1" spans="1:11">
      <c r="A24" s="155" t="s">
        <v>118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2" t="s">
        <v>252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9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253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0" t="s">
        <v>254</v>
      </c>
    </row>
    <row r="28" ht="23" customHeight="1" spans="1:11">
      <c r="A28" s="178" t="s">
        <v>255</v>
      </c>
      <c r="B28" s="179"/>
      <c r="C28" s="179"/>
      <c r="D28" s="179"/>
      <c r="E28" s="179"/>
      <c r="F28" s="179"/>
      <c r="G28" s="179"/>
      <c r="H28" s="179"/>
      <c r="I28" s="179"/>
      <c r="J28" s="211"/>
      <c r="K28" s="212">
        <v>1</v>
      </c>
    </row>
    <row r="29" ht="23" customHeight="1" spans="1:11">
      <c r="A29" s="178" t="s">
        <v>256</v>
      </c>
      <c r="B29" s="179"/>
      <c r="C29" s="179"/>
      <c r="D29" s="179"/>
      <c r="E29" s="179"/>
      <c r="F29" s="179"/>
      <c r="G29" s="179"/>
      <c r="H29" s="179"/>
      <c r="I29" s="179"/>
      <c r="J29" s="211"/>
      <c r="K29" s="203">
        <v>1</v>
      </c>
    </row>
    <row r="30" ht="23" customHeight="1" spans="1:11">
      <c r="A30" s="178" t="s">
        <v>257</v>
      </c>
      <c r="B30" s="179"/>
      <c r="C30" s="179"/>
      <c r="D30" s="179"/>
      <c r="E30" s="179"/>
      <c r="F30" s="179"/>
      <c r="G30" s="179"/>
      <c r="H30" s="179"/>
      <c r="I30" s="179"/>
      <c r="J30" s="211"/>
      <c r="K30" s="203">
        <v>2</v>
      </c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1"/>
      <c r="K31" s="203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1"/>
      <c r="K32" s="213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1"/>
      <c r="K33" s="214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1"/>
      <c r="K34" s="203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1"/>
      <c r="K35" s="215"/>
    </row>
    <row r="36" ht="23" customHeight="1" spans="1:11">
      <c r="A36" s="187" t="s">
        <v>258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4</v>
      </c>
    </row>
    <row r="37" ht="18.75" customHeight="1" spans="1:11">
      <c r="A37" s="189" t="s">
        <v>259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9" customFormat="1" ht="18.75" customHeight="1" spans="1:11">
      <c r="A38" s="155" t="s">
        <v>260</v>
      </c>
      <c r="B38" s="156"/>
      <c r="C38" s="156"/>
      <c r="D38" s="154" t="s">
        <v>261</v>
      </c>
      <c r="E38" s="154"/>
      <c r="F38" s="191" t="s">
        <v>262</v>
      </c>
      <c r="G38" s="192"/>
      <c r="H38" s="156" t="s">
        <v>263</v>
      </c>
      <c r="I38" s="156"/>
      <c r="J38" s="156" t="s">
        <v>264</v>
      </c>
      <c r="K38" s="206"/>
    </row>
    <row r="39" ht="18.75" customHeight="1" spans="1:11">
      <c r="A39" s="155" t="s">
        <v>119</v>
      </c>
      <c r="B39" s="156" t="s">
        <v>265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130</v>
      </c>
      <c r="B42" s="193" t="s">
        <v>266</v>
      </c>
      <c r="C42" s="193"/>
      <c r="D42" s="159" t="s">
        <v>267</v>
      </c>
      <c r="E42" s="174" t="s">
        <v>133</v>
      </c>
      <c r="F42" s="159" t="s">
        <v>134</v>
      </c>
      <c r="G42" s="194">
        <v>45782</v>
      </c>
      <c r="H42" s="195" t="s">
        <v>135</v>
      </c>
      <c r="I42" s="195"/>
      <c r="J42" s="193" t="s">
        <v>136</v>
      </c>
      <c r="K42" s="21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workbookViewId="0">
      <selection activeCell="H2" sqref="H$1:H$1048576"/>
    </sheetView>
  </sheetViews>
  <sheetFormatPr defaultColWidth="9" defaultRowHeight="14.25"/>
  <cols>
    <col min="1" max="1" width="13.625" style="91" customWidth="1"/>
    <col min="2" max="3" width="9.125" style="91" customWidth="1"/>
    <col min="4" max="4" width="9.125" style="92" customWidth="1"/>
    <col min="5" max="6" width="9.125" style="91" customWidth="1"/>
    <col min="7" max="7" width="8.5" style="91" customWidth="1"/>
    <col min="8" max="8" width="2.75" style="91" customWidth="1"/>
    <col min="9" max="10" width="15.625" style="91" customWidth="1"/>
    <col min="11" max="11" width="17.875" style="91" customWidth="1"/>
    <col min="12" max="12" width="18.625" style="93" customWidth="1"/>
    <col min="13" max="14" width="15.625" style="93" customWidth="1"/>
    <col min="15" max="252" width="9" style="91"/>
    <col min="253" max="16384" width="9" style="94"/>
  </cols>
  <sheetData>
    <row r="1" s="91" customFormat="1" ht="29" customHeight="1" spans="1:255">
      <c r="A1" s="95" t="s">
        <v>139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</row>
    <row r="2" s="91" customFormat="1" ht="20" customHeight="1" spans="1:255">
      <c r="A2" s="98" t="s">
        <v>61</v>
      </c>
      <c r="B2" s="99" t="s">
        <v>62</v>
      </c>
      <c r="C2" s="100"/>
      <c r="D2" s="99"/>
      <c r="E2" s="101" t="s">
        <v>67</v>
      </c>
      <c r="F2" s="102" t="s">
        <v>68</v>
      </c>
      <c r="G2" s="102"/>
      <c r="H2" s="103"/>
      <c r="I2" s="98" t="s">
        <v>57</v>
      </c>
      <c r="J2" s="132" t="s">
        <v>56</v>
      </c>
      <c r="K2" s="132"/>
      <c r="L2" s="132"/>
      <c r="M2" s="132"/>
      <c r="N2" s="13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</row>
    <row r="3" s="91" customFormat="1" spans="1:255">
      <c r="A3" s="104" t="s">
        <v>140</v>
      </c>
      <c r="B3" s="105" t="s">
        <v>141</v>
      </c>
      <c r="C3" s="106"/>
      <c r="D3" s="105"/>
      <c r="E3" s="105"/>
      <c r="F3" s="105"/>
      <c r="G3" s="105"/>
      <c r="H3" s="103"/>
      <c r="I3" s="133"/>
      <c r="J3" s="133"/>
      <c r="K3" s="133"/>
      <c r="L3" s="133"/>
      <c r="M3" s="133"/>
      <c r="N3" s="133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</row>
    <row r="4" s="91" customFormat="1" spans="1:255">
      <c r="A4" s="104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103"/>
      <c r="I4" s="107" t="s">
        <v>142</v>
      </c>
      <c r="J4" s="107" t="s">
        <v>143</v>
      </c>
      <c r="K4" s="107" t="s">
        <v>144</v>
      </c>
      <c r="L4" s="107" t="s">
        <v>145</v>
      </c>
      <c r="M4" s="107" t="s">
        <v>146</v>
      </c>
      <c r="N4" s="107" t="s">
        <v>147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</row>
    <row r="5" s="91" customFormat="1" ht="16.5" spans="1:255">
      <c r="A5" s="104"/>
      <c r="B5" s="108"/>
      <c r="C5" s="108"/>
      <c r="D5" s="109"/>
      <c r="E5" s="109"/>
      <c r="F5" s="109"/>
      <c r="G5" s="109"/>
      <c r="H5" s="103"/>
      <c r="I5" s="134" t="s">
        <v>114</v>
      </c>
      <c r="J5" s="134" t="s">
        <v>111</v>
      </c>
      <c r="K5" s="134" t="s">
        <v>112</v>
      </c>
      <c r="L5" s="134" t="s">
        <v>114</v>
      </c>
      <c r="M5" s="134" t="s">
        <v>111</v>
      </c>
      <c r="N5" s="134" t="s">
        <v>113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</row>
    <row r="6" s="91" customFormat="1" ht="21" customHeight="1" spans="1:255">
      <c r="A6" s="110" t="s">
        <v>151</v>
      </c>
      <c r="B6" s="111">
        <f>C6-1.5</f>
        <v>33.5</v>
      </c>
      <c r="C6" s="112">
        <v>35</v>
      </c>
      <c r="D6" s="111">
        <f>C6+2.5</f>
        <v>37.5</v>
      </c>
      <c r="E6" s="111">
        <f>D6+2.5</f>
        <v>40</v>
      </c>
      <c r="F6" s="111">
        <f>E6+2.5</f>
        <v>42.5</v>
      </c>
      <c r="G6" s="111">
        <f>F6+2</f>
        <v>44.5</v>
      </c>
      <c r="H6" s="103"/>
      <c r="I6" s="134" t="s">
        <v>268</v>
      </c>
      <c r="J6" s="134" t="s">
        <v>269</v>
      </c>
      <c r="K6" s="134" t="s">
        <v>270</v>
      </c>
      <c r="L6" s="134" t="s">
        <v>271</v>
      </c>
      <c r="M6" s="134" t="s">
        <v>272</v>
      </c>
      <c r="N6" s="134" t="s">
        <v>273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</row>
    <row r="7" s="91" customFormat="1" ht="21" customHeight="1" spans="1:255">
      <c r="A7" s="113" t="s">
        <v>154</v>
      </c>
      <c r="B7" s="114">
        <f>C7-3</f>
        <v>51</v>
      </c>
      <c r="C7" s="114">
        <v>54</v>
      </c>
      <c r="D7" s="114">
        <f>C7+3</f>
        <v>57</v>
      </c>
      <c r="E7" s="114">
        <f>D7+3</f>
        <v>60</v>
      </c>
      <c r="F7" s="114">
        <f>E7+4</f>
        <v>64</v>
      </c>
      <c r="G7" s="114">
        <f t="shared" ref="G7:G9" si="0">F7+4</f>
        <v>68</v>
      </c>
      <c r="H7" s="103"/>
      <c r="I7" s="134" t="s">
        <v>274</v>
      </c>
      <c r="J7" s="134" t="s">
        <v>270</v>
      </c>
      <c r="K7" s="134" t="s">
        <v>275</v>
      </c>
      <c r="L7" s="134" t="s">
        <v>276</v>
      </c>
      <c r="M7" s="134" t="s">
        <v>276</v>
      </c>
      <c r="N7" s="134" t="s">
        <v>277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</row>
    <row r="8" s="91" customFormat="1" ht="21" customHeight="1" spans="1:255">
      <c r="A8" s="113" t="s">
        <v>155</v>
      </c>
      <c r="B8" s="114">
        <f>C8-5</f>
        <v>73</v>
      </c>
      <c r="C8" s="114">
        <v>78</v>
      </c>
      <c r="D8" s="114">
        <f>C8+6</f>
        <v>84</v>
      </c>
      <c r="E8" s="114">
        <f>D8+6</f>
        <v>90</v>
      </c>
      <c r="F8" s="114">
        <f>E8+6</f>
        <v>96</v>
      </c>
      <c r="G8" s="114">
        <f t="shared" si="0"/>
        <v>100</v>
      </c>
      <c r="H8" s="103"/>
      <c r="I8" s="134" t="s">
        <v>278</v>
      </c>
      <c r="J8" s="134" t="s">
        <v>278</v>
      </c>
      <c r="K8" s="134" t="s">
        <v>278</v>
      </c>
      <c r="L8" s="134" t="s">
        <v>278</v>
      </c>
      <c r="M8" s="134" t="s">
        <v>278</v>
      </c>
      <c r="N8" s="134" t="s">
        <v>278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="91" customFormat="1" ht="21" customHeight="1" spans="1:255">
      <c r="A9" s="110" t="s">
        <v>157</v>
      </c>
      <c r="B9" s="114">
        <f>C9-5</f>
        <v>77</v>
      </c>
      <c r="C9" s="114">
        <v>82</v>
      </c>
      <c r="D9" s="114">
        <f>C9+6</f>
        <v>88</v>
      </c>
      <c r="E9" s="114">
        <f>D9+6</f>
        <v>94</v>
      </c>
      <c r="F9" s="114">
        <f>E9+6</f>
        <v>100</v>
      </c>
      <c r="G9" s="114">
        <f t="shared" si="0"/>
        <v>104</v>
      </c>
      <c r="H9" s="103"/>
      <c r="I9" s="134" t="s">
        <v>279</v>
      </c>
      <c r="J9" s="134" t="s">
        <v>280</v>
      </c>
      <c r="K9" s="134" t="s">
        <v>281</v>
      </c>
      <c r="L9" s="134" t="s">
        <v>282</v>
      </c>
      <c r="M9" s="134" t="s">
        <v>283</v>
      </c>
      <c r="N9" s="134" t="s">
        <v>283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="91" customFormat="1" ht="21" customHeight="1" spans="1:255">
      <c r="A10" s="115" t="s">
        <v>160</v>
      </c>
      <c r="B10" s="116">
        <f>C10-1.6</f>
        <v>23.4</v>
      </c>
      <c r="C10" s="116">
        <v>25</v>
      </c>
      <c r="D10" s="116">
        <f>C10+1.9</f>
        <v>26.9</v>
      </c>
      <c r="E10" s="116">
        <f>C10+3.8</f>
        <v>28.8</v>
      </c>
      <c r="F10" s="116">
        <f>C10+5.7</f>
        <v>30.7</v>
      </c>
      <c r="G10" s="116">
        <f>C10+7</f>
        <v>32</v>
      </c>
      <c r="H10" s="103"/>
      <c r="I10" s="134" t="s">
        <v>284</v>
      </c>
      <c r="J10" s="134" t="s">
        <v>285</v>
      </c>
      <c r="K10" s="134" t="s">
        <v>286</v>
      </c>
      <c r="L10" s="134" t="s">
        <v>287</v>
      </c>
      <c r="M10" s="134" t="s">
        <v>284</v>
      </c>
      <c r="N10" s="134" t="s">
        <v>288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</row>
    <row r="11" s="91" customFormat="1" ht="21" customHeight="1" spans="1:255">
      <c r="A11" s="110" t="s">
        <v>161</v>
      </c>
      <c r="B11" s="114">
        <f>C11-1.2</f>
        <v>22.8</v>
      </c>
      <c r="C11" s="114">
        <v>24</v>
      </c>
      <c r="D11" s="114">
        <f>C11+1.8</f>
        <v>25.8</v>
      </c>
      <c r="E11" s="114">
        <f>D11+1.8</f>
        <v>27.6</v>
      </c>
      <c r="F11" s="114">
        <f>E11+1.8</f>
        <v>29.4</v>
      </c>
      <c r="G11" s="114">
        <f>F11+0.8</f>
        <v>30.2</v>
      </c>
      <c r="H11" s="103"/>
      <c r="I11" s="134" t="s">
        <v>289</v>
      </c>
      <c r="J11" s="134" t="s">
        <v>290</v>
      </c>
      <c r="K11" s="134" t="s">
        <v>291</v>
      </c>
      <c r="L11" s="134" t="s">
        <v>279</v>
      </c>
      <c r="M11" s="134" t="s">
        <v>292</v>
      </c>
      <c r="N11" s="134" t="s">
        <v>293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</row>
    <row r="12" s="91" customFormat="1" ht="21" customHeight="1" spans="1:255">
      <c r="A12" s="110" t="s">
        <v>163</v>
      </c>
      <c r="B12" s="114">
        <f>C12-1.5</f>
        <v>23.5</v>
      </c>
      <c r="C12" s="114">
        <v>25</v>
      </c>
      <c r="D12" s="114">
        <f>C12+1.7</f>
        <v>26.7</v>
      </c>
      <c r="E12" s="114">
        <f>D12+1.7</f>
        <v>28.4</v>
      </c>
      <c r="F12" s="114">
        <f>E12+1.7</f>
        <v>30.1</v>
      </c>
      <c r="G12" s="114">
        <f>F12+1.6</f>
        <v>31.7</v>
      </c>
      <c r="H12" s="103"/>
      <c r="I12" s="134" t="s">
        <v>278</v>
      </c>
      <c r="J12" s="134" t="s">
        <v>294</v>
      </c>
      <c r="K12" s="134" t="s">
        <v>295</v>
      </c>
      <c r="L12" s="134" t="s">
        <v>296</v>
      </c>
      <c r="M12" s="134" t="s">
        <v>296</v>
      </c>
      <c r="N12" s="134" t="s">
        <v>297</v>
      </c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</row>
    <row r="13" s="91" customFormat="1" ht="21" customHeight="1" spans="1:255">
      <c r="A13" s="110" t="s">
        <v>164</v>
      </c>
      <c r="B13" s="114">
        <f>C13-1.8</f>
        <v>31.2</v>
      </c>
      <c r="C13" s="114">
        <v>33</v>
      </c>
      <c r="D13" s="114">
        <f>C13+2.25</f>
        <v>35.25</v>
      </c>
      <c r="E13" s="114">
        <f>D13+2.25</f>
        <v>37.5</v>
      </c>
      <c r="F13" s="114">
        <f>E13+2.25</f>
        <v>39.75</v>
      </c>
      <c r="G13" s="114">
        <f>F13+2</f>
        <v>41.75</v>
      </c>
      <c r="H13" s="103"/>
      <c r="I13" s="134" t="s">
        <v>298</v>
      </c>
      <c r="J13" s="134" t="s">
        <v>299</v>
      </c>
      <c r="K13" s="134" t="s">
        <v>300</v>
      </c>
      <c r="L13" s="134" t="s">
        <v>284</v>
      </c>
      <c r="M13" s="134" t="s">
        <v>278</v>
      </c>
      <c r="N13" s="134" t="s">
        <v>301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</row>
    <row r="14" s="91" customFormat="1" ht="21" customHeight="1" spans="1:255">
      <c r="A14" s="117" t="s">
        <v>167</v>
      </c>
      <c r="B14" s="111">
        <f>C14</f>
        <v>12</v>
      </c>
      <c r="C14" s="111">
        <v>12</v>
      </c>
      <c r="D14" s="111">
        <f>C14+1</f>
        <v>13</v>
      </c>
      <c r="E14" s="111">
        <f>D14</f>
        <v>13</v>
      </c>
      <c r="F14" s="111">
        <f>E14+1</f>
        <v>14</v>
      </c>
      <c r="G14" s="111">
        <f>F14</f>
        <v>14</v>
      </c>
      <c r="H14" s="103"/>
      <c r="I14" s="134" t="s">
        <v>278</v>
      </c>
      <c r="J14" s="134" t="s">
        <v>278</v>
      </c>
      <c r="K14" s="134" t="s">
        <v>278</v>
      </c>
      <c r="L14" s="134" t="s">
        <v>278</v>
      </c>
      <c r="M14" s="134" t="s">
        <v>278</v>
      </c>
      <c r="N14" s="134" t="s">
        <v>278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</row>
    <row r="15" s="91" customFormat="1" ht="21" customHeight="1" spans="1:255">
      <c r="A15" s="110"/>
      <c r="B15" s="114"/>
      <c r="C15" s="114"/>
      <c r="D15" s="114"/>
      <c r="E15" s="114"/>
      <c r="F15" s="114"/>
      <c r="G15" s="114"/>
      <c r="H15" s="103"/>
      <c r="I15" s="134"/>
      <c r="J15" s="134"/>
      <c r="K15" s="134"/>
      <c r="L15" s="134"/>
      <c r="M15" s="134"/>
      <c r="N15" s="13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</row>
    <row r="16" s="91" customFormat="1" ht="21" customHeight="1" spans="1:255">
      <c r="A16" s="110"/>
      <c r="B16" s="114"/>
      <c r="C16" s="114"/>
      <c r="D16" s="114"/>
      <c r="E16" s="114"/>
      <c r="F16" s="118"/>
      <c r="G16" s="118"/>
      <c r="H16" s="103"/>
      <c r="I16" s="134"/>
      <c r="J16" s="134"/>
      <c r="K16" s="134"/>
      <c r="L16" s="134"/>
      <c r="M16" s="134"/>
      <c r="N16" s="13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</row>
    <row r="17" s="91" customFormat="1" ht="21" customHeight="1" spans="1:255">
      <c r="A17" s="119"/>
      <c r="B17" s="114"/>
      <c r="C17" s="114"/>
      <c r="D17" s="114"/>
      <c r="E17" s="114"/>
      <c r="F17" s="114"/>
      <c r="G17" s="114"/>
      <c r="H17" s="103"/>
      <c r="I17" s="134"/>
      <c r="J17" s="134"/>
      <c r="K17" s="134"/>
      <c r="L17" s="134"/>
      <c r="M17" s="134"/>
      <c r="N17" s="13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</row>
    <row r="18" s="91" customFormat="1" ht="21" customHeight="1" spans="1:255">
      <c r="A18" s="120"/>
      <c r="B18" s="121"/>
      <c r="C18" s="121"/>
      <c r="D18" s="121"/>
      <c r="E18" s="121"/>
      <c r="F18" s="121"/>
      <c r="G18" s="121"/>
      <c r="H18" s="103"/>
      <c r="I18" s="134"/>
      <c r="J18" s="134"/>
      <c r="K18" s="134"/>
      <c r="L18" s="134"/>
      <c r="M18" s="134"/>
      <c r="N18" s="13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</row>
    <row r="19" s="91" customFormat="1" ht="21" customHeight="1" spans="1:255">
      <c r="A19" s="122"/>
      <c r="B19" s="123"/>
      <c r="C19" s="123"/>
      <c r="D19" s="123"/>
      <c r="E19" s="123"/>
      <c r="F19" s="123"/>
      <c r="G19" s="123"/>
      <c r="H19" s="103"/>
      <c r="I19" s="134"/>
      <c r="J19" s="134"/>
      <c r="K19" s="134"/>
      <c r="L19" s="134"/>
      <c r="M19" s="134"/>
      <c r="N19" s="13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</row>
    <row r="20" s="91" customFormat="1" ht="21" customHeight="1" spans="1:255">
      <c r="A20" s="122"/>
      <c r="B20" s="123"/>
      <c r="C20" s="123"/>
      <c r="D20" s="123"/>
      <c r="E20" s="123"/>
      <c r="F20" s="123"/>
      <c r="G20" s="123"/>
      <c r="H20" s="103"/>
      <c r="I20" s="134"/>
      <c r="J20" s="134"/>
      <c r="K20" s="134"/>
      <c r="L20" s="134"/>
      <c r="M20" s="134"/>
      <c r="N20" s="13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</row>
    <row r="21" s="91" customFormat="1" ht="21" customHeight="1" spans="1:255">
      <c r="A21" s="124"/>
      <c r="B21" s="125"/>
      <c r="C21" s="125"/>
      <c r="D21" s="125"/>
      <c r="E21" s="126"/>
      <c r="F21" s="125"/>
      <c r="G21" s="125"/>
      <c r="H21" s="103"/>
      <c r="I21" s="135"/>
      <c r="J21" s="135"/>
      <c r="K21" s="134"/>
      <c r="L21" s="135"/>
      <c r="M21" s="135"/>
      <c r="N21" s="13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ht="16.5" spans="1:15">
      <c r="A22" s="127"/>
      <c r="B22" s="127"/>
      <c r="C22" s="128"/>
      <c r="D22" s="128"/>
      <c r="E22" s="129"/>
      <c r="F22" s="128"/>
      <c r="G22" s="128"/>
      <c r="L22" s="91"/>
      <c r="M22" s="91"/>
      <c r="N22" s="91"/>
      <c r="O22" s="94"/>
    </row>
    <row r="23" spans="1:15">
      <c r="A23" s="130" t="s">
        <v>168</v>
      </c>
      <c r="B23" s="130"/>
      <c r="C23" s="131"/>
      <c r="D23" s="131"/>
      <c r="L23" s="91"/>
      <c r="M23" s="91"/>
      <c r="N23" s="91"/>
      <c r="O23" s="94"/>
    </row>
    <row r="24" spans="3:15">
      <c r="C24" s="92"/>
      <c r="I24" s="136" t="s">
        <v>169</v>
      </c>
      <c r="J24" s="137">
        <v>45782</v>
      </c>
      <c r="K24" s="136" t="s">
        <v>170</v>
      </c>
      <c r="L24" s="136" t="s">
        <v>133</v>
      </c>
      <c r="M24" s="136" t="s">
        <v>171</v>
      </c>
      <c r="N24" s="91" t="s">
        <v>136</v>
      </c>
      <c r="O24" s="94"/>
    </row>
  </sheetData>
  <mergeCells count="9">
    <mergeCell ref="A1:N1"/>
    <mergeCell ref="B2:D2"/>
    <mergeCell ref="F2:G2"/>
    <mergeCell ref="J2:N2"/>
    <mergeCell ref="B3:G3"/>
    <mergeCell ref="I3:N3"/>
    <mergeCell ref="D16:E16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9"/>
    </sheetView>
  </sheetViews>
  <sheetFormatPr defaultColWidth="9" defaultRowHeight="14.25"/>
  <cols>
    <col min="1" max="1" width="7" customWidth="1"/>
    <col min="2" max="2" width="14.5" customWidth="1"/>
    <col min="3" max="3" width="15.9" style="79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80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7"/>
      <c r="O3" s="7"/>
    </row>
    <row r="4" s="78" customFormat="1" ht="20" customHeight="1" spans="1:15">
      <c r="A4" s="35">
        <v>1</v>
      </c>
      <c r="B4" s="24">
        <v>11928</v>
      </c>
      <c r="C4" s="25" t="s">
        <v>318</v>
      </c>
      <c r="D4" s="23" t="s">
        <v>319</v>
      </c>
      <c r="E4" s="26" t="s">
        <v>320</v>
      </c>
      <c r="F4" s="23" t="s">
        <v>321</v>
      </c>
      <c r="G4" s="35" t="s">
        <v>65</v>
      </c>
      <c r="H4" s="35" t="s">
        <v>65</v>
      </c>
      <c r="I4" s="85">
        <v>1</v>
      </c>
      <c r="J4" s="86">
        <v>1</v>
      </c>
      <c r="K4" s="86">
        <v>0</v>
      </c>
      <c r="L4" s="86">
        <v>0</v>
      </c>
      <c r="M4" s="35">
        <v>0</v>
      </c>
      <c r="N4" s="35">
        <f t="shared" ref="N4:N9" si="0">SUM(I4:M4)</f>
        <v>2</v>
      </c>
      <c r="O4" s="35"/>
    </row>
    <row r="5" s="78" customFormat="1" ht="20" customHeight="1" spans="1:15">
      <c r="A5" s="35">
        <v>2</v>
      </c>
      <c r="B5" s="24">
        <v>11927</v>
      </c>
      <c r="C5" s="25" t="s">
        <v>318</v>
      </c>
      <c r="D5" s="23" t="s">
        <v>322</v>
      </c>
      <c r="E5" s="26" t="s">
        <v>320</v>
      </c>
      <c r="F5" s="23" t="s">
        <v>321</v>
      </c>
      <c r="G5" s="82" t="s">
        <v>65</v>
      </c>
      <c r="H5" s="82" t="s">
        <v>65</v>
      </c>
      <c r="I5" s="87">
        <v>2</v>
      </c>
      <c r="J5" s="86">
        <v>0</v>
      </c>
      <c r="K5" s="86">
        <v>1</v>
      </c>
      <c r="L5" s="86">
        <v>0</v>
      </c>
      <c r="M5" s="35">
        <v>0</v>
      </c>
      <c r="N5" s="35">
        <f t="shared" si="0"/>
        <v>3</v>
      </c>
      <c r="O5" s="35"/>
    </row>
    <row r="6" s="78" customFormat="1" ht="20" customHeight="1" spans="1:15">
      <c r="A6" s="35">
        <v>3</v>
      </c>
      <c r="B6" s="24">
        <v>11926</v>
      </c>
      <c r="C6" s="25" t="s">
        <v>318</v>
      </c>
      <c r="D6" s="23" t="s">
        <v>323</v>
      </c>
      <c r="E6" s="26" t="s">
        <v>320</v>
      </c>
      <c r="F6" s="23" t="s">
        <v>321</v>
      </c>
      <c r="G6" s="82" t="s">
        <v>65</v>
      </c>
      <c r="H6" s="82" t="s">
        <v>65</v>
      </c>
      <c r="I6" s="87">
        <v>1</v>
      </c>
      <c r="J6" s="86">
        <v>1</v>
      </c>
      <c r="K6" s="86">
        <v>1</v>
      </c>
      <c r="L6" s="86">
        <v>0</v>
      </c>
      <c r="M6" s="35">
        <v>0</v>
      </c>
      <c r="N6" s="35">
        <f t="shared" si="0"/>
        <v>3</v>
      </c>
      <c r="O6" s="35"/>
    </row>
    <row r="7" s="78" customFormat="1" ht="20" customHeight="1" spans="1:15">
      <c r="A7" s="35">
        <v>4</v>
      </c>
      <c r="B7" s="24">
        <v>11929</v>
      </c>
      <c r="C7" s="25" t="s">
        <v>318</v>
      </c>
      <c r="D7" s="23" t="s">
        <v>324</v>
      </c>
      <c r="E7" s="26" t="s">
        <v>320</v>
      </c>
      <c r="F7" s="23" t="s">
        <v>321</v>
      </c>
      <c r="G7" s="82" t="s">
        <v>65</v>
      </c>
      <c r="H7" s="82" t="s">
        <v>65</v>
      </c>
      <c r="I7" s="87">
        <v>3</v>
      </c>
      <c r="J7" s="86">
        <v>2</v>
      </c>
      <c r="K7" s="86">
        <v>1</v>
      </c>
      <c r="L7" s="86">
        <v>0</v>
      </c>
      <c r="M7" s="35">
        <v>0</v>
      </c>
      <c r="N7" s="35">
        <f t="shared" si="0"/>
        <v>6</v>
      </c>
      <c r="O7" s="35"/>
    </row>
    <row r="8" ht="20" customHeight="1" spans="1:15">
      <c r="A8" s="35">
        <v>5</v>
      </c>
      <c r="B8" s="24">
        <v>11930</v>
      </c>
      <c r="C8" s="25" t="s">
        <v>318</v>
      </c>
      <c r="D8" s="28" t="s">
        <v>325</v>
      </c>
      <c r="E8" s="26" t="s">
        <v>320</v>
      </c>
      <c r="F8" s="23" t="s">
        <v>321</v>
      </c>
      <c r="G8" s="82" t="s">
        <v>65</v>
      </c>
      <c r="H8" s="82" t="s">
        <v>65</v>
      </c>
      <c r="I8" s="87">
        <v>2</v>
      </c>
      <c r="J8" s="86">
        <v>0</v>
      </c>
      <c r="K8" s="86">
        <v>1</v>
      </c>
      <c r="L8" s="86">
        <v>0</v>
      </c>
      <c r="M8" s="35">
        <v>0</v>
      </c>
      <c r="N8" s="35">
        <f t="shared" si="0"/>
        <v>3</v>
      </c>
      <c r="O8" s="10"/>
    </row>
    <row r="9" ht="20" customHeight="1" spans="1:15">
      <c r="A9" s="35">
        <v>6</v>
      </c>
      <c r="B9" s="24">
        <v>11931</v>
      </c>
      <c r="C9" s="25" t="s">
        <v>318</v>
      </c>
      <c r="D9" s="23" t="s">
        <v>326</v>
      </c>
      <c r="E9" s="26" t="s">
        <v>320</v>
      </c>
      <c r="F9" s="23" t="s">
        <v>321</v>
      </c>
      <c r="G9" s="82" t="s">
        <v>65</v>
      </c>
      <c r="H9" s="82" t="s">
        <v>65</v>
      </c>
      <c r="I9" s="87">
        <v>1</v>
      </c>
      <c r="J9" s="86">
        <v>1</v>
      </c>
      <c r="K9" s="86">
        <v>1</v>
      </c>
      <c r="L9" s="86">
        <v>0</v>
      </c>
      <c r="M9" s="35">
        <v>0</v>
      </c>
      <c r="N9" s="35">
        <f t="shared" si="0"/>
        <v>3</v>
      </c>
      <c r="O9" s="10"/>
    </row>
    <row r="10" ht="20" customHeight="1" spans="1:15">
      <c r="A10" s="9"/>
      <c r="B10" s="68"/>
      <c r="C10" s="68"/>
      <c r="D10" s="68"/>
      <c r="E10" s="69"/>
      <c r="F10" s="68"/>
      <c r="G10" s="9"/>
      <c r="H10" s="10"/>
      <c r="I10" s="88"/>
      <c r="J10" s="89"/>
      <c r="K10" s="89"/>
      <c r="L10" s="89"/>
      <c r="M10" s="9"/>
      <c r="N10" s="9"/>
      <c r="O10" s="10"/>
    </row>
    <row r="11" ht="20" customHeight="1" spans="1:15">
      <c r="A11" s="9"/>
      <c r="B11" s="68"/>
      <c r="C11" s="68"/>
      <c r="D11" s="68"/>
      <c r="E11" s="69"/>
      <c r="F11" s="68"/>
      <c r="G11" s="9"/>
      <c r="H11" s="10"/>
      <c r="I11" s="88"/>
      <c r="J11" s="89"/>
      <c r="K11" s="89"/>
      <c r="L11" s="89"/>
      <c r="M11" s="9"/>
      <c r="N11" s="9"/>
      <c r="O11" s="10"/>
    </row>
    <row r="12" s="2" customFormat="1" ht="18.75" spans="1:15">
      <c r="A12" s="13" t="s">
        <v>327</v>
      </c>
      <c r="B12" s="14"/>
      <c r="C12" s="68"/>
      <c r="D12" s="15"/>
      <c r="E12" s="16"/>
      <c r="F12" s="68"/>
      <c r="G12" s="9"/>
      <c r="H12" s="40"/>
      <c r="I12" s="34"/>
      <c r="J12" s="13" t="s">
        <v>328</v>
      </c>
      <c r="K12" s="14"/>
      <c r="L12" s="14"/>
      <c r="M12" s="15"/>
      <c r="N12" s="14"/>
      <c r="O12" s="21"/>
    </row>
    <row r="13" ht="61" customHeight="1" spans="1:15">
      <c r="A13" s="83" t="s">
        <v>329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G4" sqref="G4:J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331</v>
      </c>
      <c r="H2" s="4"/>
      <c r="I2" s="4" t="s">
        <v>332</v>
      </c>
      <c r="J2" s="4"/>
      <c r="K2" s="6" t="s">
        <v>333</v>
      </c>
      <c r="L2" s="74" t="s">
        <v>334</v>
      </c>
      <c r="M2" s="19" t="s">
        <v>335</v>
      </c>
    </row>
    <row r="3" s="1" customFormat="1" ht="16.5" spans="1:13">
      <c r="A3" s="4"/>
      <c r="B3" s="7"/>
      <c r="C3" s="7"/>
      <c r="D3" s="7"/>
      <c r="E3" s="7"/>
      <c r="F3" s="7"/>
      <c r="G3" s="4" t="s">
        <v>336</v>
      </c>
      <c r="H3" s="4" t="s">
        <v>337</v>
      </c>
      <c r="I3" s="4" t="s">
        <v>336</v>
      </c>
      <c r="J3" s="4" t="s">
        <v>337</v>
      </c>
      <c r="K3" s="8"/>
      <c r="L3" s="75"/>
      <c r="M3" s="20"/>
    </row>
    <row r="4" ht="22" customHeight="1" spans="1:13">
      <c r="A4" s="65">
        <v>1</v>
      </c>
      <c r="B4" s="23" t="s">
        <v>321</v>
      </c>
      <c r="C4" s="24">
        <v>11928</v>
      </c>
      <c r="D4" s="25" t="s">
        <v>318</v>
      </c>
      <c r="E4" s="23" t="s">
        <v>319</v>
      </c>
      <c r="F4" s="26" t="s">
        <v>320</v>
      </c>
      <c r="G4" s="66">
        <v>-0.03</v>
      </c>
      <c r="H4" s="66">
        <v>0</v>
      </c>
      <c r="I4" s="66">
        <v>-0.03</v>
      </c>
      <c r="J4" s="66">
        <v>0</v>
      </c>
      <c r="K4" s="70"/>
      <c r="L4" s="9" t="s">
        <v>95</v>
      </c>
      <c r="M4" s="9" t="s">
        <v>338</v>
      </c>
    </row>
    <row r="5" ht="22" customHeight="1" spans="1:13">
      <c r="A5" s="65">
        <v>2</v>
      </c>
      <c r="B5" s="23" t="s">
        <v>321</v>
      </c>
      <c r="C5" s="24">
        <v>11927</v>
      </c>
      <c r="D5" s="25" t="s">
        <v>318</v>
      </c>
      <c r="E5" s="23" t="s">
        <v>322</v>
      </c>
      <c r="F5" s="26" t="s">
        <v>320</v>
      </c>
      <c r="G5" s="66">
        <v>-0.01</v>
      </c>
      <c r="H5" s="66">
        <v>0</v>
      </c>
      <c r="I5" s="66">
        <v>-0.01</v>
      </c>
      <c r="J5" s="66">
        <v>0</v>
      </c>
      <c r="K5" s="70"/>
      <c r="L5" s="9" t="s">
        <v>95</v>
      </c>
      <c r="M5" s="9" t="s">
        <v>338</v>
      </c>
    </row>
    <row r="6" ht="22" customHeight="1" spans="1:13">
      <c r="A6" s="65">
        <v>3</v>
      </c>
      <c r="B6" s="23" t="s">
        <v>321</v>
      </c>
      <c r="C6" s="24">
        <v>11926</v>
      </c>
      <c r="D6" s="25" t="s">
        <v>318</v>
      </c>
      <c r="E6" s="23" t="s">
        <v>323</v>
      </c>
      <c r="F6" s="26" t="s">
        <v>320</v>
      </c>
      <c r="G6" s="66">
        <v>-0.01</v>
      </c>
      <c r="H6" s="66">
        <v>-0.01</v>
      </c>
      <c r="I6" s="66">
        <v>-0.01</v>
      </c>
      <c r="J6" s="66">
        <v>0</v>
      </c>
      <c r="K6" s="70"/>
      <c r="L6" s="9" t="s">
        <v>95</v>
      </c>
      <c r="M6" s="9" t="s">
        <v>338</v>
      </c>
    </row>
    <row r="7" ht="22" customHeight="1" spans="1:13">
      <c r="A7" s="65">
        <v>4</v>
      </c>
      <c r="B7" s="23" t="s">
        <v>321</v>
      </c>
      <c r="C7" s="24">
        <v>11929</v>
      </c>
      <c r="D7" s="25" t="s">
        <v>318</v>
      </c>
      <c r="E7" s="23" t="s">
        <v>324</v>
      </c>
      <c r="F7" s="26" t="s">
        <v>320</v>
      </c>
      <c r="G7" s="66">
        <v>-0.02</v>
      </c>
      <c r="H7" s="66">
        <v>-0.01</v>
      </c>
      <c r="I7" s="66">
        <v>-0.02</v>
      </c>
      <c r="J7" s="66">
        <v>0</v>
      </c>
      <c r="K7" s="70"/>
      <c r="L7" s="9" t="s">
        <v>95</v>
      </c>
      <c r="M7" s="9" t="s">
        <v>338</v>
      </c>
    </row>
    <row r="8" ht="22" customHeight="1" spans="1:13">
      <c r="A8" s="65">
        <v>5</v>
      </c>
      <c r="B8" s="23" t="s">
        <v>321</v>
      </c>
      <c r="C8" s="24">
        <v>11930</v>
      </c>
      <c r="D8" s="25" t="s">
        <v>318</v>
      </c>
      <c r="E8" s="28" t="s">
        <v>325</v>
      </c>
      <c r="F8" s="26" t="s">
        <v>320</v>
      </c>
      <c r="G8" s="66">
        <v>-0.02</v>
      </c>
      <c r="H8" s="66">
        <v>-0.01</v>
      </c>
      <c r="I8" s="66">
        <v>-0.02</v>
      </c>
      <c r="J8" s="66">
        <v>0</v>
      </c>
      <c r="K8" s="70"/>
      <c r="L8" s="9" t="s">
        <v>95</v>
      </c>
      <c r="M8" s="9" t="s">
        <v>338</v>
      </c>
    </row>
    <row r="9" ht="22" customHeight="1" spans="1:13">
      <c r="A9" s="65">
        <v>6</v>
      </c>
      <c r="B9" s="23" t="s">
        <v>321</v>
      </c>
      <c r="C9" s="24">
        <v>11931</v>
      </c>
      <c r="D9" s="25" t="s">
        <v>318</v>
      </c>
      <c r="E9" s="23" t="s">
        <v>326</v>
      </c>
      <c r="F9" s="26" t="s">
        <v>320</v>
      </c>
      <c r="G9" s="66">
        <v>-0.01</v>
      </c>
      <c r="H9" s="66">
        <v>0</v>
      </c>
      <c r="I9" s="66">
        <v>-0.01</v>
      </c>
      <c r="J9" s="66">
        <v>0</v>
      </c>
      <c r="K9" s="70"/>
      <c r="L9" s="9" t="s">
        <v>95</v>
      </c>
      <c r="M9" s="9" t="s">
        <v>338</v>
      </c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10"/>
      <c r="M10" s="10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10"/>
      <c r="M11" s="10"/>
    </row>
    <row r="12" s="2" customFormat="1" ht="18.75" spans="1:13">
      <c r="A12" s="13" t="s">
        <v>327</v>
      </c>
      <c r="B12" s="14"/>
      <c r="C12" s="14"/>
      <c r="D12" s="68"/>
      <c r="E12" s="15"/>
      <c r="F12" s="69"/>
      <c r="G12" s="34"/>
      <c r="H12" s="13" t="s">
        <v>328</v>
      </c>
      <c r="I12" s="14"/>
      <c r="J12" s="14"/>
      <c r="K12" s="15"/>
      <c r="L12" s="76"/>
      <c r="M12" s="21"/>
    </row>
    <row r="13" ht="84" customHeight="1" spans="1:13">
      <c r="A13" s="72" t="s">
        <v>339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9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1" t="s">
        <v>342</v>
      </c>
      <c r="H2" s="42"/>
      <c r="I2" s="62"/>
      <c r="J2" s="41" t="s">
        <v>343</v>
      </c>
      <c r="K2" s="42"/>
      <c r="L2" s="62"/>
      <c r="M2" s="41" t="s">
        <v>344</v>
      </c>
      <c r="N2" s="42"/>
      <c r="O2" s="62"/>
      <c r="P2" s="41" t="s">
        <v>345</v>
      </c>
      <c r="Q2" s="42"/>
      <c r="R2" s="62"/>
      <c r="S2" s="42" t="s">
        <v>346</v>
      </c>
      <c r="T2" s="42"/>
      <c r="U2" s="62"/>
      <c r="V2" s="37" t="s">
        <v>347</v>
      </c>
      <c r="W2" s="37" t="s">
        <v>317</v>
      </c>
    </row>
    <row r="3" s="1" customFormat="1" ht="16.5" spans="1:23">
      <c r="A3" s="7"/>
      <c r="B3" s="43"/>
      <c r="C3" s="43"/>
      <c r="D3" s="43"/>
      <c r="E3" s="43"/>
      <c r="F3" s="43"/>
      <c r="G3" s="4" t="s">
        <v>348</v>
      </c>
      <c r="H3" s="4" t="s">
        <v>67</v>
      </c>
      <c r="I3" s="4" t="s">
        <v>308</v>
      </c>
      <c r="J3" s="4" t="s">
        <v>348</v>
      </c>
      <c r="K3" s="4" t="s">
        <v>67</v>
      </c>
      <c r="L3" s="4" t="s">
        <v>308</v>
      </c>
      <c r="M3" s="4" t="s">
        <v>348</v>
      </c>
      <c r="N3" s="4" t="s">
        <v>67</v>
      </c>
      <c r="O3" s="4" t="s">
        <v>308</v>
      </c>
      <c r="P3" s="4" t="s">
        <v>348</v>
      </c>
      <c r="Q3" s="4" t="s">
        <v>67</v>
      </c>
      <c r="R3" s="4" t="s">
        <v>308</v>
      </c>
      <c r="S3" s="4" t="s">
        <v>348</v>
      </c>
      <c r="T3" s="4" t="s">
        <v>67</v>
      </c>
      <c r="U3" s="4" t="s">
        <v>308</v>
      </c>
      <c r="V3" s="64"/>
      <c r="W3" s="64"/>
    </row>
    <row r="4" ht="18.75" spans="1:23">
      <c r="A4" s="44" t="s">
        <v>349</v>
      </c>
      <c r="B4" s="23" t="s">
        <v>321</v>
      </c>
      <c r="C4" s="24">
        <v>11928</v>
      </c>
      <c r="D4" s="25" t="s">
        <v>318</v>
      </c>
      <c r="E4" s="23" t="s">
        <v>319</v>
      </c>
      <c r="F4" s="45" t="s">
        <v>320</v>
      </c>
      <c r="G4" s="46" t="s">
        <v>350</v>
      </c>
      <c r="H4" s="47"/>
      <c r="I4" s="47" t="s">
        <v>351</v>
      </c>
      <c r="J4" s="47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352</v>
      </c>
      <c r="W4" s="9"/>
    </row>
    <row r="5" ht="18.75" spans="1:23">
      <c r="A5" s="48"/>
      <c r="B5" s="23" t="s">
        <v>321</v>
      </c>
      <c r="C5" s="24">
        <v>11927</v>
      </c>
      <c r="D5" s="25" t="s">
        <v>318</v>
      </c>
      <c r="E5" s="23" t="s">
        <v>322</v>
      </c>
      <c r="F5" s="45" t="s">
        <v>320</v>
      </c>
      <c r="G5" s="49" t="s">
        <v>353</v>
      </c>
      <c r="H5" s="50"/>
      <c r="I5" s="63"/>
      <c r="J5" s="49" t="s">
        <v>354</v>
      </c>
      <c r="K5" s="50"/>
      <c r="L5" s="63"/>
      <c r="M5" s="41" t="s">
        <v>355</v>
      </c>
      <c r="N5" s="42"/>
      <c r="O5" s="62"/>
      <c r="P5" s="41" t="s">
        <v>356</v>
      </c>
      <c r="Q5" s="42"/>
      <c r="R5" s="62"/>
      <c r="S5" s="42" t="s">
        <v>357</v>
      </c>
      <c r="T5" s="42"/>
      <c r="U5" s="62"/>
      <c r="V5" s="9"/>
      <c r="W5" s="9"/>
    </row>
    <row r="6" ht="18.75" spans="1:23">
      <c r="A6" s="48"/>
      <c r="B6" s="23" t="s">
        <v>321</v>
      </c>
      <c r="C6" s="24">
        <v>11926</v>
      </c>
      <c r="D6" s="25" t="s">
        <v>318</v>
      </c>
      <c r="E6" s="23" t="s">
        <v>323</v>
      </c>
      <c r="F6" s="45" t="s">
        <v>320</v>
      </c>
      <c r="G6" s="51" t="s">
        <v>348</v>
      </c>
      <c r="H6" s="51" t="s">
        <v>67</v>
      </c>
      <c r="I6" s="51" t="s">
        <v>308</v>
      </c>
      <c r="J6" s="51" t="s">
        <v>348</v>
      </c>
      <c r="K6" s="51" t="s">
        <v>67</v>
      </c>
      <c r="L6" s="51" t="s">
        <v>308</v>
      </c>
      <c r="M6" s="4" t="s">
        <v>348</v>
      </c>
      <c r="N6" s="4" t="s">
        <v>67</v>
      </c>
      <c r="O6" s="4" t="s">
        <v>308</v>
      </c>
      <c r="P6" s="4" t="s">
        <v>348</v>
      </c>
      <c r="Q6" s="4" t="s">
        <v>67</v>
      </c>
      <c r="R6" s="4" t="s">
        <v>308</v>
      </c>
      <c r="S6" s="4" t="s">
        <v>348</v>
      </c>
      <c r="T6" s="4" t="s">
        <v>67</v>
      </c>
      <c r="U6" s="4" t="s">
        <v>308</v>
      </c>
      <c r="V6" s="9"/>
      <c r="W6" s="9"/>
    </row>
    <row r="7" ht="18.75" spans="1:23">
      <c r="A7" s="52"/>
      <c r="B7" s="23" t="s">
        <v>321</v>
      </c>
      <c r="C7" s="24">
        <v>11929</v>
      </c>
      <c r="D7" s="25" t="s">
        <v>318</v>
      </c>
      <c r="E7" s="23" t="s">
        <v>324</v>
      </c>
      <c r="F7" s="45" t="s">
        <v>320</v>
      </c>
      <c r="G7" s="27"/>
      <c r="H7" s="47"/>
      <c r="I7" s="47"/>
      <c r="J7" s="47"/>
      <c r="K7" s="47"/>
      <c r="L7" s="2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4"/>
      <c r="B8" s="23" t="s">
        <v>321</v>
      </c>
      <c r="C8" s="24">
        <v>11930</v>
      </c>
      <c r="D8" s="25" t="s">
        <v>318</v>
      </c>
      <c r="E8" s="28" t="s">
        <v>325</v>
      </c>
      <c r="F8" s="45" t="s">
        <v>320</v>
      </c>
      <c r="G8" s="9"/>
      <c r="H8" s="47"/>
      <c r="I8" s="4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8"/>
      <c r="B9" s="23" t="s">
        <v>321</v>
      </c>
      <c r="C9" s="24">
        <v>11931</v>
      </c>
      <c r="D9" s="25" t="s">
        <v>318</v>
      </c>
      <c r="E9" s="23" t="s">
        <v>326</v>
      </c>
      <c r="F9" s="45" t="s">
        <v>320</v>
      </c>
      <c r="G9" s="9"/>
      <c r="H9" s="47"/>
      <c r="I9" s="4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4"/>
      <c r="B10" s="53"/>
      <c r="C10" s="54"/>
      <c r="D10" s="55"/>
      <c r="E10" s="54"/>
      <c r="F10" s="44"/>
      <c r="G10" s="9"/>
      <c r="H10" s="47"/>
      <c r="I10" s="4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56"/>
      <c r="C11" s="57"/>
      <c r="D11" s="58"/>
      <c r="E11" s="57"/>
      <c r="F11" s="5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358</v>
      </c>
      <c r="B17" s="14"/>
      <c r="C17" s="14"/>
      <c r="D17" s="14"/>
      <c r="E17" s="15"/>
      <c r="F17" s="16"/>
      <c r="G17" s="34"/>
      <c r="H17" s="40"/>
      <c r="I17" s="40"/>
      <c r="J17" s="13" t="s">
        <v>328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359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361</v>
      </c>
      <c r="B2" s="37" t="s">
        <v>304</v>
      </c>
      <c r="C2" s="37" t="s">
        <v>305</v>
      </c>
      <c r="D2" s="37" t="s">
        <v>306</v>
      </c>
      <c r="E2" s="37" t="s">
        <v>307</v>
      </c>
      <c r="F2" s="37" t="s">
        <v>308</v>
      </c>
      <c r="G2" s="36" t="s">
        <v>362</v>
      </c>
      <c r="H2" s="36" t="s">
        <v>363</v>
      </c>
      <c r="I2" s="36" t="s">
        <v>364</v>
      </c>
      <c r="J2" s="36" t="s">
        <v>363</v>
      </c>
      <c r="K2" s="36" t="s">
        <v>365</v>
      </c>
      <c r="L2" s="36" t="s">
        <v>363</v>
      </c>
      <c r="M2" s="37" t="s">
        <v>347</v>
      </c>
      <c r="N2" s="37" t="s">
        <v>317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361</v>
      </c>
      <c r="B4" s="39" t="s">
        <v>366</v>
      </c>
      <c r="C4" s="39" t="s">
        <v>348</v>
      </c>
      <c r="D4" s="39" t="s">
        <v>306</v>
      </c>
      <c r="E4" s="37" t="s">
        <v>307</v>
      </c>
      <c r="F4" s="37" t="s">
        <v>308</v>
      </c>
      <c r="G4" s="36" t="s">
        <v>362</v>
      </c>
      <c r="H4" s="36" t="s">
        <v>363</v>
      </c>
      <c r="I4" s="36" t="s">
        <v>364</v>
      </c>
      <c r="J4" s="36" t="s">
        <v>363</v>
      </c>
      <c r="K4" s="36" t="s">
        <v>365</v>
      </c>
      <c r="L4" s="36" t="s">
        <v>363</v>
      </c>
      <c r="M4" s="37" t="s">
        <v>347</v>
      </c>
      <c r="N4" s="37" t="s">
        <v>317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367</v>
      </c>
      <c r="B11" s="14"/>
      <c r="C11" s="14"/>
      <c r="D11" s="15"/>
      <c r="E11" s="16"/>
      <c r="F11" s="40"/>
      <c r="G11" s="34"/>
      <c r="H11" s="40"/>
      <c r="I11" s="13" t="s">
        <v>368</v>
      </c>
      <c r="J11" s="14"/>
      <c r="K11" s="14"/>
      <c r="L11" s="14"/>
      <c r="M11" s="14"/>
      <c r="N11" s="21"/>
    </row>
    <row r="12" ht="16.5" spans="1:14">
      <c r="A12" s="17" t="s">
        <v>369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371</v>
      </c>
      <c r="H2" s="4" t="s">
        <v>372</v>
      </c>
      <c r="I2" s="4" t="s">
        <v>373</v>
      </c>
      <c r="J2" s="4" t="s">
        <v>374</v>
      </c>
      <c r="K2" s="5" t="s">
        <v>347</v>
      </c>
      <c r="L2" s="5" t="s">
        <v>317</v>
      </c>
    </row>
    <row r="3" ht="30" customHeight="1" spans="1:12">
      <c r="A3" s="22" t="s">
        <v>349</v>
      </c>
      <c r="B3" s="23" t="s">
        <v>321</v>
      </c>
      <c r="C3" s="24">
        <v>11928</v>
      </c>
      <c r="D3" s="25" t="s">
        <v>318</v>
      </c>
      <c r="E3" s="23" t="s">
        <v>319</v>
      </c>
      <c r="F3" s="26" t="s">
        <v>320</v>
      </c>
      <c r="G3" s="9" t="s">
        <v>375</v>
      </c>
      <c r="H3" s="27" t="s">
        <v>376</v>
      </c>
      <c r="I3" s="27"/>
      <c r="J3" s="9"/>
      <c r="K3" s="35" t="s">
        <v>377</v>
      </c>
      <c r="L3" s="9" t="s">
        <v>338</v>
      </c>
    </row>
    <row r="4" ht="30" customHeight="1" spans="1:12">
      <c r="A4" s="22" t="s">
        <v>349</v>
      </c>
      <c r="B4" s="23" t="s">
        <v>321</v>
      </c>
      <c r="C4" s="24">
        <v>11927</v>
      </c>
      <c r="D4" s="25" t="s">
        <v>318</v>
      </c>
      <c r="E4" s="23" t="s">
        <v>322</v>
      </c>
      <c r="F4" s="26" t="s">
        <v>320</v>
      </c>
      <c r="G4" s="9" t="s">
        <v>375</v>
      </c>
      <c r="H4" s="27" t="s">
        <v>376</v>
      </c>
      <c r="I4" s="27"/>
      <c r="J4" s="9"/>
      <c r="K4" s="35" t="s">
        <v>377</v>
      </c>
      <c r="L4" s="9" t="s">
        <v>338</v>
      </c>
    </row>
    <row r="5" ht="30" customHeight="1" spans="1:12">
      <c r="A5" s="22" t="s">
        <v>349</v>
      </c>
      <c r="B5" s="23" t="s">
        <v>321</v>
      </c>
      <c r="C5" s="24">
        <v>11926</v>
      </c>
      <c r="D5" s="25" t="s">
        <v>318</v>
      </c>
      <c r="E5" s="23" t="s">
        <v>323</v>
      </c>
      <c r="F5" s="26" t="s">
        <v>320</v>
      </c>
      <c r="G5" s="9" t="s">
        <v>375</v>
      </c>
      <c r="H5" s="27" t="s">
        <v>376</v>
      </c>
      <c r="I5" s="10"/>
      <c r="J5" s="10"/>
      <c r="K5" s="35" t="s">
        <v>377</v>
      </c>
      <c r="L5" s="9" t="s">
        <v>338</v>
      </c>
    </row>
    <row r="6" ht="30" customHeight="1" spans="1:12">
      <c r="A6" s="22" t="s">
        <v>349</v>
      </c>
      <c r="B6" s="23" t="s">
        <v>321</v>
      </c>
      <c r="C6" s="24">
        <v>11929</v>
      </c>
      <c r="D6" s="25" t="s">
        <v>318</v>
      </c>
      <c r="E6" s="23" t="s">
        <v>324</v>
      </c>
      <c r="F6" s="26" t="s">
        <v>320</v>
      </c>
      <c r="G6" s="9" t="s">
        <v>375</v>
      </c>
      <c r="H6" s="27" t="s">
        <v>376</v>
      </c>
      <c r="I6" s="10"/>
      <c r="J6" s="10"/>
      <c r="K6" s="35" t="s">
        <v>377</v>
      </c>
      <c r="L6" s="9" t="s">
        <v>338</v>
      </c>
    </row>
    <row r="7" ht="30" customHeight="1" spans="1:12">
      <c r="A7" s="22" t="s">
        <v>349</v>
      </c>
      <c r="B7" s="23" t="s">
        <v>321</v>
      </c>
      <c r="C7" s="24">
        <v>11930</v>
      </c>
      <c r="D7" s="25" t="s">
        <v>318</v>
      </c>
      <c r="E7" s="28" t="s">
        <v>325</v>
      </c>
      <c r="F7" s="26" t="s">
        <v>320</v>
      </c>
      <c r="G7" s="9" t="s">
        <v>375</v>
      </c>
      <c r="H7" s="27" t="s">
        <v>376</v>
      </c>
      <c r="I7" s="10"/>
      <c r="J7" s="10"/>
      <c r="K7" s="35" t="s">
        <v>377</v>
      </c>
      <c r="L7" s="9" t="s">
        <v>338</v>
      </c>
    </row>
    <row r="8" ht="30" customHeight="1" spans="1:12">
      <c r="A8" s="22" t="s">
        <v>349</v>
      </c>
      <c r="B8" s="23" t="s">
        <v>321</v>
      </c>
      <c r="C8" s="24">
        <v>11931</v>
      </c>
      <c r="D8" s="25" t="s">
        <v>318</v>
      </c>
      <c r="E8" s="23" t="s">
        <v>326</v>
      </c>
      <c r="F8" s="26" t="s">
        <v>320</v>
      </c>
      <c r="G8" s="9" t="s">
        <v>375</v>
      </c>
      <c r="H8" s="27" t="s">
        <v>376</v>
      </c>
      <c r="I8" s="10"/>
      <c r="J8" s="10"/>
      <c r="K8" s="35" t="s">
        <v>377</v>
      </c>
      <c r="L8" s="9" t="s">
        <v>338</v>
      </c>
    </row>
    <row r="9" ht="30" customHeight="1" spans="1:12">
      <c r="A9" s="22" t="s">
        <v>349</v>
      </c>
      <c r="B9" s="29"/>
      <c r="C9" s="30"/>
      <c r="D9" s="31"/>
      <c r="E9" s="32"/>
      <c r="F9" s="33"/>
      <c r="G9" s="9"/>
      <c r="H9" s="27"/>
      <c r="I9" s="10"/>
      <c r="J9" s="10"/>
      <c r="K9" s="35"/>
      <c r="L9" s="9"/>
    </row>
    <row r="10" ht="30" customHeight="1" spans="1:12">
      <c r="A10" s="22" t="s">
        <v>349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378</v>
      </c>
      <c r="B11" s="14"/>
      <c r="C11" s="14"/>
      <c r="D11" s="14"/>
      <c r="E11" s="15"/>
      <c r="F11" s="16"/>
      <c r="G11" s="34"/>
      <c r="H11" s="13" t="s">
        <v>379</v>
      </c>
      <c r="I11" s="14"/>
      <c r="J11" s="14"/>
      <c r="K11" s="14"/>
      <c r="L11" s="21"/>
    </row>
    <row r="12" ht="16.5" spans="1:12">
      <c r="A12" s="17" t="s">
        <v>380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303</v>
      </c>
      <c r="B2" s="5" t="s">
        <v>308</v>
      </c>
      <c r="C2" s="5" t="s">
        <v>348</v>
      </c>
      <c r="D2" s="5" t="s">
        <v>306</v>
      </c>
      <c r="E2" s="5" t="s">
        <v>307</v>
      </c>
      <c r="F2" s="4" t="s">
        <v>382</v>
      </c>
      <c r="G2" s="4" t="s">
        <v>332</v>
      </c>
      <c r="H2" s="6" t="s">
        <v>333</v>
      </c>
      <c r="I2" s="19" t="s">
        <v>335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336</v>
      </c>
      <c r="H3" s="8"/>
      <c r="I3" s="20"/>
    </row>
    <row r="4" spans="1:9">
      <c r="A4" s="9">
        <v>1</v>
      </c>
      <c r="B4" s="10" t="s">
        <v>351</v>
      </c>
      <c r="C4" s="11" t="s">
        <v>350</v>
      </c>
      <c r="D4" s="9" t="s">
        <v>384</v>
      </c>
      <c r="E4" s="9" t="s">
        <v>62</v>
      </c>
      <c r="F4" s="12" t="s">
        <v>385</v>
      </c>
      <c r="G4" s="12" t="s">
        <v>386</v>
      </c>
      <c r="H4" s="9"/>
      <c r="I4" s="9" t="s">
        <v>338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387</v>
      </c>
      <c r="B12" s="14"/>
      <c r="C12" s="14"/>
      <c r="D12" s="15"/>
      <c r="E12" s="16"/>
      <c r="F12" s="13" t="s">
        <v>388</v>
      </c>
      <c r="G12" s="14"/>
      <c r="H12" s="15"/>
      <c r="I12" s="21"/>
    </row>
    <row r="13" ht="16.5" spans="1:9">
      <c r="A13" s="17" t="s">
        <v>389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2025-05-06T09:38:43Z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