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<sst xmlns="http://schemas.openxmlformats.org/spreadsheetml/2006/main" count="894" uniqueCount="346">
  <si>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</si>
  <si>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</si>
  <si>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</si>
  <si>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</si>
  <si>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</si>
  <si>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</si>
  <si>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</si>
  <si>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</si>
  <si>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</si>
  <si>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</si>
  <si>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</si>
  <si>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</si>
  <si>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</si>
  <si>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</si>
  <si>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</si>
  <si>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</si>
  <si>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</si>
  <si>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</si>
  <si>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</si>
  <si>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</si>
  <si>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</si>
  <si>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</si>
  <si>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</si>
  <si>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</si>
  <si>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</si>
  <si>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</si>
  <si>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</si>
  <si>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</si>
  <si>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</si>
  <si>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</si>
  <si>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</si>
  <si>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</si>
  <si>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</si>
  <si>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</si>
  <si>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</si>
  <si>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</si>
  <si>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</si>
  <si>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</si>
  <si>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</si>
  <si>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</si>
  <si>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</si>
  <si>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</si>
  <si>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</si>
  <si>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</si>
  <si>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</si>
  <si>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</si>
  <si>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</si>
  <si>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</si>
  <si>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</si>
  <si>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</si>
  <si>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</si>
  <si>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</si>
  <si>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</si>
  <si>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</si>
  <si>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翻单款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</si>
  <si>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</si>
  <si>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</si>
  <si>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</si>
  <si>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</si>
  <si>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</si>
  <si>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</si>
  <si>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</si>
  <si>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QAMMBM83242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</si>
  <si>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</si>
  <si>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</si>
  <si>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</si>
  <si>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</si>
  <si>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</si>
  <si>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</si>
  <si>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</si>
  <si>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</si>
  <si>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</si>
  <si>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</si>
  <si>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</si>
  <si>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</si>
  <si>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</si>
  <si>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</si>
  <si>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</si>
  <si>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</si>
  <si>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</si>
  <si>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</si>
  <si>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</si>
  <si>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</si>
  <si>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</si>
  <si>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</si>
  <si>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</si>
  <si>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</si>
  <si>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</si>
  <si>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</si>
  <si>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</si>
  <si>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</si>
  <si>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</si>
  <si>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</si>
  <si>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</si>
  <si>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</si>
  <si>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</si>
  <si>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</si>
  <si>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</si>
  <si>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</si>
  <si>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</si>
  <si>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</si>
  <si>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</si>
  <si>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</si>
  <si>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</si>
  <si>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</si>
  <si>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</si>
  <si>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</si>
  <si>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</si>
  <si>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</si>
  <si>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</si>
  <si>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</si>
  <si>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</si>
  <si>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</si>
  <si>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</si>
  <si>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</si>
  <si>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</si>
  <si>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</si>
  <si>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</si>
  <si>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</si>
  <si>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</si>
  <si>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1.腰头线有大小，腰头后中接线处不在正中。</t>
  </si>
  <si>
    <t>2.反光条不顺直，外露不均匀。侧缝打边线不饱满，有落坑现象</t>
  </si>
  <si>
    <t>3.后浪打边线起拱，不顺直。冚脚过骨处弯曲，接线不良，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</si>
  <si>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</si>
  <si>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</si>
  <si>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</si>
  <si>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</si>
  <si>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</si>
  <si>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</si>
  <si>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</si>
  <si>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</si>
  <si>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</si>
  <si>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</si>
  <si>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</si>
  <si>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</si>
  <si>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</si>
  <si>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</si>
  <si>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</si>
  <si>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</si>
  <si>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</si>
  <si>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</si>
  <si>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</si>
  <si>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</si>
  <si>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</si>
  <si>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</si>
  <si>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</si>
  <si>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</si>
  <si>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</si>
  <si>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</si>
  <si>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</si>
  <si>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120/56</t>
  </si>
  <si>
    <t>五分裤外侧长</t>
  </si>
  <si>
    <t>±1</t>
  </si>
  <si>
    <t>+0.5</t>
  </si>
  <si>
    <t>+1.5</t>
  </si>
  <si>
    <t>全松紧腰围 平量</t>
  </si>
  <si>
    <t>+3</t>
  </si>
  <si>
    <t>臀围</t>
  </si>
  <si>
    <t>±0.5</t>
  </si>
  <si>
    <t>+0.8</t>
  </si>
  <si>
    <t>-1</t>
  </si>
  <si>
    <t>腿围/2</t>
  </si>
  <si>
    <t>+0.6</t>
  </si>
  <si>
    <t>脚口/2（短裤）</t>
  </si>
  <si>
    <t>±0.3</t>
  </si>
  <si>
    <t>+0</t>
  </si>
  <si>
    <t>前裆长</t>
  </si>
  <si>
    <t>+0.3</t>
  </si>
  <si>
    <t>后裆长</t>
  </si>
  <si>
    <t>-0.3</t>
  </si>
  <si>
    <t>-0.4</t>
  </si>
  <si>
    <t>前插袋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</si>
  <si>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</si>
  <si>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</si>
  <si>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</si>
  <si>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</si>
  <si>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</si>
  <si>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</si>
  <si>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</si>
  <si>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</si>
  <si>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</si>
  <si>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</si>
  <si>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</si>
  <si>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</si>
  <si>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</si>
  <si>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</si>
  <si>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</si>
  <si>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</si>
  <si>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</si>
  <si>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</si>
  <si>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</si>
  <si>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</si>
  <si>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</si>
  <si>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</si>
  <si>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</si>
  <si>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</si>
  <si>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</si>
  <si>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</si>
  <si>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</si>
  <si>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</si>
  <si>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</si>
  <si>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</si>
  <si>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</si>
  <si>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</si>
  <si>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</si>
  <si>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</si>
  <si>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期货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</si>
  <si>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</si>
  <si>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</si>
  <si>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</si>
  <si>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</si>
  <si>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</si>
  <si>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</si>
  <si>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</si>
  <si>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</si>
  <si>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</si>
  <si>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</si>
  <si>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</si>
  <si>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</si>
  <si>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</si>
  <si>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</si>
  <si>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</si>
  <si>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</si>
  <si>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</si>
  <si>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</si>
  <si>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</si>
  <si>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</si>
  <si>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</si>
  <si>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</si>
  <si>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</si>
  <si>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</si>
  <si>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</si>
  <si>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</si>
  <si>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</si>
  <si>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</si>
  <si>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</si>
  <si>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</si>
  <si>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</si>
  <si>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</si>
  <si>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</si>
  <si>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</si>
  <si>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</si>
  <si>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</si>
  <si>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</si>
  <si>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1、左右袋口有高低</t>
  </si>
  <si>
    <t>2、冚脚过骨处不顺直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</si>
  <si>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</si>
  <si>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</si>
  <si>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</si>
  <si>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</si>
  <si>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</si>
  <si>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</si>
  <si>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</si>
  <si>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</si>
  <si>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</si>
  <si>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</si>
  <si>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</si>
  <si>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全松紧腰围 拉量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</si>
  <si>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</si>
  <si>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</si>
  <si>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</si>
  <si>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</si>
  <si>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</si>
  <si>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</si>
  <si>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</si>
  <si>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</si>
  <si>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</si>
  <si>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</si>
  <si>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</si>
  <si>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</si>
  <si>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</si>
  <si>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</si>
  <si>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</si>
  <si>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</si>
  <si>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高F四面弹春亚纺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</si>
  <si>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</si>
  <si>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</si>
  <si>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</si>
  <si>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</si>
  <si>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</si>
  <si>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</si>
  <si>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</si>
  <si>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</si>
  <si>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制表时间：2025/4/8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</si>
  <si>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</si>
  <si>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</si>
  <si>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</si>
  <si>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</si>
  <si>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</si>
  <si>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</si>
  <si>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</si>
  <si>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</si>
  <si>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</si>
  <si>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</si>
  <si>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</si>
  <si>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</si>
  <si>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</si>
  <si>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</si>
  <si>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</si>
  <si>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</si>
  <si>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</si>
  <si>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</si>
  <si>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</si>
  <si>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</si>
  <si>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</si>
  <si>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</si>
  <si>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亮银TC反光条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</si>
  <si>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</si>
  <si>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</si>
  <si>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</si>
  <si>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</si>
  <si>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</si>
  <si>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</si>
  <si>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</si>
  <si>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</si>
  <si>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</si>
  <si>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</si>
  <si>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</si>
  <si>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</si>
  <si>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</si>
  <si>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</si>
  <si>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</si>
  <si>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</si>
  <si>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</si>
  <si>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</si>
  <si>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</si>
  <si>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</si>
  <si>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</si>
  <si>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</si>
  <si>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</si>
  <si>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</si>
  <si>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</si>
  <si>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</si>
  <si>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</si>
  <si>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制表时间：2023/11/10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</si>
  <si>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</si>
  <si>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</si>
  <si>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</si>
  <si>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</si>
  <si>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</si>
  <si>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反光银</t>
  </si>
  <si>
    <t>-1%</t>
  </si>
  <si>
    <t>-2%</t>
  </si>
  <si>
    <t>制表时间：3-25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</si>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</sst>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sz val="10"/>
      <name val="宋体"/>
      <charset val="134"/>
      <scheme val="major"/>
    </font>
    <font>
      <b/>
      <sz val="12"/>
      <name val="黑体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8" borderId="94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5" applyNumberFormat="0" applyFill="0" applyAlignment="0" applyProtection="0">
      <alignment vertical="center"/>
    </xf>
    <xf numFmtId="0" fontId="66" fillId="0" borderId="95" applyNumberFormat="0" applyFill="0" applyAlignment="0" applyProtection="0">
      <alignment vertical="center"/>
    </xf>
    <xf numFmtId="0" fontId="67" fillId="0" borderId="9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9" borderId="97" applyNumberFormat="0" applyAlignment="0" applyProtection="0">
      <alignment vertical="center"/>
    </xf>
    <xf numFmtId="0" fontId="69" fillId="10" borderId="98" applyNumberFormat="0" applyAlignment="0" applyProtection="0">
      <alignment vertical="center"/>
    </xf>
    <xf numFmtId="0" fontId="70" fillId="10" borderId="97" applyNumberFormat="0" applyAlignment="0" applyProtection="0">
      <alignment vertical="center"/>
    </xf>
    <xf numFmtId="0" fontId="71" fillId="11" borderId="99" applyNumberFormat="0" applyAlignment="0" applyProtection="0">
      <alignment vertical="center"/>
    </xf>
    <xf numFmtId="0" fontId="72" fillId="0" borderId="100" applyNumberFormat="0" applyFill="0" applyAlignment="0" applyProtection="0">
      <alignment vertical="center"/>
    </xf>
    <xf numFmtId="0" fontId="73" fillId="0" borderId="101" applyNumberFormat="0" applyFill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left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left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18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5" fillId="0" borderId="2" xfId="53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9" xfId="52" applyFont="1" applyBorder="1" applyAlignment="1">
      <alignment horizontal="center" vertical="top"/>
    </xf>
    <xf numFmtId="0" fontId="40" fillId="0" borderId="10" xfId="52" applyFont="1" applyFill="1" applyBorder="1" applyAlignment="1">
      <alignment horizontal="left" vertical="center"/>
    </xf>
    <xf numFmtId="0" fontId="22" fillId="0" borderId="11" xfId="52" applyFont="1" applyFill="1" applyBorder="1" applyAlignment="1">
      <alignment horizontal="left" vertical="center"/>
    </xf>
    <xf numFmtId="0" fontId="40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vertical="center"/>
    </xf>
    <xf numFmtId="0" fontId="40" fillId="0" borderId="11" xfId="52" applyFont="1" applyFill="1" applyBorder="1" applyAlignment="1">
      <alignment vertical="center"/>
    </xf>
    <xf numFmtId="0" fontId="22" fillId="0" borderId="12" xfId="52" applyFont="1" applyBorder="1" applyAlignment="1">
      <alignment horizontal="left" vertical="center"/>
    </xf>
    <xf numFmtId="0" fontId="22" fillId="0" borderId="13" xfId="52" applyFont="1" applyBorder="1" applyAlignment="1">
      <alignment horizontal="left" vertical="center"/>
    </xf>
    <xf numFmtId="0" fontId="40" fillId="0" borderId="14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left" vertical="center"/>
    </xf>
    <xf numFmtId="0" fontId="40" fillId="0" borderId="12" xfId="52" applyFont="1" applyFill="1" applyBorder="1" applyAlignment="1">
      <alignment vertical="center"/>
    </xf>
    <xf numFmtId="58" fontId="26" fillId="0" borderId="12" xfId="52" applyNumberFormat="1" applyFont="1" applyFill="1" applyBorder="1" applyAlignment="1">
      <alignment horizontal="center" vertical="center"/>
    </xf>
    <xf numFmtId="0" fontId="26" fillId="0" borderId="12" xfId="52" applyFont="1" applyFill="1" applyBorder="1" applyAlignment="1">
      <alignment horizontal="center" vertical="center"/>
    </xf>
    <xf numFmtId="0" fontId="40" fillId="0" borderId="12" xfId="52" applyFont="1" applyFill="1" applyBorder="1" applyAlignment="1">
      <alignment horizontal="center" vertical="center"/>
    </xf>
    <xf numFmtId="0" fontId="40" fillId="0" borderId="14" xfId="52" applyFont="1" applyFill="1" applyBorder="1" applyAlignment="1">
      <alignment horizontal="left" vertical="center"/>
    </xf>
    <xf numFmtId="0" fontId="40" fillId="0" borderId="12" xfId="52" applyFont="1" applyFill="1" applyBorder="1" applyAlignment="1">
      <alignment horizontal="left" vertical="center"/>
    </xf>
    <xf numFmtId="0" fontId="40" fillId="0" borderId="15" xfId="52" applyFont="1" applyFill="1" applyBorder="1" applyAlignment="1">
      <alignment vertical="center"/>
    </xf>
    <xf numFmtId="0" fontId="22" fillId="0" borderId="16" xfId="52" applyFont="1" applyFill="1" applyBorder="1" applyAlignment="1">
      <alignment horizontal="left" vertical="center"/>
    </xf>
    <xf numFmtId="0" fontId="40" fillId="0" borderId="16" xfId="52" applyFont="1" applyFill="1" applyBorder="1" applyAlignment="1">
      <alignment vertical="center"/>
    </xf>
    <xf numFmtId="0" fontId="26" fillId="0" borderId="16" xfId="52" applyFont="1" applyFill="1" applyBorder="1" applyAlignment="1">
      <alignment horizontal="left" vertical="center"/>
    </xf>
    <xf numFmtId="0" fontId="40" fillId="0" borderId="16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0" xfId="52" applyFont="1" applyFill="1" applyBorder="1" applyAlignment="1">
      <alignment vertical="center"/>
    </xf>
    <xf numFmtId="0" fontId="40" fillId="0" borderId="17" xfId="52" applyFont="1" applyFill="1" applyBorder="1" applyAlignment="1">
      <alignment vertical="center"/>
    </xf>
    <xf numFmtId="0" fontId="40" fillId="0" borderId="18" xfId="52" applyFont="1" applyFill="1" applyBorder="1" applyAlignment="1">
      <alignment vertical="center"/>
    </xf>
    <xf numFmtId="0" fontId="26" fillId="0" borderId="12" xfId="52" applyFont="1" applyFill="1" applyBorder="1" applyAlignment="1">
      <alignment horizontal="left" vertical="center"/>
    </xf>
    <xf numFmtId="0" fontId="26" fillId="0" borderId="12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41" fillId="0" borderId="21" xfId="52" applyFont="1" applyFill="1" applyBorder="1" applyAlignment="1">
      <alignment horizontal="left" vertical="center"/>
    </xf>
    <xf numFmtId="0" fontId="41" fillId="0" borderId="20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1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 wrapText="1"/>
    </xf>
    <xf numFmtId="0" fontId="26" fillId="0" borderId="12" xfId="52" applyFont="1" applyFill="1" applyBorder="1" applyAlignment="1">
      <alignment horizontal="left" vertical="center" wrapText="1"/>
    </xf>
    <xf numFmtId="0" fontId="40" fillId="0" borderId="15" xfId="52" applyFont="1" applyFill="1" applyBorder="1" applyAlignment="1">
      <alignment horizontal="left" vertical="center"/>
    </xf>
    <xf numFmtId="0" fontId="19" fillId="0" borderId="16" xfId="52" applyFill="1" applyBorder="1" applyAlignment="1">
      <alignment horizontal="center" vertical="center"/>
    </xf>
    <xf numFmtId="0" fontId="40" fillId="0" borderId="22" xfId="52" applyFont="1" applyFill="1" applyBorder="1" applyAlignment="1">
      <alignment horizontal="center" vertical="center"/>
    </xf>
    <xf numFmtId="0" fontId="40" fillId="0" borderId="23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right" vertical="center"/>
    </xf>
    <xf numFmtId="0" fontId="41" fillId="0" borderId="10" xfId="52" applyFont="1" applyFill="1" applyBorder="1" applyAlignment="1">
      <alignment horizontal="left" vertical="center"/>
    </xf>
    <xf numFmtId="0" fontId="41" fillId="0" borderId="11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horizontal="center" vertical="center"/>
    </xf>
    <xf numFmtId="58" fontId="26" fillId="0" borderId="16" xfId="52" applyNumberFormat="1" applyFont="1" applyFill="1" applyBorder="1" applyAlignment="1">
      <alignment horizontal="center" vertical="center"/>
    </xf>
    <xf numFmtId="0" fontId="40" fillId="0" borderId="1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40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27" xfId="52" applyFont="1" applyFill="1" applyBorder="1" applyAlignment="1">
      <alignment vertical="center"/>
    </xf>
    <xf numFmtId="0" fontId="26" fillId="0" borderId="28" xfId="52" applyFont="1" applyFill="1" applyBorder="1" applyAlignment="1">
      <alignment horizontal="center" vertical="center"/>
    </xf>
    <xf numFmtId="0" fontId="41" fillId="0" borderId="28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40" fillId="0" borderId="13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left" vertical="center" wrapText="1"/>
    </xf>
    <xf numFmtId="0" fontId="19" fillId="0" borderId="26" xfId="52" applyFill="1" applyBorder="1" applyAlignment="1">
      <alignment horizontal="center" vertical="center"/>
    </xf>
    <xf numFmtId="0" fontId="40" fillId="0" borderId="27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center" vertical="center" wrapText="1"/>
    </xf>
    <xf numFmtId="0" fontId="19" fillId="0" borderId="28" xfId="52" applyFont="1" applyFill="1" applyBorder="1" applyAlignment="1">
      <alignment horizontal="center" vertical="center"/>
    </xf>
    <xf numFmtId="0" fontId="10" fillId="0" borderId="28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right" vertical="center"/>
    </xf>
    <xf numFmtId="0" fontId="26" fillId="0" borderId="29" xfId="52" applyFont="1" applyFill="1" applyBorder="1" applyAlignment="1">
      <alignment horizontal="center" vertical="center"/>
    </xf>
    <xf numFmtId="0" fontId="41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30" xfId="52" applyFont="1" applyFill="1" applyBorder="1" applyAlignment="1">
      <alignment horizontal="left" vertical="center"/>
    </xf>
    <xf numFmtId="0" fontId="0" fillId="0" borderId="31" xfId="52" applyFont="1" applyFill="1" applyBorder="1" applyAlignment="1">
      <alignment horizontal="center" vertical="center"/>
    </xf>
    <xf numFmtId="0" fontId="42" fillId="0" borderId="31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vertical="center"/>
    </xf>
    <xf numFmtId="0" fontId="23" fillId="0" borderId="31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18" fillId="0" borderId="33" xfId="53" applyFont="1" applyFill="1" applyBorder="1" applyAlignment="1"/>
    <xf numFmtId="0" fontId="24" fillId="0" borderId="34" xfId="53" applyFont="1" applyFill="1" applyBorder="1" applyAlignment="1" applyProtection="1">
      <alignment horizontal="center" vertical="center"/>
    </xf>
    <xf numFmtId="0" fontId="25" fillId="0" borderId="5" xfId="53" applyFont="1" applyFill="1" applyBorder="1" applyAlignment="1">
      <alignment horizontal="center" vertical="center"/>
    </xf>
    <xf numFmtId="0" fontId="18" fillId="0" borderId="8" xfId="53" applyFont="1" applyFill="1" applyBorder="1" applyAlignment="1"/>
    <xf numFmtId="0" fontId="16" fillId="0" borderId="2" xfId="59" applyFont="1" applyFill="1" applyBorder="1" applyAlignment="1">
      <alignment horizontal="center"/>
    </xf>
    <xf numFmtId="0" fontId="22" fillId="0" borderId="5" xfId="59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 vertical="center"/>
    </xf>
    <xf numFmtId="0" fontId="22" fillId="0" borderId="2" xfId="59" applyFont="1" applyFill="1" applyBorder="1" applyAlignment="1">
      <alignment horizontal="center"/>
    </xf>
    <xf numFmtId="0" fontId="43" fillId="0" borderId="34" xfId="59" applyFont="1" applyFill="1" applyBorder="1" applyAlignment="1">
      <alignment horizontal="center"/>
    </xf>
    <xf numFmtId="178" fontId="22" fillId="0" borderId="2" xfId="59" applyNumberFormat="1" applyFont="1" applyFill="1" applyBorder="1" applyAlignment="1">
      <alignment horizontal="center"/>
    </xf>
    <xf numFmtId="178" fontId="34" fillId="0" borderId="5" xfId="0" applyNumberFormat="1" applyFont="1" applyFill="1" applyBorder="1" applyAlignment="1">
      <alignment horizontal="center" vertical="center"/>
    </xf>
    <xf numFmtId="178" fontId="44" fillId="0" borderId="2" xfId="59" applyNumberFormat="1" applyFont="1" applyFill="1" applyBorder="1" applyAlignment="1">
      <alignment horizontal="center"/>
    </xf>
    <xf numFmtId="178" fontId="34" fillId="0" borderId="36" xfId="0" applyNumberFormat="1" applyFont="1" applyFill="1" applyBorder="1" applyAlignment="1">
      <alignment horizontal="center" vertical="center"/>
    </xf>
    <xf numFmtId="0" fontId="26" fillId="0" borderId="37" xfId="0" applyNumberFormat="1" applyFont="1" applyFill="1" applyBorder="1" applyAlignment="1">
      <alignment horizontal="center" shrinkToFit="1"/>
    </xf>
    <xf numFmtId="0" fontId="34" fillId="0" borderId="38" xfId="0" applyNumberFormat="1" applyFont="1" applyFill="1" applyBorder="1" applyAlignment="1">
      <alignment horizontal="center" shrinkToFit="1"/>
    </xf>
    <xf numFmtId="0" fontId="45" fillId="0" borderId="39" xfId="0" applyNumberFormat="1" applyFont="1" applyFill="1" applyBorder="1" applyAlignment="1">
      <alignment horizontal="center" vertical="center"/>
    </xf>
    <xf numFmtId="0" fontId="18" fillId="0" borderId="5" xfId="53" applyFont="1" applyFill="1" applyBorder="1" applyAlignment="1"/>
    <xf numFmtId="0" fontId="22" fillId="0" borderId="38" xfId="0" applyNumberFormat="1" applyFont="1" applyFill="1" applyBorder="1" applyAlignment="1">
      <alignment horizontal="center" shrinkToFit="1"/>
    </xf>
    <xf numFmtId="0" fontId="34" fillId="0" borderId="3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41" xfId="0" applyNumberFormat="1" applyFont="1" applyFill="1" applyBorder="1" applyAlignment="1">
      <alignment horizontal="center" vertical="center"/>
    </xf>
    <xf numFmtId="0" fontId="37" fillId="0" borderId="41" xfId="0" applyFont="1" applyFill="1" applyBorder="1" applyAlignment="1">
      <alignment horizontal="center" vertical="center"/>
    </xf>
    <xf numFmtId="0" fontId="33" fillId="0" borderId="42" xfId="0" applyNumberFormat="1" applyFont="1" applyFill="1" applyBorder="1" applyAlignment="1">
      <alignment horizontal="center" vertical="center"/>
    </xf>
    <xf numFmtId="0" fontId="18" fillId="0" borderId="43" xfId="53" applyFont="1" applyFill="1" applyBorder="1" applyAlignment="1"/>
    <xf numFmtId="179" fontId="3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49" fontId="38" fillId="0" borderId="24" xfId="54" applyNumberFormat="1" applyFont="1" applyFill="1" applyBorder="1" applyAlignment="1">
      <alignment horizontal="center" vertical="center"/>
    </xf>
    <xf numFmtId="49" fontId="38" fillId="0" borderId="12" xfId="54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38" fillId="0" borderId="45" xfId="54" applyNumberFormat="1" applyFont="1" applyFill="1" applyBorder="1" applyAlignment="1">
      <alignment horizontal="center" vertical="center"/>
    </xf>
    <xf numFmtId="49" fontId="38" fillId="0" borderId="46" xfId="54" applyNumberFormat="1" applyFont="1" applyFill="1" applyBorder="1" applyAlignment="1">
      <alignment horizontal="center" vertical="center"/>
    </xf>
    <xf numFmtId="49" fontId="48" fillId="0" borderId="46" xfId="54" applyNumberFormat="1" applyFont="1" applyFill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center" vertical="center"/>
    </xf>
    <xf numFmtId="49" fontId="18" fillId="0" borderId="47" xfId="53" applyNumberFormat="1" applyFont="1" applyFill="1" applyBorder="1" applyAlignment="1">
      <alignment horizontal="center"/>
    </xf>
    <xf numFmtId="49" fontId="18" fillId="0" borderId="48" xfId="53" applyNumberFormat="1" applyFont="1" applyFill="1" applyBorder="1" applyAlignment="1">
      <alignment horizontal="center"/>
    </xf>
    <xf numFmtId="49" fontId="38" fillId="0" borderId="48" xfId="54" applyNumberFormat="1" applyFont="1" applyFill="1" applyBorder="1" applyAlignment="1">
      <alignment horizontal="center" vertical="center"/>
    </xf>
    <xf numFmtId="49" fontId="9" fillId="0" borderId="48" xfId="0" applyNumberFormat="1" applyFont="1" applyFill="1" applyBorder="1" applyAlignment="1">
      <alignment horizontal="center" vertical="center"/>
    </xf>
    <xf numFmtId="58" fontId="38" fillId="0" borderId="0" xfId="53" applyNumberFormat="1" applyFont="1" applyFill="1" applyAlignment="1">
      <alignment horizontal="left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49" fontId="9" fillId="0" borderId="50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53" xfId="0" applyNumberFormat="1" applyFont="1" applyFill="1" applyBorder="1" applyAlignment="1">
      <alignment horizontal="center" vertical="center"/>
    </xf>
    <xf numFmtId="0" fontId="19" fillId="0" borderId="0" xfId="52" applyFont="1" applyAlignment="1">
      <alignment horizontal="left" vertical="center"/>
    </xf>
    <xf numFmtId="0" fontId="10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41" fillId="0" borderId="55" xfId="52" applyFont="1" applyBorder="1" applyAlignment="1">
      <alignment horizontal="left" vertical="center"/>
    </xf>
    <xf numFmtId="0" fontId="41" fillId="0" borderId="10" xfId="52" applyFont="1" applyBorder="1" applyAlignment="1">
      <alignment horizontal="center" vertical="center"/>
    </xf>
    <xf numFmtId="0" fontId="41" fillId="0" borderId="11" xfId="52" applyFont="1" applyBorder="1" applyAlignment="1">
      <alignment horizontal="center" vertical="center"/>
    </xf>
    <xf numFmtId="0" fontId="41" fillId="0" borderId="25" xfId="52" applyFont="1" applyBorder="1" applyAlignment="1">
      <alignment horizontal="center" vertical="center"/>
    </xf>
    <xf numFmtId="0" fontId="10" fillId="0" borderId="10" xfId="52" applyFont="1" applyBorder="1" applyAlignment="1">
      <alignment horizontal="center" vertical="center"/>
    </xf>
    <xf numFmtId="0" fontId="10" fillId="0" borderId="11" xfId="52" applyFont="1" applyBorder="1" applyAlignment="1">
      <alignment horizontal="center" vertical="center"/>
    </xf>
    <xf numFmtId="0" fontId="10" fillId="0" borderId="25" xfId="52" applyFont="1" applyBorder="1" applyAlignment="1">
      <alignment horizontal="center" vertical="center"/>
    </xf>
    <xf numFmtId="0" fontId="41" fillId="0" borderId="14" xfId="52" applyFont="1" applyBorder="1" applyAlignment="1">
      <alignment horizontal="left" vertical="center"/>
    </xf>
    <xf numFmtId="0" fontId="41" fillId="0" borderId="12" xfId="52" applyFont="1" applyBorder="1" applyAlignment="1">
      <alignment horizontal="left" vertical="center"/>
    </xf>
    <xf numFmtId="14" fontId="49" fillId="0" borderId="12" xfId="52" applyNumberFormat="1" applyFont="1" applyBorder="1" applyAlignment="1">
      <alignment horizontal="center" vertical="center"/>
    </xf>
    <xf numFmtId="14" fontId="49" fillId="0" borderId="13" xfId="52" applyNumberFormat="1" applyFont="1" applyBorder="1" applyAlignment="1">
      <alignment horizontal="center" vertical="center"/>
    </xf>
    <xf numFmtId="0" fontId="41" fillId="0" borderId="14" xfId="52" applyFont="1" applyBorder="1" applyAlignment="1">
      <alignment vertical="center"/>
    </xf>
    <xf numFmtId="14" fontId="22" fillId="0" borderId="12" xfId="52" applyNumberFormat="1" applyFont="1" applyBorder="1" applyAlignment="1">
      <alignment horizontal="center" vertical="center"/>
    </xf>
    <xf numFmtId="14" fontId="22" fillId="0" borderId="13" xfId="52" applyNumberFormat="1" applyFont="1" applyBorder="1" applyAlignment="1">
      <alignment horizontal="center" vertical="center"/>
    </xf>
    <xf numFmtId="49" fontId="22" fillId="0" borderId="12" xfId="52" applyNumberFormat="1" applyFont="1" applyBorder="1" applyAlignment="1">
      <alignment horizontal="center" vertical="center"/>
    </xf>
    <xf numFmtId="0" fontId="22" fillId="0" borderId="13" xfId="52" applyFont="1" applyBorder="1" applyAlignment="1">
      <alignment horizontal="center"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22" fillId="0" borderId="14" xfId="52" applyFont="1" applyBorder="1" applyAlignment="1">
      <alignment horizontal="left" vertical="center"/>
    </xf>
    <xf numFmtId="0" fontId="50" fillId="0" borderId="15" xfId="52" applyFont="1" applyBorder="1" applyAlignment="1">
      <alignment vertical="center"/>
    </xf>
    <xf numFmtId="0" fontId="41" fillId="0" borderId="15" xfId="52" applyFont="1" applyBorder="1" applyAlignment="1">
      <alignment horizontal="left" vertical="center"/>
    </xf>
    <xf numFmtId="0" fontId="41" fillId="0" borderId="16" xfId="52" applyFont="1" applyBorder="1" applyAlignment="1">
      <alignment horizontal="left" vertical="center"/>
    </xf>
    <xf numFmtId="14" fontId="22" fillId="0" borderId="16" xfId="52" applyNumberFormat="1" applyFont="1" applyBorder="1" applyAlignment="1">
      <alignment horizontal="center" vertical="center"/>
    </xf>
    <xf numFmtId="14" fontId="22" fillId="0" borderId="26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1" fillId="0" borderId="10" xfId="52" applyFont="1" applyBorder="1" applyAlignment="1">
      <alignment vertical="center"/>
    </xf>
    <xf numFmtId="0" fontId="19" fillId="0" borderId="11" xfId="52" applyFont="1" applyBorder="1" applyAlignment="1">
      <alignment horizontal="left" vertical="center"/>
    </xf>
    <xf numFmtId="0" fontId="22" fillId="0" borderId="11" xfId="52" applyFont="1" applyBorder="1" applyAlignment="1">
      <alignment horizontal="left" vertical="center"/>
    </xf>
    <xf numFmtId="0" fontId="19" fillId="0" borderId="11" xfId="52" applyFont="1" applyBorder="1" applyAlignment="1">
      <alignment vertical="center"/>
    </xf>
    <xf numFmtId="0" fontId="41" fillId="0" borderId="11" xfId="52" applyFont="1" applyBorder="1" applyAlignment="1">
      <alignment vertical="center"/>
    </xf>
    <xf numFmtId="0" fontId="19" fillId="0" borderId="12" xfId="52" applyFont="1" applyBorder="1" applyAlignment="1">
      <alignment horizontal="left" vertical="center"/>
    </xf>
    <xf numFmtId="0" fontId="19" fillId="0" borderId="12" xfId="52" applyFont="1" applyBorder="1" applyAlignment="1">
      <alignment vertical="center"/>
    </xf>
    <xf numFmtId="0" fontId="41" fillId="0" borderId="12" xfId="52" applyFont="1" applyBorder="1" applyAlignment="1">
      <alignment vertical="center"/>
    </xf>
    <xf numFmtId="0" fontId="41" fillId="0" borderId="0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 wrapText="1"/>
    </xf>
    <xf numFmtId="0" fontId="26" fillId="0" borderId="58" xfId="52" applyFont="1" applyBorder="1" applyAlignment="1">
      <alignment horizontal="left" vertical="center" wrapText="1"/>
    </xf>
    <xf numFmtId="0" fontId="26" fillId="0" borderId="21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2" fillId="0" borderId="15" xfId="52" applyFont="1" applyBorder="1" applyAlignment="1">
      <alignment horizontal="left" vertical="center"/>
    </xf>
    <xf numFmtId="0" fontId="22" fillId="0" borderId="16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 wrapText="1"/>
    </xf>
    <xf numFmtId="0" fontId="26" fillId="0" borderId="11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1" fillId="0" borderId="14" xfId="52" applyFont="1" applyFill="1" applyBorder="1" applyAlignment="1">
      <alignment horizontal="left" vertical="center"/>
    </xf>
    <xf numFmtId="0" fontId="41" fillId="0" borderId="15" xfId="52" applyFont="1" applyBorder="1" applyAlignment="1">
      <alignment horizontal="center" vertical="center"/>
    </xf>
    <xf numFmtId="0" fontId="41" fillId="0" borderId="16" xfId="52" applyFont="1" applyBorder="1" applyAlignment="1">
      <alignment horizontal="center" vertical="center"/>
    </xf>
    <xf numFmtId="0" fontId="41" fillId="0" borderId="14" xfId="52" applyFont="1" applyBorder="1" applyAlignment="1">
      <alignment horizontal="center" vertical="center"/>
    </xf>
    <xf numFmtId="0" fontId="41" fillId="0" borderId="12" xfId="52" applyFont="1" applyBorder="1" applyAlignment="1">
      <alignment horizontal="center" vertical="center"/>
    </xf>
    <xf numFmtId="0" fontId="40" fillId="0" borderId="12" xfId="52" applyFont="1" applyBorder="1" applyAlignment="1">
      <alignment horizontal="left" vertical="center"/>
    </xf>
    <xf numFmtId="0" fontId="41" fillId="0" borderId="59" xfId="52" applyFont="1" applyFill="1" applyBorder="1" applyAlignment="1">
      <alignment horizontal="left" vertical="center"/>
    </xf>
    <xf numFmtId="0" fontId="41" fillId="0" borderId="60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41" fillId="0" borderId="21" xfId="52" applyFont="1" applyBorder="1" applyAlignment="1">
      <alignment horizontal="left" vertical="center"/>
    </xf>
    <xf numFmtId="0" fontId="41" fillId="0" borderId="20" xfId="52" applyFont="1" applyBorder="1" applyAlignment="1">
      <alignment horizontal="left" vertical="center"/>
    </xf>
    <xf numFmtId="0" fontId="10" fillId="0" borderId="61" xfId="52" applyFont="1" applyBorder="1" applyAlignment="1">
      <alignment vertical="center"/>
    </xf>
    <xf numFmtId="0" fontId="22" fillId="0" borderId="62" xfId="52" applyFont="1" applyBorder="1" applyAlignment="1">
      <alignment horizontal="center" vertical="center"/>
    </xf>
    <xf numFmtId="0" fontId="10" fillId="0" borderId="62" xfId="52" applyFont="1" applyBorder="1" applyAlignment="1">
      <alignment vertical="center"/>
    </xf>
    <xf numFmtId="58" fontId="19" fillId="0" borderId="62" xfId="52" applyNumberFormat="1" applyFont="1" applyBorder="1" applyAlignment="1">
      <alignment vertical="center"/>
    </xf>
    <xf numFmtId="0" fontId="10" fillId="0" borderId="62" xfId="52" applyFont="1" applyBorder="1" applyAlignment="1">
      <alignment horizontal="center" vertical="center"/>
    </xf>
    <xf numFmtId="0" fontId="10" fillId="0" borderId="63" xfId="52" applyFont="1" applyFill="1" applyBorder="1" applyAlignment="1">
      <alignment horizontal="left" vertical="center"/>
    </xf>
    <xf numFmtId="0" fontId="10" fillId="0" borderId="62" xfId="52" applyFont="1" applyFill="1" applyBorder="1" applyAlignment="1">
      <alignment horizontal="left" vertical="center"/>
    </xf>
    <xf numFmtId="0" fontId="10" fillId="0" borderId="64" xfId="52" applyFont="1" applyFill="1" applyBorder="1" applyAlignment="1">
      <alignment horizontal="center" vertical="center"/>
    </xf>
    <xf numFmtId="0" fontId="10" fillId="0" borderId="46" xfId="52" applyFont="1" applyFill="1" applyBorder="1" applyAlignment="1">
      <alignment horizontal="center" vertical="center"/>
    </xf>
    <xf numFmtId="0" fontId="10" fillId="0" borderId="15" xfId="52" applyFont="1" applyFill="1" applyBorder="1" applyAlignment="1">
      <alignment horizontal="center" vertical="center"/>
    </xf>
    <xf numFmtId="0" fontId="10" fillId="0" borderId="16" xfId="52" applyFont="1" applyFill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19" fillId="0" borderId="65" xfId="52" applyFont="1" applyBorder="1" applyAlignment="1">
      <alignment horizontal="center" vertical="center"/>
    </xf>
    <xf numFmtId="0" fontId="41" fillId="0" borderId="13" xfId="52" applyFont="1" applyBorder="1" applyAlignment="1">
      <alignment horizontal="left" vertical="center"/>
    </xf>
    <xf numFmtId="0" fontId="41" fillId="0" borderId="26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40" fillId="0" borderId="11" xfId="52" applyFont="1" applyBorder="1" applyAlignment="1">
      <alignment horizontal="left" vertical="center"/>
    </xf>
    <xf numFmtId="0" fontId="40" fillId="0" borderId="25" xfId="52" applyFont="1" applyBorder="1" applyAlignment="1">
      <alignment horizontal="left" vertical="center"/>
    </xf>
    <xf numFmtId="0" fontId="40" fillId="0" borderId="19" xfId="52" applyFont="1" applyBorder="1" applyAlignment="1">
      <alignment horizontal="left" vertical="center"/>
    </xf>
    <xf numFmtId="0" fontId="40" fillId="0" borderId="20" xfId="52" applyFont="1" applyBorder="1" applyAlignment="1">
      <alignment horizontal="left" vertical="center"/>
    </xf>
    <xf numFmtId="0" fontId="40" fillId="0" borderId="28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2" fillId="0" borderId="13" xfId="52" applyFont="1" applyFill="1" applyBorder="1" applyAlignment="1">
      <alignment horizontal="left" vertical="center"/>
    </xf>
    <xf numFmtId="0" fontId="41" fillId="0" borderId="26" xfId="52" applyFont="1" applyBorder="1" applyAlignment="1">
      <alignment horizontal="center" vertical="center"/>
    </xf>
    <xf numFmtId="0" fontId="40" fillId="0" borderId="13" xfId="52" applyFont="1" applyBorder="1" applyAlignment="1">
      <alignment horizontal="left" vertical="center"/>
    </xf>
    <xf numFmtId="0" fontId="41" fillId="0" borderId="29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41" fillId="0" borderId="28" xfId="52" applyFont="1" applyBorder="1" applyAlignment="1">
      <alignment horizontal="left" vertical="center"/>
    </xf>
    <xf numFmtId="0" fontId="22" fillId="0" borderId="66" xfId="52" applyFont="1" applyBorder="1" applyAlignment="1">
      <alignment horizontal="center" vertical="center"/>
    </xf>
    <xf numFmtId="0" fontId="10" fillId="0" borderId="67" xfId="52" applyFont="1" applyFill="1" applyBorder="1" applyAlignment="1">
      <alignment horizontal="left" vertical="center"/>
    </xf>
    <xf numFmtId="0" fontId="10" fillId="0" borderId="68" xfId="52" applyFont="1" applyFill="1" applyBorder="1" applyAlignment="1">
      <alignment horizontal="center" vertical="center"/>
    </xf>
    <xf numFmtId="0" fontId="10" fillId="0" borderId="26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21" fillId="0" borderId="69" xfId="52" applyFont="1" applyFill="1" applyBorder="1" applyAlignment="1">
      <alignment horizontal="center" vertical="center"/>
    </xf>
    <xf numFmtId="0" fontId="22" fillId="0" borderId="69" xfId="52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center" vertical="center"/>
    </xf>
    <xf numFmtId="0" fontId="36" fillId="0" borderId="40" xfId="0" applyNumberFormat="1" applyFont="1" applyFill="1" applyBorder="1" applyAlignment="1">
      <alignment shrinkToFit="1"/>
    </xf>
    <xf numFmtId="0" fontId="18" fillId="0" borderId="31" xfId="53" applyFont="1" applyFill="1" applyBorder="1" applyAlignment="1">
      <alignment horizontal="center"/>
    </xf>
    <xf numFmtId="0" fontId="21" fillId="0" borderId="31" xfId="52" applyFont="1" applyFill="1" applyBorder="1" applyAlignment="1">
      <alignment horizontal="left" vertical="center"/>
    </xf>
    <xf numFmtId="0" fontId="18" fillId="0" borderId="49" xfId="52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left" vertical="center"/>
    </xf>
    <xf numFmtId="0" fontId="25" fillId="0" borderId="50" xfId="53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180" fontId="28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0" fontId="28" fillId="0" borderId="12" xfId="0" applyNumberFormat="1" applyFont="1" applyFill="1" applyBorder="1" applyAlignment="1">
      <alignment horizontal="center" vertical="center"/>
    </xf>
    <xf numFmtId="0" fontId="18" fillId="0" borderId="12" xfId="53" applyFont="1" applyFill="1" applyBorder="1" applyAlignment="1"/>
    <xf numFmtId="0" fontId="28" fillId="0" borderId="51" xfId="0" applyNumberFormat="1" applyFont="1" applyFill="1" applyBorder="1" applyAlignment="1">
      <alignment horizontal="center" vertical="center"/>
    </xf>
    <xf numFmtId="49" fontId="38" fillId="0" borderId="51" xfId="54" applyNumberFormat="1" applyFont="1" applyFill="1" applyBorder="1" applyAlignment="1">
      <alignment horizontal="center" vertical="center"/>
    </xf>
    <xf numFmtId="0" fontId="18" fillId="0" borderId="42" xfId="53" applyFont="1" applyFill="1" applyBorder="1" applyAlignment="1">
      <alignment horizontal="center"/>
    </xf>
    <xf numFmtId="49" fontId="38" fillId="0" borderId="53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51" fillId="0" borderId="9" xfId="52" applyFont="1" applyBorder="1" applyAlignment="1">
      <alignment horizontal="center" vertical="top"/>
    </xf>
    <xf numFmtId="0" fontId="22" fillId="0" borderId="73" xfId="52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41" fillId="0" borderId="74" xfId="52" applyFont="1" applyBorder="1" applyAlignment="1">
      <alignment horizontal="left" vertical="center"/>
    </xf>
    <xf numFmtId="0" fontId="41" fillId="0" borderId="9" xfId="52" applyFont="1" applyBorder="1" applyAlignment="1">
      <alignment horizontal="left" vertical="center"/>
    </xf>
    <xf numFmtId="0" fontId="41" fillId="0" borderId="22" xfId="52" applyFont="1" applyBorder="1" applyAlignment="1">
      <alignment horizontal="left" vertical="center"/>
    </xf>
    <xf numFmtId="0" fontId="10" fillId="0" borderId="63" xfId="52" applyFont="1" applyBorder="1" applyAlignment="1">
      <alignment horizontal="left" vertical="center"/>
    </xf>
    <xf numFmtId="0" fontId="10" fillId="0" borderId="62" xfId="52" applyFont="1" applyBorder="1" applyAlignment="1">
      <alignment horizontal="left" vertical="center"/>
    </xf>
    <xf numFmtId="0" fontId="41" fillId="0" borderId="64" xfId="52" applyFont="1" applyBorder="1" applyAlignment="1">
      <alignment vertical="center"/>
    </xf>
    <xf numFmtId="0" fontId="19" fillId="0" borderId="46" xfId="52" applyFont="1" applyBorder="1" applyAlignment="1">
      <alignment horizontal="left" vertical="center"/>
    </xf>
    <xf numFmtId="0" fontId="22" fillId="0" borderId="46" xfId="52" applyFont="1" applyBorder="1" applyAlignment="1">
      <alignment horizontal="left" vertical="center"/>
    </xf>
    <xf numFmtId="0" fontId="19" fillId="0" borderId="46" xfId="52" applyFont="1" applyBorder="1" applyAlignment="1">
      <alignment vertical="center"/>
    </xf>
    <xf numFmtId="0" fontId="41" fillId="0" borderId="46" xfId="52" applyFont="1" applyBorder="1" applyAlignment="1">
      <alignment vertical="center"/>
    </xf>
    <xf numFmtId="0" fontId="41" fillId="0" borderId="64" xfId="52" applyFont="1" applyBorder="1" applyAlignment="1">
      <alignment horizontal="center" vertical="center"/>
    </xf>
    <xf numFmtId="0" fontId="22" fillId="0" borderId="46" xfId="52" applyFont="1" applyBorder="1" applyAlignment="1">
      <alignment horizontal="center" vertical="center"/>
    </xf>
    <xf numFmtId="0" fontId="41" fillId="0" borderId="46" xfId="52" applyFont="1" applyBorder="1" applyAlignment="1">
      <alignment horizontal="center" vertical="center"/>
    </xf>
    <xf numFmtId="0" fontId="19" fillId="0" borderId="46" xfId="52" applyFont="1" applyBorder="1" applyAlignment="1">
      <alignment horizontal="center" vertical="center"/>
    </xf>
    <xf numFmtId="0" fontId="22" fillId="0" borderId="12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41" fillId="0" borderId="59" xfId="52" applyFont="1" applyBorder="1" applyAlignment="1">
      <alignment horizontal="left" vertical="center" wrapText="1"/>
    </xf>
    <xf numFmtId="0" fontId="41" fillId="0" borderId="60" xfId="52" applyFont="1" applyBorder="1" applyAlignment="1">
      <alignment horizontal="left" vertical="center" wrapText="1"/>
    </xf>
    <xf numFmtId="0" fontId="41" fillId="0" borderId="75" xfId="52" applyFont="1" applyBorder="1" applyAlignment="1">
      <alignment horizontal="left" vertical="center"/>
    </xf>
    <xf numFmtId="0" fontId="41" fillId="0" borderId="76" xfId="52" applyFont="1" applyBorder="1" applyAlignment="1">
      <alignment horizontal="left" vertical="center"/>
    </xf>
    <xf numFmtId="0" fontId="52" fillId="0" borderId="7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3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46" xfId="52" applyNumberFormat="1" applyFont="1" applyBorder="1" applyAlignment="1">
      <alignment horizontal="center" vertical="center"/>
    </xf>
    <xf numFmtId="9" fontId="22" fillId="0" borderId="12" xfId="52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9" fontId="22" fillId="0" borderId="23" xfId="52" applyNumberFormat="1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left" vertical="center"/>
    </xf>
    <xf numFmtId="9" fontId="22" fillId="0" borderId="59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0" fontId="40" fillId="0" borderId="64" xfId="52" applyFont="1" applyFill="1" applyBorder="1" applyAlignment="1">
      <alignment horizontal="left" vertical="center"/>
    </xf>
    <xf numFmtId="0" fontId="40" fillId="0" borderId="46" xfId="52" applyFont="1" applyFill="1" applyBorder="1" applyAlignment="1">
      <alignment horizontal="left" vertical="center"/>
    </xf>
    <xf numFmtId="0" fontId="40" fillId="0" borderId="73" xfId="52" applyFont="1" applyFill="1" applyBorder="1" applyAlignment="1">
      <alignment horizontal="left" vertical="center"/>
    </xf>
    <xf numFmtId="0" fontId="40" fillId="0" borderId="60" xfId="52" applyFont="1" applyFill="1" applyBorder="1" applyAlignment="1">
      <alignment horizontal="left" vertical="center"/>
    </xf>
    <xf numFmtId="0" fontId="10" fillId="0" borderId="22" xfId="52" applyFont="1" applyFill="1" applyBorder="1" applyAlignment="1">
      <alignment horizontal="left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79" xfId="52" applyFont="1" applyFill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54" fillId="0" borderId="62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0" fontId="22" fillId="0" borderId="80" xfId="52" applyFont="1" applyBorder="1" applyAlignment="1">
      <alignment vertical="center"/>
    </xf>
    <xf numFmtId="0" fontId="10" fillId="0" borderId="80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22" xfId="52" applyFont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41" fillId="0" borderId="82" xfId="52" applyFont="1" applyBorder="1" applyAlignment="1">
      <alignment horizontal="left" vertical="center"/>
    </xf>
    <xf numFmtId="0" fontId="10" fillId="0" borderId="67" xfId="52" applyFont="1" applyBorder="1" applyAlignment="1">
      <alignment horizontal="left" vertical="center"/>
    </xf>
    <xf numFmtId="0" fontId="22" fillId="0" borderId="68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29" xfId="52" applyFont="1" applyBorder="1" applyAlignment="1">
      <alignment horizontal="left" vertical="center" wrapText="1"/>
    </xf>
    <xf numFmtId="0" fontId="41" fillId="0" borderId="68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9" fillId="0" borderId="28" xfId="52" applyFont="1" applyBorder="1" applyAlignment="1">
      <alignment horizontal="left" vertical="center"/>
    </xf>
    <xf numFmtId="0" fontId="26" fillId="0" borderId="13" xfId="52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9" fontId="22" fillId="0" borderId="27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0" fontId="40" fillId="0" borderId="68" xfId="52" applyFont="1" applyFill="1" applyBorder="1" applyAlignment="1">
      <alignment horizontal="left" vertical="center"/>
    </xf>
    <xf numFmtId="0" fontId="40" fillId="0" borderId="29" xfId="52" applyFont="1" applyFill="1" applyBorder="1" applyAlignment="1">
      <alignment horizontal="left" vertical="center"/>
    </xf>
    <xf numFmtId="0" fontId="22" fillId="0" borderId="83" xfId="52" applyFont="1" applyFill="1" applyBorder="1" applyAlignment="1">
      <alignment horizontal="left" vertical="center"/>
    </xf>
    <xf numFmtId="0" fontId="10" fillId="0" borderId="84" xfId="52" applyFont="1" applyBorder="1" applyAlignment="1">
      <alignment horizontal="center" vertical="center"/>
    </xf>
    <xf numFmtId="0" fontId="22" fillId="0" borderId="80" xfId="52" applyFont="1" applyBorder="1" applyAlignment="1">
      <alignment horizontal="center" vertical="center"/>
    </xf>
    <xf numFmtId="0" fontId="22" fillId="0" borderId="82" xfId="52" applyFont="1" applyBorder="1" applyAlignment="1">
      <alignment horizontal="center" vertical="center"/>
    </xf>
    <xf numFmtId="0" fontId="22" fillId="0" borderId="82" xfId="52" applyFont="1" applyFill="1" applyBorder="1" applyAlignment="1">
      <alignment horizontal="left" vertical="center"/>
    </xf>
    <xf numFmtId="0" fontId="55" fillId="0" borderId="85" xfId="0" applyFont="1" applyBorder="1" applyAlignment="1">
      <alignment horizontal="center" vertical="center" wrapText="1"/>
    </xf>
    <xf numFmtId="0" fontId="55" fillId="0" borderId="86" xfId="0" applyFont="1" applyBorder="1" applyAlignment="1">
      <alignment horizontal="center" vertical="center" wrapText="1"/>
    </xf>
    <xf numFmtId="0" fontId="56" fillId="0" borderId="87" xfId="0" applyFont="1" applyBorder="1"/>
    <xf numFmtId="0" fontId="56" fillId="0" borderId="2" xfId="0" applyFont="1" applyBorder="1"/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6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5" fillId="0" borderId="90" xfId="0" applyFont="1" applyBorder="1" applyAlignment="1">
      <alignment horizontal="center" vertical="center" wrapText="1"/>
    </xf>
    <xf numFmtId="0" fontId="56" fillId="0" borderId="91" xfId="0" applyFont="1" applyBorder="1" applyAlignment="1">
      <alignment horizontal="center" vertical="center"/>
    </xf>
    <xf numFmtId="0" fontId="56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6" fillId="6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953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572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15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8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8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77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77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156210</xdr:rowOff>
    </xdr:from>
    <xdr:to>
      <xdr:col>8</xdr:col>
      <xdr:colOff>947420</xdr:colOff>
      <xdr:row>4</xdr:row>
      <xdr:rowOff>102235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985" y="737235"/>
          <a:ext cx="886460" cy="708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10">
        <v>1</v>
      </c>
      <c r="B2" s="507" t="s">
        <v>1</v>
      </c>
    </row>
    <row r="3" spans="1:2">
      <c r="A3" s="10">
        <v>2</v>
      </c>
      <c r="B3" s="507" t="s">
        <v>2</v>
      </c>
    </row>
    <row r="4" spans="1:2">
      <c r="A4" s="10">
        <v>3</v>
      </c>
      <c r="B4" s="507" t="s">
        <v>3</v>
      </c>
    </row>
    <row r="5" spans="1:2">
      <c r="A5" s="10">
        <v>4</v>
      </c>
      <c r="B5" s="507" t="s">
        <v>4</v>
      </c>
    </row>
    <row r="6" spans="1:2">
      <c r="A6" s="10">
        <v>5</v>
      </c>
      <c r="B6" s="507" t="s">
        <v>5</v>
      </c>
    </row>
    <row r="7" spans="1:2">
      <c r="A7" s="10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10">
        <v>1</v>
      </c>
      <c r="B10" s="511" t="s">
        <v>9</v>
      </c>
    </row>
    <row r="11" spans="1:2">
      <c r="A11" s="10">
        <v>2</v>
      </c>
      <c r="B11" s="507" t="s">
        <v>10</v>
      </c>
    </row>
    <row r="12" spans="1:2">
      <c r="A12" s="10">
        <v>3</v>
      </c>
      <c r="B12" s="509" t="s">
        <v>11</v>
      </c>
    </row>
    <row r="13" spans="1:2">
      <c r="A13" s="10">
        <v>4</v>
      </c>
      <c r="B13" s="507" t="s">
        <v>12</v>
      </c>
    </row>
    <row r="14" spans="1:2">
      <c r="A14" s="10">
        <v>5</v>
      </c>
      <c r="B14" s="507" t="s">
        <v>13</v>
      </c>
    </row>
    <row r="15" spans="1:2">
      <c r="A15" s="10">
        <v>6</v>
      </c>
      <c r="B15" s="507" t="s">
        <v>14</v>
      </c>
    </row>
    <row r="16" spans="1:2">
      <c r="A16" s="10">
        <v>7</v>
      </c>
      <c r="B16" s="507" t="s">
        <v>15</v>
      </c>
    </row>
    <row r="17" spans="1:2">
      <c r="A17" s="10">
        <v>8</v>
      </c>
      <c r="B17" s="507" t="s">
        <v>16</v>
      </c>
    </row>
    <row r="18" spans="1:2">
      <c r="A18" s="10">
        <v>9</v>
      </c>
      <c r="B18" s="507" t="s">
        <v>17</v>
      </c>
    </row>
    <row r="19" spans="1:2">
      <c r="A19" s="10"/>
      <c r="B19" s="507"/>
    </row>
    <row r="20" ht="20.25" spans="1:2">
      <c r="A20" s="505"/>
      <c r="B20" s="506" t="s">
        <v>18</v>
      </c>
    </row>
    <row r="21" spans="1:2">
      <c r="A21" s="10">
        <v>1</v>
      </c>
      <c r="B21" s="512" t="s">
        <v>19</v>
      </c>
    </row>
    <row r="22" spans="1:2">
      <c r="A22" s="10">
        <v>2</v>
      </c>
      <c r="B22" s="507" t="s">
        <v>20</v>
      </c>
    </row>
    <row r="23" spans="1:2">
      <c r="A23" s="10">
        <v>3</v>
      </c>
      <c r="B23" s="507" t="s">
        <v>21</v>
      </c>
    </row>
    <row r="24" spans="1:2">
      <c r="A24" s="10">
        <v>4</v>
      </c>
      <c r="B24" s="507" t="s">
        <v>22</v>
      </c>
    </row>
    <row r="25" spans="1:2">
      <c r="A25" s="10">
        <v>5</v>
      </c>
      <c r="B25" s="507" t="s">
        <v>23</v>
      </c>
    </row>
    <row r="26" spans="1:2">
      <c r="A26" s="10">
        <v>6</v>
      </c>
      <c r="B26" s="507" t="s">
        <v>24</v>
      </c>
    </row>
    <row r="27" spans="1:2">
      <c r="A27" s="10">
        <v>7</v>
      </c>
      <c r="B27" s="507" t="s">
        <v>25</v>
      </c>
    </row>
    <row r="28" spans="1:2">
      <c r="A28" s="10"/>
      <c r="B28" s="507"/>
    </row>
    <row r="29" ht="20.25" spans="1:2">
      <c r="A29" s="505"/>
      <c r="B29" s="506" t="s">
        <v>26</v>
      </c>
    </row>
    <row r="30" spans="1:2">
      <c r="A30" s="10">
        <v>1</v>
      </c>
      <c r="B30" s="512" t="s">
        <v>27</v>
      </c>
    </row>
    <row r="31" spans="1:2">
      <c r="A31" s="10">
        <v>2</v>
      </c>
      <c r="B31" s="507" t="s">
        <v>28</v>
      </c>
    </row>
    <row r="32" spans="1:2">
      <c r="A32" s="10">
        <v>3</v>
      </c>
      <c r="B32" s="507" t="s">
        <v>29</v>
      </c>
    </row>
    <row r="33" ht="28.5" spans="1:2">
      <c r="A33" s="10">
        <v>4</v>
      </c>
      <c r="B33" s="507" t="s">
        <v>30</v>
      </c>
    </row>
    <row r="34" spans="1:2">
      <c r="A34" s="10">
        <v>5</v>
      </c>
      <c r="B34" s="507" t="s">
        <v>31</v>
      </c>
    </row>
    <row r="35" spans="1:2">
      <c r="A35" s="10">
        <v>6</v>
      </c>
      <c r="B35" s="507" t="s">
        <v>32</v>
      </c>
    </row>
    <row r="36" spans="1:2">
      <c r="A36" s="10">
        <v>7</v>
      </c>
      <c r="B36" s="507" t="s">
        <v>33</v>
      </c>
    </row>
    <row r="37" spans="1:2">
      <c r="A37" s="10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G4" sqref="G4:J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287</v>
      </c>
      <c r="H2" s="4"/>
      <c r="I2" s="4" t="s">
        <v>288</v>
      </c>
      <c r="J2" s="4"/>
      <c r="K2" s="6" t="s">
        <v>289</v>
      </c>
      <c r="L2" s="74" t="s">
        <v>290</v>
      </c>
      <c r="M2" s="19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75"/>
      <c r="M3" s="20"/>
    </row>
    <row r="4" ht="22" customHeight="1" spans="1:13">
      <c r="A4" s="65">
        <v>1</v>
      </c>
      <c r="B4" s="23" t="s">
        <v>277</v>
      </c>
      <c r="C4" s="24">
        <v>11928</v>
      </c>
      <c r="D4" s="25" t="s">
        <v>274</v>
      </c>
      <c r="E4" s="23" t="s">
        <v>275</v>
      </c>
      <c r="F4" s="26" t="s">
        <v>276</v>
      </c>
      <c r="G4" s="66">
        <v>-0.03</v>
      </c>
      <c r="H4" s="66">
        <v>0</v>
      </c>
      <c r="I4" s="66">
        <v>-0.03</v>
      </c>
      <c r="J4" s="66">
        <v>0</v>
      </c>
      <c r="K4" s="70"/>
      <c r="L4" s="9" t="s">
        <v>94</v>
      </c>
      <c r="M4" s="9" t="s">
        <v>294</v>
      </c>
    </row>
    <row r="5" ht="22" customHeight="1" spans="1:13">
      <c r="A5" s="65">
        <v>2</v>
      </c>
      <c r="B5" s="23" t="s">
        <v>277</v>
      </c>
      <c r="C5" s="24">
        <v>11927</v>
      </c>
      <c r="D5" s="25" t="s">
        <v>274</v>
      </c>
      <c r="E5" s="23" t="s">
        <v>278</v>
      </c>
      <c r="F5" s="26" t="s">
        <v>276</v>
      </c>
      <c r="G5" s="66">
        <v>-0.01</v>
      </c>
      <c r="H5" s="66">
        <v>0</v>
      </c>
      <c r="I5" s="66">
        <v>-0.01</v>
      </c>
      <c r="J5" s="66">
        <v>0</v>
      </c>
      <c r="K5" s="70"/>
      <c r="L5" s="9" t="s">
        <v>94</v>
      </c>
      <c r="M5" s="9" t="s">
        <v>294</v>
      </c>
    </row>
    <row r="6" ht="22" customHeight="1" spans="1:13">
      <c r="A6" s="65">
        <v>3</v>
      </c>
      <c r="B6" s="23" t="s">
        <v>277</v>
      </c>
      <c r="C6" s="24">
        <v>11926</v>
      </c>
      <c r="D6" s="25" t="s">
        <v>274</v>
      </c>
      <c r="E6" s="23" t="s">
        <v>279</v>
      </c>
      <c r="F6" s="26" t="s">
        <v>276</v>
      </c>
      <c r="G6" s="66">
        <v>-0.01</v>
      </c>
      <c r="H6" s="66">
        <v>-0.01</v>
      </c>
      <c r="I6" s="66">
        <v>-0.01</v>
      </c>
      <c r="J6" s="66">
        <v>0</v>
      </c>
      <c r="K6" s="70"/>
      <c r="L6" s="9" t="s">
        <v>94</v>
      </c>
      <c r="M6" s="9" t="s">
        <v>294</v>
      </c>
    </row>
    <row r="7" ht="22" customHeight="1" spans="1:13">
      <c r="A7" s="65">
        <v>4</v>
      </c>
      <c r="B7" s="23" t="s">
        <v>277</v>
      </c>
      <c r="C7" s="24">
        <v>11929</v>
      </c>
      <c r="D7" s="25" t="s">
        <v>274</v>
      </c>
      <c r="E7" s="23" t="s">
        <v>280</v>
      </c>
      <c r="F7" s="26" t="s">
        <v>276</v>
      </c>
      <c r="G7" s="66">
        <v>-0.02</v>
      </c>
      <c r="H7" s="66">
        <v>-0.01</v>
      </c>
      <c r="I7" s="66">
        <v>-0.02</v>
      </c>
      <c r="J7" s="66">
        <v>0</v>
      </c>
      <c r="K7" s="70"/>
      <c r="L7" s="9" t="s">
        <v>94</v>
      </c>
      <c r="M7" s="9" t="s">
        <v>294</v>
      </c>
    </row>
    <row r="8" ht="22" customHeight="1" spans="1:13">
      <c r="A8" s="65">
        <v>5</v>
      </c>
      <c r="B8" s="23" t="s">
        <v>277</v>
      </c>
      <c r="C8" s="24">
        <v>11930</v>
      </c>
      <c r="D8" s="25" t="s">
        <v>274</v>
      </c>
      <c r="E8" s="28" t="s">
        <v>281</v>
      </c>
      <c r="F8" s="26" t="s">
        <v>276</v>
      </c>
      <c r="G8" s="66">
        <v>-0.02</v>
      </c>
      <c r="H8" s="66">
        <v>-0.01</v>
      </c>
      <c r="I8" s="66">
        <v>-0.02</v>
      </c>
      <c r="J8" s="66">
        <v>0</v>
      </c>
      <c r="K8" s="70"/>
      <c r="L8" s="9" t="s">
        <v>94</v>
      </c>
      <c r="M8" s="9" t="s">
        <v>294</v>
      </c>
    </row>
    <row r="9" ht="22" customHeight="1" spans="1:13">
      <c r="A9" s="65">
        <v>6</v>
      </c>
      <c r="B9" s="23" t="s">
        <v>277</v>
      </c>
      <c r="C9" s="24">
        <v>11931</v>
      </c>
      <c r="D9" s="25" t="s">
        <v>274</v>
      </c>
      <c r="E9" s="23" t="s">
        <v>282</v>
      </c>
      <c r="F9" s="26" t="s">
        <v>276</v>
      </c>
      <c r="G9" s="66">
        <v>-0.01</v>
      </c>
      <c r="H9" s="66">
        <v>0</v>
      </c>
      <c r="I9" s="66">
        <v>-0.01</v>
      </c>
      <c r="J9" s="66">
        <v>0</v>
      </c>
      <c r="K9" s="70"/>
      <c r="L9" s="9" t="s">
        <v>94</v>
      </c>
      <c r="M9" s="9" t="s">
        <v>294</v>
      </c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10"/>
      <c r="M10" s="10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10"/>
      <c r="M11" s="10"/>
    </row>
    <row r="12" s="2" customFormat="1" ht="18.75" spans="1:13">
      <c r="A12" s="13" t="s">
        <v>283</v>
      </c>
      <c r="B12" s="14"/>
      <c r="C12" s="14"/>
      <c r="D12" s="68"/>
      <c r="E12" s="15"/>
      <c r="F12" s="69"/>
      <c r="G12" s="34"/>
      <c r="H12" s="13" t="s">
        <v>284</v>
      </c>
      <c r="I12" s="14"/>
      <c r="J12" s="14"/>
      <c r="K12" s="15"/>
      <c r="L12" s="76"/>
      <c r="M12" s="21"/>
    </row>
    <row r="13" ht="84" customHeight="1" spans="1:13">
      <c r="A13" s="72" t="s">
        <v>295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9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1" t="s">
        <v>298</v>
      </c>
      <c r="H2" s="42"/>
      <c r="I2" s="62"/>
      <c r="J2" s="41" t="s">
        <v>299</v>
      </c>
      <c r="K2" s="42"/>
      <c r="L2" s="62"/>
      <c r="M2" s="41" t="s">
        <v>300</v>
      </c>
      <c r="N2" s="42"/>
      <c r="O2" s="62"/>
      <c r="P2" s="41" t="s">
        <v>301</v>
      </c>
      <c r="Q2" s="42"/>
      <c r="R2" s="62"/>
      <c r="S2" s="42" t="s">
        <v>302</v>
      </c>
      <c r="T2" s="42"/>
      <c r="U2" s="62"/>
      <c r="V2" s="37" t="s">
        <v>303</v>
      </c>
      <c r="W2" s="37" t="s">
        <v>273</v>
      </c>
    </row>
    <row r="3" s="1" customFormat="1" ht="16.5" spans="1:23">
      <c r="A3" s="7"/>
      <c r="B3" s="43"/>
      <c r="C3" s="43"/>
      <c r="D3" s="43"/>
      <c r="E3" s="43"/>
      <c r="F3" s="43"/>
      <c r="G3" s="4" t="s">
        <v>304</v>
      </c>
      <c r="H3" s="4" t="s">
        <v>67</v>
      </c>
      <c r="I3" s="4" t="s">
        <v>264</v>
      </c>
      <c r="J3" s="4" t="s">
        <v>304</v>
      </c>
      <c r="K3" s="4" t="s">
        <v>67</v>
      </c>
      <c r="L3" s="4" t="s">
        <v>264</v>
      </c>
      <c r="M3" s="4" t="s">
        <v>304</v>
      </c>
      <c r="N3" s="4" t="s">
        <v>67</v>
      </c>
      <c r="O3" s="4" t="s">
        <v>264</v>
      </c>
      <c r="P3" s="4" t="s">
        <v>304</v>
      </c>
      <c r="Q3" s="4" t="s">
        <v>67</v>
      </c>
      <c r="R3" s="4" t="s">
        <v>264</v>
      </c>
      <c r="S3" s="4" t="s">
        <v>304</v>
      </c>
      <c r="T3" s="4" t="s">
        <v>67</v>
      </c>
      <c r="U3" s="4" t="s">
        <v>264</v>
      </c>
      <c r="V3" s="64"/>
      <c r="W3" s="64"/>
    </row>
    <row r="4" ht="18.75" spans="1:23">
      <c r="A4" s="44" t="s">
        <v>305</v>
      </c>
      <c r="B4" s="23" t="s">
        <v>277</v>
      </c>
      <c r="C4" s="24">
        <v>11928</v>
      </c>
      <c r="D4" s="25" t="s">
        <v>274</v>
      </c>
      <c r="E4" s="23" t="s">
        <v>275</v>
      </c>
      <c r="F4" s="45" t="s">
        <v>276</v>
      </c>
      <c r="G4" s="46" t="s">
        <v>306</v>
      </c>
      <c r="H4" s="47"/>
      <c r="I4" s="47" t="s">
        <v>307</v>
      </c>
      <c r="J4" s="47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308</v>
      </c>
      <c r="W4" s="9"/>
    </row>
    <row r="5" ht="18.75" spans="1:23">
      <c r="A5" s="48"/>
      <c r="B5" s="23" t="s">
        <v>277</v>
      </c>
      <c r="C5" s="24">
        <v>11927</v>
      </c>
      <c r="D5" s="25" t="s">
        <v>274</v>
      </c>
      <c r="E5" s="23" t="s">
        <v>278</v>
      </c>
      <c r="F5" s="45" t="s">
        <v>276</v>
      </c>
      <c r="G5" s="49" t="s">
        <v>309</v>
      </c>
      <c r="H5" s="50"/>
      <c r="I5" s="63"/>
      <c r="J5" s="49" t="s">
        <v>310</v>
      </c>
      <c r="K5" s="50"/>
      <c r="L5" s="63"/>
      <c r="M5" s="41" t="s">
        <v>311</v>
      </c>
      <c r="N5" s="42"/>
      <c r="O5" s="62"/>
      <c r="P5" s="41" t="s">
        <v>312</v>
      </c>
      <c r="Q5" s="42"/>
      <c r="R5" s="62"/>
      <c r="S5" s="42" t="s">
        <v>313</v>
      </c>
      <c r="T5" s="42"/>
      <c r="U5" s="62"/>
      <c r="V5" s="9"/>
      <c r="W5" s="9"/>
    </row>
    <row r="6" ht="18.75" spans="1:23">
      <c r="A6" s="48"/>
      <c r="B6" s="23" t="s">
        <v>277</v>
      </c>
      <c r="C6" s="24">
        <v>11926</v>
      </c>
      <c r="D6" s="25" t="s">
        <v>274</v>
      </c>
      <c r="E6" s="23" t="s">
        <v>279</v>
      </c>
      <c r="F6" s="45" t="s">
        <v>276</v>
      </c>
      <c r="G6" s="51" t="s">
        <v>304</v>
      </c>
      <c r="H6" s="51" t="s">
        <v>67</v>
      </c>
      <c r="I6" s="51" t="s">
        <v>264</v>
      </c>
      <c r="J6" s="51" t="s">
        <v>304</v>
      </c>
      <c r="K6" s="51" t="s">
        <v>67</v>
      </c>
      <c r="L6" s="51" t="s">
        <v>264</v>
      </c>
      <c r="M6" s="4" t="s">
        <v>304</v>
      </c>
      <c r="N6" s="4" t="s">
        <v>67</v>
      </c>
      <c r="O6" s="4" t="s">
        <v>264</v>
      </c>
      <c r="P6" s="4" t="s">
        <v>304</v>
      </c>
      <c r="Q6" s="4" t="s">
        <v>67</v>
      </c>
      <c r="R6" s="4" t="s">
        <v>264</v>
      </c>
      <c r="S6" s="4" t="s">
        <v>304</v>
      </c>
      <c r="T6" s="4" t="s">
        <v>67</v>
      </c>
      <c r="U6" s="4" t="s">
        <v>264</v>
      </c>
      <c r="V6" s="9"/>
      <c r="W6" s="9"/>
    </row>
    <row r="7" ht="18.75" spans="1:23">
      <c r="A7" s="52"/>
      <c r="B7" s="23" t="s">
        <v>277</v>
      </c>
      <c r="C7" s="24">
        <v>11929</v>
      </c>
      <c r="D7" s="25" t="s">
        <v>274</v>
      </c>
      <c r="E7" s="23" t="s">
        <v>280</v>
      </c>
      <c r="F7" s="45" t="s">
        <v>276</v>
      </c>
      <c r="G7" s="27"/>
      <c r="H7" s="47"/>
      <c r="I7" s="47"/>
      <c r="J7" s="47"/>
      <c r="K7" s="47"/>
      <c r="L7" s="27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4"/>
      <c r="B8" s="23" t="s">
        <v>277</v>
      </c>
      <c r="C8" s="24">
        <v>11930</v>
      </c>
      <c r="D8" s="25" t="s">
        <v>274</v>
      </c>
      <c r="E8" s="28" t="s">
        <v>281</v>
      </c>
      <c r="F8" s="45" t="s">
        <v>276</v>
      </c>
      <c r="G8" s="9"/>
      <c r="H8" s="47"/>
      <c r="I8" s="4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8"/>
      <c r="B9" s="23" t="s">
        <v>277</v>
      </c>
      <c r="C9" s="24">
        <v>11931</v>
      </c>
      <c r="D9" s="25" t="s">
        <v>274</v>
      </c>
      <c r="E9" s="23" t="s">
        <v>282</v>
      </c>
      <c r="F9" s="45" t="s">
        <v>276</v>
      </c>
      <c r="G9" s="9"/>
      <c r="H9" s="47"/>
      <c r="I9" s="4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4"/>
      <c r="B10" s="53"/>
      <c r="C10" s="54"/>
      <c r="D10" s="55"/>
      <c r="E10" s="54"/>
      <c r="F10" s="44"/>
      <c r="G10" s="9"/>
      <c r="H10" s="47"/>
      <c r="I10" s="4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56"/>
      <c r="C11" s="57"/>
      <c r="D11" s="58"/>
      <c r="E11" s="57"/>
      <c r="F11" s="5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314</v>
      </c>
      <c r="B17" s="14"/>
      <c r="C17" s="14"/>
      <c r="D17" s="14"/>
      <c r="E17" s="15"/>
      <c r="F17" s="16"/>
      <c r="G17" s="34"/>
      <c r="H17" s="40"/>
      <c r="I17" s="40"/>
      <c r="J17" s="13" t="s">
        <v>284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315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317</v>
      </c>
      <c r="B2" s="37" t="s">
        <v>260</v>
      </c>
      <c r="C2" s="37" t="s">
        <v>261</v>
      </c>
      <c r="D2" s="37" t="s">
        <v>262</v>
      </c>
      <c r="E2" s="37" t="s">
        <v>263</v>
      </c>
      <c r="F2" s="37" t="s">
        <v>264</v>
      </c>
      <c r="G2" s="36" t="s">
        <v>318</v>
      </c>
      <c r="H2" s="36" t="s">
        <v>319</v>
      </c>
      <c r="I2" s="36" t="s">
        <v>320</v>
      </c>
      <c r="J2" s="36" t="s">
        <v>319</v>
      </c>
      <c r="K2" s="36" t="s">
        <v>321</v>
      </c>
      <c r="L2" s="36" t="s">
        <v>319</v>
      </c>
      <c r="M2" s="37" t="s">
        <v>303</v>
      </c>
      <c r="N2" s="37" t="s">
        <v>273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317</v>
      </c>
      <c r="B4" s="39" t="s">
        <v>322</v>
      </c>
      <c r="C4" s="39" t="s">
        <v>304</v>
      </c>
      <c r="D4" s="39" t="s">
        <v>262</v>
      </c>
      <c r="E4" s="37" t="s">
        <v>263</v>
      </c>
      <c r="F4" s="37" t="s">
        <v>264</v>
      </c>
      <c r="G4" s="36" t="s">
        <v>318</v>
      </c>
      <c r="H4" s="36" t="s">
        <v>319</v>
      </c>
      <c r="I4" s="36" t="s">
        <v>320</v>
      </c>
      <c r="J4" s="36" t="s">
        <v>319</v>
      </c>
      <c r="K4" s="36" t="s">
        <v>321</v>
      </c>
      <c r="L4" s="36" t="s">
        <v>319</v>
      </c>
      <c r="M4" s="37" t="s">
        <v>303</v>
      </c>
      <c r="N4" s="37" t="s">
        <v>273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323</v>
      </c>
      <c r="B11" s="14"/>
      <c r="C11" s="14"/>
      <c r="D11" s="15"/>
      <c r="E11" s="16"/>
      <c r="F11" s="40"/>
      <c r="G11" s="34"/>
      <c r="H11" s="40"/>
      <c r="I11" s="13" t="s">
        <v>324</v>
      </c>
      <c r="J11" s="14"/>
      <c r="K11" s="14"/>
      <c r="L11" s="14"/>
      <c r="M11" s="14"/>
      <c r="N11" s="21"/>
    </row>
    <row r="12" ht="16.5" spans="1:14">
      <c r="A12" s="17" t="s">
        <v>325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303</v>
      </c>
      <c r="L2" s="5" t="s">
        <v>273</v>
      </c>
    </row>
    <row r="3" ht="30" customHeight="1" spans="1:12">
      <c r="A3" s="22" t="s">
        <v>305</v>
      </c>
      <c r="B3" s="23" t="s">
        <v>277</v>
      </c>
      <c r="C3" s="24">
        <v>11928</v>
      </c>
      <c r="D3" s="25" t="s">
        <v>274</v>
      </c>
      <c r="E3" s="23" t="s">
        <v>275</v>
      </c>
      <c r="F3" s="26" t="s">
        <v>276</v>
      </c>
      <c r="G3" s="9" t="s">
        <v>331</v>
      </c>
      <c r="H3" s="27" t="s">
        <v>332</v>
      </c>
      <c r="I3" s="27"/>
      <c r="J3" s="9"/>
      <c r="K3" s="35" t="s">
        <v>333</v>
      </c>
      <c r="L3" s="9" t="s">
        <v>294</v>
      </c>
    </row>
    <row r="4" ht="30" customHeight="1" spans="1:12">
      <c r="A4" s="22" t="s">
        <v>305</v>
      </c>
      <c r="B4" s="23" t="s">
        <v>277</v>
      </c>
      <c r="C4" s="24">
        <v>11927</v>
      </c>
      <c r="D4" s="25" t="s">
        <v>274</v>
      </c>
      <c r="E4" s="23" t="s">
        <v>278</v>
      </c>
      <c r="F4" s="26" t="s">
        <v>276</v>
      </c>
      <c r="G4" s="9" t="s">
        <v>331</v>
      </c>
      <c r="H4" s="27" t="s">
        <v>332</v>
      </c>
      <c r="I4" s="27"/>
      <c r="J4" s="9"/>
      <c r="K4" s="35" t="s">
        <v>333</v>
      </c>
      <c r="L4" s="9" t="s">
        <v>294</v>
      </c>
    </row>
    <row r="5" ht="30" customHeight="1" spans="1:12">
      <c r="A5" s="22" t="s">
        <v>305</v>
      </c>
      <c r="B5" s="23" t="s">
        <v>277</v>
      </c>
      <c r="C5" s="24">
        <v>11926</v>
      </c>
      <c r="D5" s="25" t="s">
        <v>274</v>
      </c>
      <c r="E5" s="23" t="s">
        <v>279</v>
      </c>
      <c r="F5" s="26" t="s">
        <v>276</v>
      </c>
      <c r="G5" s="9" t="s">
        <v>331</v>
      </c>
      <c r="H5" s="27" t="s">
        <v>332</v>
      </c>
      <c r="I5" s="10"/>
      <c r="J5" s="10"/>
      <c r="K5" s="35" t="s">
        <v>333</v>
      </c>
      <c r="L5" s="9" t="s">
        <v>294</v>
      </c>
    </row>
    <row r="6" ht="30" customHeight="1" spans="1:12">
      <c r="A6" s="22" t="s">
        <v>305</v>
      </c>
      <c r="B6" s="23" t="s">
        <v>277</v>
      </c>
      <c r="C6" s="24">
        <v>11929</v>
      </c>
      <c r="D6" s="25" t="s">
        <v>274</v>
      </c>
      <c r="E6" s="23" t="s">
        <v>280</v>
      </c>
      <c r="F6" s="26" t="s">
        <v>276</v>
      </c>
      <c r="G6" s="9" t="s">
        <v>331</v>
      </c>
      <c r="H6" s="27" t="s">
        <v>332</v>
      </c>
      <c r="I6" s="10"/>
      <c r="J6" s="10"/>
      <c r="K6" s="35" t="s">
        <v>333</v>
      </c>
      <c r="L6" s="9" t="s">
        <v>294</v>
      </c>
    </row>
    <row r="7" ht="30" customHeight="1" spans="1:12">
      <c r="A7" s="22" t="s">
        <v>305</v>
      </c>
      <c r="B7" s="23" t="s">
        <v>277</v>
      </c>
      <c r="C7" s="24">
        <v>11930</v>
      </c>
      <c r="D7" s="25" t="s">
        <v>274</v>
      </c>
      <c r="E7" s="28" t="s">
        <v>281</v>
      </c>
      <c r="F7" s="26" t="s">
        <v>276</v>
      </c>
      <c r="G7" s="9" t="s">
        <v>331</v>
      </c>
      <c r="H7" s="27" t="s">
        <v>332</v>
      </c>
      <c r="I7" s="10"/>
      <c r="J7" s="10"/>
      <c r="K7" s="35" t="s">
        <v>333</v>
      </c>
      <c r="L7" s="9" t="s">
        <v>294</v>
      </c>
    </row>
    <row r="8" ht="30" customHeight="1" spans="1:12">
      <c r="A8" s="22" t="s">
        <v>305</v>
      </c>
      <c r="B8" s="23" t="s">
        <v>277</v>
      </c>
      <c r="C8" s="24">
        <v>11931</v>
      </c>
      <c r="D8" s="25" t="s">
        <v>274</v>
      </c>
      <c r="E8" s="23" t="s">
        <v>282</v>
      </c>
      <c r="F8" s="26" t="s">
        <v>276</v>
      </c>
      <c r="G8" s="9" t="s">
        <v>331</v>
      </c>
      <c r="H8" s="27" t="s">
        <v>332</v>
      </c>
      <c r="I8" s="10"/>
      <c r="J8" s="10"/>
      <c r="K8" s="35" t="s">
        <v>333</v>
      </c>
      <c r="L8" s="9" t="s">
        <v>294</v>
      </c>
    </row>
    <row r="9" ht="30" customHeight="1" spans="1:12">
      <c r="A9" s="22" t="s">
        <v>305</v>
      </c>
      <c r="B9" s="29"/>
      <c r="C9" s="30"/>
      <c r="D9" s="31"/>
      <c r="E9" s="32"/>
      <c r="F9" s="33"/>
      <c r="G9" s="9"/>
      <c r="H9" s="27"/>
      <c r="I9" s="10"/>
      <c r="J9" s="10"/>
      <c r="K9" s="35"/>
      <c r="L9" s="9"/>
    </row>
    <row r="10" ht="30" customHeight="1" spans="1:12">
      <c r="A10" s="22" t="s">
        <v>305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334</v>
      </c>
      <c r="B11" s="14"/>
      <c r="C11" s="14"/>
      <c r="D11" s="14"/>
      <c r="E11" s="15"/>
      <c r="F11" s="16"/>
      <c r="G11" s="34"/>
      <c r="H11" s="13" t="s">
        <v>335</v>
      </c>
      <c r="I11" s="14"/>
      <c r="J11" s="14"/>
      <c r="K11" s="14"/>
      <c r="L11" s="21"/>
    </row>
    <row r="12" ht="16.5" spans="1:12">
      <c r="A12" s="17" t="s">
        <v>336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304</v>
      </c>
      <c r="D2" s="5" t="s">
        <v>262</v>
      </c>
      <c r="E2" s="5" t="s">
        <v>263</v>
      </c>
      <c r="F2" s="4" t="s">
        <v>338</v>
      </c>
      <c r="G2" s="4" t="s">
        <v>288</v>
      </c>
      <c r="H2" s="6" t="s">
        <v>289</v>
      </c>
      <c r="I2" s="19" t="s">
        <v>291</v>
      </c>
    </row>
    <row r="3" s="1" customFormat="1" ht="16.5" spans="1:9">
      <c r="A3" s="4"/>
      <c r="B3" s="7"/>
      <c r="C3" s="7"/>
      <c r="D3" s="7"/>
      <c r="E3" s="7"/>
      <c r="F3" s="4" t="s">
        <v>339</v>
      </c>
      <c r="G3" s="4" t="s">
        <v>292</v>
      </c>
      <c r="H3" s="8"/>
      <c r="I3" s="20"/>
    </row>
    <row r="4" spans="1:9">
      <c r="A4" s="9">
        <v>1</v>
      </c>
      <c r="B4" s="10" t="s">
        <v>307</v>
      </c>
      <c r="C4" s="11" t="s">
        <v>306</v>
      </c>
      <c r="D4" s="9" t="s">
        <v>340</v>
      </c>
      <c r="E4" s="9" t="s">
        <v>62</v>
      </c>
      <c r="F4" s="12" t="s">
        <v>341</v>
      </c>
      <c r="G4" s="12" t="s">
        <v>342</v>
      </c>
      <c r="H4" s="9"/>
      <c r="I4" s="9" t="s">
        <v>294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343</v>
      </c>
      <c r="B12" s="14"/>
      <c r="C12" s="14"/>
      <c r="D12" s="15"/>
      <c r="E12" s="16"/>
      <c r="F12" s="13" t="s">
        <v>344</v>
      </c>
      <c r="G12" s="14"/>
      <c r="H12" s="15"/>
      <c r="I12" s="21"/>
    </row>
    <row r="13" ht="16.5" spans="1:9">
      <c r="A13" s="17" t="s">
        <v>345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10">
        <v>13</v>
      </c>
      <c r="D5" s="10">
        <v>0</v>
      </c>
      <c r="E5" s="10">
        <v>1</v>
      </c>
      <c r="F5" s="493">
        <v>0</v>
      </c>
      <c r="G5" s="493">
        <v>1</v>
      </c>
      <c r="H5" s="10">
        <v>1</v>
      </c>
      <c r="I5" s="501">
        <v>2</v>
      </c>
    </row>
    <row r="6" ht="27.95" customHeight="1" spans="2:9">
      <c r="B6" s="492" t="s">
        <v>44</v>
      </c>
      <c r="C6" s="10">
        <v>20</v>
      </c>
      <c r="D6" s="10">
        <v>0</v>
      </c>
      <c r="E6" s="10">
        <v>1</v>
      </c>
      <c r="F6" s="493">
        <v>1</v>
      </c>
      <c r="G6" s="493">
        <v>2</v>
      </c>
      <c r="H6" s="10">
        <v>2</v>
      </c>
      <c r="I6" s="501">
        <v>3</v>
      </c>
    </row>
    <row r="7" ht="27.95" customHeight="1" spans="2:9">
      <c r="B7" s="492" t="s">
        <v>45</v>
      </c>
      <c r="C7" s="10">
        <v>32</v>
      </c>
      <c r="D7" s="10">
        <v>0</v>
      </c>
      <c r="E7" s="10">
        <v>1</v>
      </c>
      <c r="F7" s="493">
        <v>2</v>
      </c>
      <c r="G7" s="493">
        <v>3</v>
      </c>
      <c r="H7" s="10">
        <v>3</v>
      </c>
      <c r="I7" s="501">
        <v>4</v>
      </c>
    </row>
    <row r="8" ht="27.95" customHeight="1" spans="2:9">
      <c r="B8" s="492" t="s">
        <v>46</v>
      </c>
      <c r="C8" s="10">
        <v>50</v>
      </c>
      <c r="D8" s="10">
        <v>1</v>
      </c>
      <c r="E8" s="10">
        <v>2</v>
      </c>
      <c r="F8" s="493">
        <v>3</v>
      </c>
      <c r="G8" s="493">
        <v>4</v>
      </c>
      <c r="H8" s="10">
        <v>5</v>
      </c>
      <c r="I8" s="501">
        <v>6</v>
      </c>
    </row>
    <row r="9" ht="27.95" customHeight="1" spans="2:9">
      <c r="B9" s="492" t="s">
        <v>47</v>
      </c>
      <c r="C9" s="10">
        <v>80</v>
      </c>
      <c r="D9" s="10">
        <v>2</v>
      </c>
      <c r="E9" s="10">
        <v>3</v>
      </c>
      <c r="F9" s="493">
        <v>5</v>
      </c>
      <c r="G9" s="493">
        <v>6</v>
      </c>
      <c r="H9" s="10">
        <v>7</v>
      </c>
      <c r="I9" s="501">
        <v>8</v>
      </c>
    </row>
    <row r="10" ht="27.95" customHeight="1" spans="2:9">
      <c r="B10" s="492" t="s">
        <v>48</v>
      </c>
      <c r="C10" s="10">
        <v>125</v>
      </c>
      <c r="D10" s="10">
        <v>3</v>
      </c>
      <c r="E10" s="10">
        <v>4</v>
      </c>
      <c r="F10" s="493">
        <v>7</v>
      </c>
      <c r="G10" s="493">
        <v>8</v>
      </c>
      <c r="H10" s="10">
        <v>10</v>
      </c>
      <c r="I10" s="501">
        <v>11</v>
      </c>
    </row>
    <row r="11" ht="27.95" customHeight="1" spans="2:9">
      <c r="B11" s="492" t="s">
        <v>49</v>
      </c>
      <c r="C11" s="10">
        <v>200</v>
      </c>
      <c r="D11" s="10">
        <v>5</v>
      </c>
      <c r="E11" s="10">
        <v>6</v>
      </c>
      <c r="F11" s="493">
        <v>10</v>
      </c>
      <c r="G11" s="493">
        <v>11</v>
      </c>
      <c r="H11" s="10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F8" sqref="F8:G8"/>
    </sheetView>
  </sheetViews>
  <sheetFormatPr defaultColWidth="10.375" defaultRowHeight="16.5" customHeight="1"/>
  <cols>
    <col min="1" max="1" width="11.125" style="292" customWidth="1"/>
    <col min="2" max="9" width="10.375" style="292"/>
    <col min="10" max="10" width="8.875" style="292" customWidth="1"/>
    <col min="11" max="11" width="12" style="292" customWidth="1"/>
    <col min="12" max="16384" width="10.375" style="292"/>
  </cols>
  <sheetData>
    <row r="1" ht="21" spans="1:11">
      <c r="A1" s="412" t="s">
        <v>52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>
      <c r="A2" s="293" t="s">
        <v>53</v>
      </c>
      <c r="B2" s="294" t="s">
        <v>54</v>
      </c>
      <c r="C2" s="294"/>
      <c r="D2" s="295" t="s">
        <v>55</v>
      </c>
      <c r="E2" s="295"/>
      <c r="F2" s="294" t="s">
        <v>56</v>
      </c>
      <c r="G2" s="294"/>
      <c r="H2" s="296" t="s">
        <v>57</v>
      </c>
      <c r="I2" s="368" t="s">
        <v>56</v>
      </c>
      <c r="J2" s="368"/>
      <c r="K2" s="369"/>
    </row>
    <row r="3" ht="14.25" spans="1:11">
      <c r="A3" s="297" t="s">
        <v>58</v>
      </c>
      <c r="B3" s="298"/>
      <c r="C3" s="299"/>
      <c r="D3" s="300" t="s">
        <v>59</v>
      </c>
      <c r="E3" s="301"/>
      <c r="F3" s="301"/>
      <c r="G3" s="302"/>
      <c r="H3" s="300" t="s">
        <v>60</v>
      </c>
      <c r="I3" s="301"/>
      <c r="J3" s="301"/>
      <c r="K3" s="302"/>
    </row>
    <row r="4" ht="14.25" spans="1:11">
      <c r="A4" s="303" t="s">
        <v>61</v>
      </c>
      <c r="B4" s="157" t="s">
        <v>62</v>
      </c>
      <c r="C4" s="158"/>
      <c r="D4" s="303" t="s">
        <v>63</v>
      </c>
      <c r="E4" s="304"/>
      <c r="F4" s="308">
        <v>45787</v>
      </c>
      <c r="G4" s="309"/>
      <c r="H4" s="303" t="s">
        <v>64</v>
      </c>
      <c r="I4" s="304"/>
      <c r="J4" s="157" t="s">
        <v>65</v>
      </c>
      <c r="K4" s="158" t="s">
        <v>66</v>
      </c>
    </row>
    <row r="5" ht="14.25" spans="1:11">
      <c r="A5" s="307" t="s">
        <v>67</v>
      </c>
      <c r="B5" s="157" t="s">
        <v>68</v>
      </c>
      <c r="C5" s="158"/>
      <c r="D5" s="303" t="s">
        <v>69</v>
      </c>
      <c r="E5" s="304"/>
      <c r="F5" s="308">
        <v>45764</v>
      </c>
      <c r="G5" s="309"/>
      <c r="H5" s="303" t="s">
        <v>70</v>
      </c>
      <c r="I5" s="304"/>
      <c r="J5" s="157" t="s">
        <v>65</v>
      </c>
      <c r="K5" s="158" t="s">
        <v>66</v>
      </c>
    </row>
    <row r="6" ht="14.25" spans="1:11">
      <c r="A6" s="303" t="s">
        <v>71</v>
      </c>
      <c r="B6" s="310" t="s">
        <v>72</v>
      </c>
      <c r="C6" s="311">
        <v>6</v>
      </c>
      <c r="D6" s="307" t="s">
        <v>73</v>
      </c>
      <c r="E6" s="328"/>
      <c r="F6" s="308">
        <v>45775</v>
      </c>
      <c r="G6" s="309"/>
      <c r="H6" s="303" t="s">
        <v>74</v>
      </c>
      <c r="I6" s="304"/>
      <c r="J6" s="157" t="s">
        <v>65</v>
      </c>
      <c r="K6" s="158" t="s">
        <v>66</v>
      </c>
    </row>
    <row r="7" ht="14.25" spans="1:11">
      <c r="A7" s="303" t="s">
        <v>75</v>
      </c>
      <c r="B7" s="312">
        <v>2100</v>
      </c>
      <c r="C7" s="313"/>
      <c r="D7" s="307" t="s">
        <v>76</v>
      </c>
      <c r="E7" s="327"/>
      <c r="F7" s="308">
        <v>45777</v>
      </c>
      <c r="G7" s="309"/>
      <c r="H7" s="303" t="s">
        <v>77</v>
      </c>
      <c r="I7" s="304"/>
      <c r="J7" s="157" t="s">
        <v>65</v>
      </c>
      <c r="K7" s="158" t="s">
        <v>66</v>
      </c>
    </row>
    <row r="8" ht="15" spans="1:11">
      <c r="A8" s="315" t="s">
        <v>78</v>
      </c>
      <c r="B8" s="413"/>
      <c r="C8" s="414"/>
      <c r="D8" s="316" t="s">
        <v>79</v>
      </c>
      <c r="E8" s="317"/>
      <c r="F8" s="318">
        <v>45783</v>
      </c>
      <c r="G8" s="319"/>
      <c r="H8" s="316" t="s">
        <v>80</v>
      </c>
      <c r="I8" s="317"/>
      <c r="J8" s="338" t="s">
        <v>65</v>
      </c>
      <c r="K8" s="378" t="s">
        <v>66</v>
      </c>
    </row>
    <row r="9" ht="15" spans="1:11">
      <c r="A9" s="415" t="s">
        <v>81</v>
      </c>
      <c r="B9" s="416"/>
      <c r="C9" s="416"/>
      <c r="D9" s="417"/>
      <c r="E9" s="417"/>
      <c r="F9" s="417"/>
      <c r="G9" s="417"/>
      <c r="H9" s="417"/>
      <c r="I9" s="417"/>
      <c r="J9" s="417"/>
      <c r="K9" s="464"/>
    </row>
    <row r="10" ht="15" spans="1:11">
      <c r="A10" s="418" t="s">
        <v>82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65"/>
    </row>
    <row r="11" ht="14.25" spans="1:11">
      <c r="A11" s="420" t="s">
        <v>83</v>
      </c>
      <c r="B11" s="421" t="s">
        <v>84</v>
      </c>
      <c r="C11" s="422" t="s">
        <v>85</v>
      </c>
      <c r="D11" s="423"/>
      <c r="E11" s="424" t="s">
        <v>86</v>
      </c>
      <c r="F11" s="421" t="s">
        <v>84</v>
      </c>
      <c r="G11" s="422" t="s">
        <v>85</v>
      </c>
      <c r="H11" s="422" t="s">
        <v>87</v>
      </c>
      <c r="I11" s="424" t="s">
        <v>88</v>
      </c>
      <c r="J11" s="421" t="s">
        <v>84</v>
      </c>
      <c r="K11" s="466" t="s">
        <v>85</v>
      </c>
    </row>
    <row r="12" ht="14.25" spans="1:11">
      <c r="A12" s="307" t="s">
        <v>89</v>
      </c>
      <c r="B12" s="326" t="s">
        <v>84</v>
      </c>
      <c r="C12" s="157" t="s">
        <v>85</v>
      </c>
      <c r="D12" s="327"/>
      <c r="E12" s="328" t="s">
        <v>90</v>
      </c>
      <c r="F12" s="326" t="s">
        <v>84</v>
      </c>
      <c r="G12" s="157" t="s">
        <v>85</v>
      </c>
      <c r="H12" s="157" t="s">
        <v>87</v>
      </c>
      <c r="I12" s="328" t="s">
        <v>91</v>
      </c>
      <c r="J12" s="326" t="s">
        <v>84</v>
      </c>
      <c r="K12" s="158" t="s">
        <v>85</v>
      </c>
    </row>
    <row r="13" ht="14.25" spans="1:11">
      <c r="A13" s="307" t="s">
        <v>92</v>
      </c>
      <c r="B13" s="326" t="s">
        <v>84</v>
      </c>
      <c r="C13" s="157" t="s">
        <v>85</v>
      </c>
      <c r="D13" s="327"/>
      <c r="E13" s="328" t="s">
        <v>93</v>
      </c>
      <c r="F13" s="157" t="s">
        <v>94</v>
      </c>
      <c r="G13" s="157" t="s">
        <v>95</v>
      </c>
      <c r="H13" s="157" t="s">
        <v>87</v>
      </c>
      <c r="I13" s="328" t="s">
        <v>96</v>
      </c>
      <c r="J13" s="326" t="s">
        <v>84</v>
      </c>
      <c r="K13" s="158" t="s">
        <v>85</v>
      </c>
    </row>
    <row r="14" ht="15" spans="1:11">
      <c r="A14" s="316" t="s">
        <v>97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71"/>
    </row>
    <row r="15" ht="15" spans="1:11">
      <c r="A15" s="418" t="s">
        <v>98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65"/>
    </row>
    <row r="16" ht="14.25" spans="1:11">
      <c r="A16" s="425" t="s">
        <v>99</v>
      </c>
      <c r="B16" s="422" t="s">
        <v>94</v>
      </c>
      <c r="C16" s="422" t="s">
        <v>95</v>
      </c>
      <c r="D16" s="426"/>
      <c r="E16" s="427" t="s">
        <v>100</v>
      </c>
      <c r="F16" s="422" t="s">
        <v>94</v>
      </c>
      <c r="G16" s="422" t="s">
        <v>95</v>
      </c>
      <c r="H16" s="428"/>
      <c r="I16" s="427" t="s">
        <v>101</v>
      </c>
      <c r="J16" s="422" t="s">
        <v>94</v>
      </c>
      <c r="K16" s="466" t="s">
        <v>95</v>
      </c>
    </row>
    <row r="17" customHeight="1" spans="1:22">
      <c r="A17" s="345" t="s">
        <v>102</v>
      </c>
      <c r="B17" s="157" t="s">
        <v>94</v>
      </c>
      <c r="C17" s="157" t="s">
        <v>95</v>
      </c>
      <c r="D17" s="429"/>
      <c r="E17" s="346" t="s">
        <v>103</v>
      </c>
      <c r="F17" s="157" t="s">
        <v>94</v>
      </c>
      <c r="G17" s="157" t="s">
        <v>95</v>
      </c>
      <c r="H17" s="430"/>
      <c r="I17" s="346" t="s">
        <v>104</v>
      </c>
      <c r="J17" s="157" t="s">
        <v>94</v>
      </c>
      <c r="K17" s="158" t="s">
        <v>95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1" t="s">
        <v>105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68"/>
    </row>
    <row r="19" s="411" customFormat="1" ht="18" customHeight="1" spans="1:11">
      <c r="A19" s="418" t="s">
        <v>106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65"/>
    </row>
    <row r="20" customHeight="1" spans="1:11">
      <c r="A20" s="433" t="s">
        <v>107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69"/>
    </row>
    <row r="21" ht="21.75" customHeight="1" spans="1:11">
      <c r="A21" s="435" t="s">
        <v>108</v>
      </c>
      <c r="B21" s="109"/>
      <c r="C21" s="436">
        <v>120</v>
      </c>
      <c r="D21" s="436">
        <v>130</v>
      </c>
      <c r="E21" s="436">
        <v>140</v>
      </c>
      <c r="F21" s="436">
        <v>150</v>
      </c>
      <c r="G21" s="436">
        <v>160</v>
      </c>
      <c r="H21" s="437">
        <v>170</v>
      </c>
      <c r="I21" s="109"/>
      <c r="J21" s="470"/>
      <c r="K21" s="377" t="s">
        <v>109</v>
      </c>
    </row>
    <row r="22" ht="23" customHeight="1" spans="1:11">
      <c r="A22" s="438" t="s">
        <v>110</v>
      </c>
      <c r="B22" s="439"/>
      <c r="C22" s="439" t="s">
        <v>94</v>
      </c>
      <c r="D22" s="439" t="s">
        <v>94</v>
      </c>
      <c r="E22" s="439" t="s">
        <v>94</v>
      </c>
      <c r="F22" s="439" t="s">
        <v>94</v>
      </c>
      <c r="G22" s="439" t="s">
        <v>94</v>
      </c>
      <c r="H22" s="439" t="s">
        <v>94</v>
      </c>
      <c r="I22" s="439"/>
      <c r="J22" s="439"/>
      <c r="K22" s="471"/>
    </row>
    <row r="23" ht="23" customHeight="1" spans="1:11">
      <c r="A23" s="438" t="s">
        <v>111</v>
      </c>
      <c r="B23" s="439"/>
      <c r="C23" s="439" t="s">
        <v>94</v>
      </c>
      <c r="D23" s="439" t="s">
        <v>94</v>
      </c>
      <c r="E23" s="439" t="s">
        <v>94</v>
      </c>
      <c r="F23" s="439" t="s">
        <v>94</v>
      </c>
      <c r="G23" s="439" t="s">
        <v>94</v>
      </c>
      <c r="H23" s="439" t="s">
        <v>94</v>
      </c>
      <c r="I23" s="439"/>
      <c r="J23" s="439"/>
      <c r="K23" s="471"/>
    </row>
    <row r="24" ht="23" customHeight="1" spans="1:11">
      <c r="A24" s="438" t="s">
        <v>112</v>
      </c>
      <c r="B24" s="440"/>
      <c r="C24" s="439" t="s">
        <v>94</v>
      </c>
      <c r="D24" s="439" t="s">
        <v>94</v>
      </c>
      <c r="E24" s="439" t="s">
        <v>94</v>
      </c>
      <c r="F24" s="439" t="s">
        <v>94</v>
      </c>
      <c r="G24" s="439" t="s">
        <v>94</v>
      </c>
      <c r="H24" s="439" t="s">
        <v>94</v>
      </c>
      <c r="I24" s="440"/>
      <c r="J24" s="440"/>
      <c r="K24" s="472"/>
    </row>
    <row r="25" ht="23" customHeight="1" spans="1:11">
      <c r="A25" s="438" t="s">
        <v>113</v>
      </c>
      <c r="B25" s="441"/>
      <c r="C25" s="439" t="s">
        <v>94</v>
      </c>
      <c r="D25" s="439" t="s">
        <v>94</v>
      </c>
      <c r="E25" s="439" t="s">
        <v>94</v>
      </c>
      <c r="F25" s="439" t="s">
        <v>94</v>
      </c>
      <c r="G25" s="439" t="s">
        <v>94</v>
      </c>
      <c r="H25" s="439" t="s">
        <v>94</v>
      </c>
      <c r="I25" s="441"/>
      <c r="J25" s="441"/>
      <c r="K25" s="472"/>
    </row>
    <row r="26" ht="23" customHeight="1" spans="1:11">
      <c r="A26" s="314"/>
      <c r="B26" s="441"/>
      <c r="C26" s="441"/>
      <c r="D26" s="441"/>
      <c r="E26" s="441"/>
      <c r="F26" s="441"/>
      <c r="G26" s="441"/>
      <c r="H26" s="441"/>
      <c r="I26" s="441"/>
      <c r="J26" s="441"/>
      <c r="K26" s="472"/>
    </row>
    <row r="27" ht="23" customHeight="1" spans="1:11">
      <c r="A27" s="314"/>
      <c r="B27" s="441"/>
      <c r="C27" s="441"/>
      <c r="D27" s="441"/>
      <c r="E27" s="441"/>
      <c r="F27" s="441"/>
      <c r="G27" s="441"/>
      <c r="H27" s="441"/>
      <c r="I27" s="441"/>
      <c r="J27" s="441"/>
      <c r="K27" s="472"/>
    </row>
    <row r="28" ht="18" customHeight="1" spans="1:11">
      <c r="A28" s="442" t="s">
        <v>114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73"/>
    </row>
    <row r="29" ht="18.75" customHeight="1" spans="1:11">
      <c r="A29" s="444"/>
      <c r="B29" s="445"/>
      <c r="C29" s="445"/>
      <c r="D29" s="445"/>
      <c r="E29" s="445"/>
      <c r="F29" s="445"/>
      <c r="G29" s="445"/>
      <c r="H29" s="445"/>
      <c r="I29" s="445"/>
      <c r="J29" s="445"/>
      <c r="K29" s="474"/>
    </row>
    <row r="30" ht="18.75" customHeight="1" spans="1:11">
      <c r="A30" s="446"/>
      <c r="B30" s="447"/>
      <c r="C30" s="447"/>
      <c r="D30" s="447"/>
      <c r="E30" s="447"/>
      <c r="F30" s="447"/>
      <c r="G30" s="447"/>
      <c r="H30" s="447"/>
      <c r="I30" s="447"/>
      <c r="J30" s="447"/>
      <c r="K30" s="475"/>
    </row>
    <row r="31" ht="18" customHeight="1" spans="1:11">
      <c r="A31" s="442" t="s">
        <v>115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73"/>
    </row>
    <row r="32" ht="14.25" spans="1:11">
      <c r="A32" s="448" t="s">
        <v>116</v>
      </c>
      <c r="B32" s="449"/>
      <c r="C32" s="449"/>
      <c r="D32" s="449"/>
      <c r="E32" s="449"/>
      <c r="F32" s="449"/>
      <c r="G32" s="449"/>
      <c r="H32" s="449"/>
      <c r="I32" s="449"/>
      <c r="J32" s="449"/>
      <c r="K32" s="476"/>
    </row>
    <row r="33" ht="15" spans="1:11">
      <c r="A33" s="165" t="s">
        <v>117</v>
      </c>
      <c r="B33" s="166"/>
      <c r="C33" s="157" t="s">
        <v>65</v>
      </c>
      <c r="D33" s="157" t="s">
        <v>66</v>
      </c>
      <c r="E33" s="450" t="s">
        <v>118</v>
      </c>
      <c r="F33" s="451"/>
      <c r="G33" s="451"/>
      <c r="H33" s="451"/>
      <c r="I33" s="451"/>
      <c r="J33" s="451"/>
      <c r="K33" s="477"/>
    </row>
    <row r="34" ht="15" spans="1:11">
      <c r="A34" s="452" t="s">
        <v>119</v>
      </c>
      <c r="B34" s="452"/>
      <c r="C34" s="452"/>
      <c r="D34" s="452"/>
      <c r="E34" s="452"/>
      <c r="F34" s="452"/>
      <c r="G34" s="452"/>
      <c r="H34" s="452"/>
      <c r="I34" s="452"/>
      <c r="J34" s="452"/>
      <c r="K34" s="452"/>
    </row>
    <row r="35" ht="21" customHeight="1" spans="1:11">
      <c r="A35" s="453" t="s">
        <v>120</v>
      </c>
      <c r="B35" s="454"/>
      <c r="C35" s="454"/>
      <c r="D35" s="454"/>
      <c r="E35" s="454"/>
      <c r="F35" s="454"/>
      <c r="G35" s="454"/>
      <c r="H35" s="454"/>
      <c r="I35" s="454"/>
      <c r="J35" s="454"/>
      <c r="K35" s="478"/>
    </row>
    <row r="36" ht="21" customHeight="1" spans="1:11">
      <c r="A36" s="353" t="s">
        <v>121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84"/>
    </row>
    <row r="37" ht="21" customHeight="1" spans="1:11">
      <c r="A37" s="353" t="s">
        <v>122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84"/>
    </row>
    <row r="38" ht="21" customHeight="1" spans="1:1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84"/>
    </row>
    <row r="39" ht="21" customHeight="1" spans="1:11">
      <c r="A39" s="353"/>
      <c r="B39" s="354"/>
      <c r="C39" s="354"/>
      <c r="D39" s="354"/>
      <c r="E39" s="354"/>
      <c r="F39" s="354"/>
      <c r="G39" s="354"/>
      <c r="H39" s="354"/>
      <c r="I39" s="354"/>
      <c r="J39" s="354"/>
      <c r="K39" s="384"/>
    </row>
    <row r="40" ht="21" customHeight="1" spans="1:11">
      <c r="A40" s="353"/>
      <c r="B40" s="354"/>
      <c r="C40" s="354"/>
      <c r="D40" s="354"/>
      <c r="E40" s="354"/>
      <c r="F40" s="354"/>
      <c r="G40" s="354"/>
      <c r="H40" s="354"/>
      <c r="I40" s="354"/>
      <c r="J40" s="354"/>
      <c r="K40" s="384"/>
    </row>
    <row r="41" ht="21" customHeight="1" spans="1:11">
      <c r="A41" s="353"/>
      <c r="B41" s="354"/>
      <c r="C41" s="354"/>
      <c r="D41" s="354"/>
      <c r="E41" s="354"/>
      <c r="F41" s="354"/>
      <c r="G41" s="354"/>
      <c r="H41" s="354"/>
      <c r="I41" s="354"/>
      <c r="J41" s="354"/>
      <c r="K41" s="384"/>
    </row>
    <row r="42" ht="15" spans="1:11">
      <c r="A42" s="348" t="s">
        <v>123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82"/>
    </row>
    <row r="43" ht="15" spans="1:11">
      <c r="A43" s="418" t="s">
        <v>124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65"/>
    </row>
    <row r="44" ht="14.25" spans="1:11">
      <c r="A44" s="425" t="s">
        <v>125</v>
      </c>
      <c r="B44" s="422" t="s">
        <v>94</v>
      </c>
      <c r="C44" s="422" t="s">
        <v>95</v>
      </c>
      <c r="D44" s="422" t="s">
        <v>87</v>
      </c>
      <c r="E44" s="427" t="s">
        <v>126</v>
      </c>
      <c r="F44" s="422" t="s">
        <v>94</v>
      </c>
      <c r="G44" s="422" t="s">
        <v>95</v>
      </c>
      <c r="H44" s="422" t="s">
        <v>87</v>
      </c>
      <c r="I44" s="427" t="s">
        <v>127</v>
      </c>
      <c r="J44" s="422" t="s">
        <v>94</v>
      </c>
      <c r="K44" s="466" t="s">
        <v>95</v>
      </c>
    </row>
    <row r="45" ht="14.25" spans="1:11">
      <c r="A45" s="345" t="s">
        <v>86</v>
      </c>
      <c r="B45" s="157" t="s">
        <v>94</v>
      </c>
      <c r="C45" s="157" t="s">
        <v>95</v>
      </c>
      <c r="D45" s="157" t="s">
        <v>87</v>
      </c>
      <c r="E45" s="346" t="s">
        <v>93</v>
      </c>
      <c r="F45" s="157" t="s">
        <v>94</v>
      </c>
      <c r="G45" s="157" t="s">
        <v>95</v>
      </c>
      <c r="H45" s="157" t="s">
        <v>87</v>
      </c>
      <c r="I45" s="346" t="s">
        <v>104</v>
      </c>
      <c r="J45" s="157" t="s">
        <v>94</v>
      </c>
      <c r="K45" s="158" t="s">
        <v>95</v>
      </c>
    </row>
    <row r="46" ht="15" spans="1:11">
      <c r="A46" s="316" t="s">
        <v>97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71"/>
    </row>
    <row r="47" ht="15" spans="1:11">
      <c r="A47" s="452" t="s">
        <v>128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</row>
    <row r="48" ht="15" spans="1:11">
      <c r="A48" s="453"/>
      <c r="B48" s="454"/>
      <c r="C48" s="454"/>
      <c r="D48" s="454"/>
      <c r="E48" s="454"/>
      <c r="F48" s="454"/>
      <c r="G48" s="454"/>
      <c r="H48" s="454"/>
      <c r="I48" s="454"/>
      <c r="J48" s="454"/>
      <c r="K48" s="478"/>
    </row>
    <row r="49" ht="15" spans="1:11">
      <c r="A49" s="455" t="s">
        <v>129</v>
      </c>
      <c r="B49" s="456" t="s">
        <v>130</v>
      </c>
      <c r="C49" s="456"/>
      <c r="D49" s="457" t="s">
        <v>131</v>
      </c>
      <c r="E49" s="458" t="s">
        <v>132</v>
      </c>
      <c r="F49" s="459" t="s">
        <v>133</v>
      </c>
      <c r="G49" s="460">
        <v>45768</v>
      </c>
      <c r="H49" s="461" t="s">
        <v>134</v>
      </c>
      <c r="I49" s="479"/>
      <c r="J49" s="480" t="s">
        <v>135</v>
      </c>
      <c r="K49" s="481"/>
    </row>
    <row r="50" ht="15" spans="1:11">
      <c r="A50" s="452" t="s">
        <v>136</v>
      </c>
      <c r="B50" s="452"/>
      <c r="C50" s="452"/>
      <c r="D50" s="452"/>
      <c r="E50" s="452"/>
      <c r="F50" s="452"/>
      <c r="G50" s="452"/>
      <c r="H50" s="452"/>
      <c r="I50" s="452"/>
      <c r="J50" s="452"/>
      <c r="K50" s="452"/>
    </row>
    <row r="51" ht="15" spans="1:11">
      <c r="A51" s="462" t="s">
        <v>137</v>
      </c>
      <c r="B51" s="463"/>
      <c r="C51" s="463"/>
      <c r="D51" s="463"/>
      <c r="E51" s="463"/>
      <c r="F51" s="463"/>
      <c r="G51" s="463"/>
      <c r="H51" s="463"/>
      <c r="I51" s="463"/>
      <c r="J51" s="463"/>
      <c r="K51" s="482"/>
    </row>
    <row r="52" ht="15" spans="1:11">
      <c r="A52" s="455" t="s">
        <v>129</v>
      </c>
      <c r="B52" s="456" t="s">
        <v>130</v>
      </c>
      <c r="C52" s="456"/>
      <c r="D52" s="457" t="s">
        <v>131</v>
      </c>
      <c r="E52" s="458" t="s">
        <v>132</v>
      </c>
      <c r="F52" s="459" t="s">
        <v>133</v>
      </c>
      <c r="G52" s="460">
        <v>45768</v>
      </c>
      <c r="H52" s="461" t="s">
        <v>134</v>
      </c>
      <c r="I52" s="479"/>
      <c r="J52" s="480" t="s">
        <v>135</v>
      </c>
      <c r="K52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Q15" sqref="Q15"/>
    </sheetView>
  </sheetViews>
  <sheetFormatPr defaultColWidth="9" defaultRowHeight="14.25"/>
  <cols>
    <col min="1" max="1" width="15.6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390" customWidth="1"/>
    <col min="17" max="254" width="9" style="91"/>
    <col min="255" max="16384" width="9" style="95"/>
  </cols>
  <sheetData>
    <row r="1" s="91" customFormat="1" ht="29" customHeight="1" spans="1:257">
      <c r="A1" s="96" t="s">
        <v>138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37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="91" customFormat="1" ht="20" customHeight="1" spans="1:257">
      <c r="A2" s="231" t="s">
        <v>61</v>
      </c>
      <c r="B2" s="391" t="s">
        <v>62</v>
      </c>
      <c r="C2" s="392"/>
      <c r="D2" s="393"/>
      <c r="E2" s="234" t="s">
        <v>67</v>
      </c>
      <c r="F2" s="235" t="s">
        <v>68</v>
      </c>
      <c r="G2" s="235"/>
      <c r="H2" s="235"/>
      <c r="I2" s="395"/>
      <c r="J2" s="396" t="s">
        <v>57</v>
      </c>
      <c r="K2" s="266" t="s">
        <v>56</v>
      </c>
      <c r="L2" s="266"/>
      <c r="M2" s="266"/>
      <c r="N2" s="266"/>
      <c r="O2" s="397"/>
      <c r="P2" s="398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  <c r="IW2" s="95"/>
    </row>
    <row r="3" s="91" customFormat="1" spans="1:257">
      <c r="A3" s="238" t="s">
        <v>139</v>
      </c>
      <c r="B3" s="105" t="s">
        <v>140</v>
      </c>
      <c r="C3" s="106"/>
      <c r="D3" s="105"/>
      <c r="E3" s="105"/>
      <c r="F3" s="105"/>
      <c r="G3" s="105"/>
      <c r="H3" s="105"/>
      <c r="I3" s="138"/>
      <c r="J3" s="141"/>
      <c r="K3" s="141"/>
      <c r="L3" s="141"/>
      <c r="M3" s="141"/>
      <c r="N3" s="141"/>
      <c r="O3" s="399"/>
      <c r="P3" s="400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</row>
    <row r="4" s="91" customFormat="1" ht="16.5" spans="1:257">
      <c r="A4" s="238"/>
      <c r="B4" s="107" t="s">
        <v>141</v>
      </c>
      <c r="C4" s="107" t="s">
        <v>142</v>
      </c>
      <c r="D4" s="107" t="s">
        <v>143</v>
      </c>
      <c r="E4" s="107" t="s">
        <v>144</v>
      </c>
      <c r="F4" s="107" t="s">
        <v>145</v>
      </c>
      <c r="G4" s="107" t="s">
        <v>146</v>
      </c>
      <c r="H4" s="108" t="s">
        <v>147</v>
      </c>
      <c r="I4" s="138"/>
      <c r="J4" s="401"/>
      <c r="K4" s="402" t="s">
        <v>112</v>
      </c>
      <c r="L4" s="402" t="s">
        <v>148</v>
      </c>
      <c r="M4" s="402" t="s">
        <v>149</v>
      </c>
      <c r="N4" s="402"/>
      <c r="O4" s="402" t="s">
        <v>110</v>
      </c>
      <c r="P4" s="403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</row>
    <row r="5" s="91" customFormat="1" ht="16.5" spans="1:257">
      <c r="A5" s="238"/>
      <c r="B5" s="109"/>
      <c r="C5" s="109"/>
      <c r="D5" s="110"/>
      <c r="E5" s="110"/>
      <c r="F5" s="110"/>
      <c r="G5" s="110"/>
      <c r="H5" s="108"/>
      <c r="I5" s="404"/>
      <c r="J5" s="272"/>
      <c r="K5" s="405"/>
      <c r="L5" s="405">
        <v>120</v>
      </c>
      <c r="M5" s="405">
        <v>120</v>
      </c>
      <c r="N5" s="406"/>
      <c r="O5" s="405" t="s">
        <v>150</v>
      </c>
      <c r="P5" s="407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</row>
    <row r="6" s="91" customFormat="1" ht="20" customHeight="1" spans="1:257">
      <c r="A6" s="111" t="s">
        <v>151</v>
      </c>
      <c r="B6" s="112">
        <f>C6-1.5</f>
        <v>33.5</v>
      </c>
      <c r="C6" s="113">
        <v>35</v>
      </c>
      <c r="D6" s="112">
        <f>C6+2.5</f>
        <v>37.5</v>
      </c>
      <c r="E6" s="112">
        <f>D6+2.5</f>
        <v>40</v>
      </c>
      <c r="F6" s="112">
        <f>E6+2.5</f>
        <v>42.5</v>
      </c>
      <c r="G6" s="112">
        <f>F6+2</f>
        <v>44.5</v>
      </c>
      <c r="H6" s="114" t="s">
        <v>152</v>
      </c>
      <c r="I6" s="404"/>
      <c r="J6" s="272"/>
      <c r="K6" s="272"/>
      <c r="L6" s="272" t="s">
        <v>153</v>
      </c>
      <c r="M6" s="272" t="s">
        <v>153</v>
      </c>
      <c r="N6" s="272"/>
      <c r="O6" s="272" t="s">
        <v>154</v>
      </c>
      <c r="P6" s="408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</row>
    <row r="7" s="91" customFormat="1" ht="20" customHeight="1" spans="1:257">
      <c r="A7" s="115" t="s">
        <v>155</v>
      </c>
      <c r="B7" s="116">
        <f>C7-3</f>
        <v>51</v>
      </c>
      <c r="C7" s="116">
        <v>54</v>
      </c>
      <c r="D7" s="116">
        <f>C7+3</f>
        <v>57</v>
      </c>
      <c r="E7" s="116">
        <f>D7+3</f>
        <v>60</v>
      </c>
      <c r="F7" s="116">
        <f>E7+4</f>
        <v>64</v>
      </c>
      <c r="G7" s="116">
        <f>F7+4</f>
        <v>68</v>
      </c>
      <c r="H7" s="114" t="s">
        <v>152</v>
      </c>
      <c r="I7" s="404"/>
      <c r="J7" s="272"/>
      <c r="K7" s="272"/>
      <c r="L7" s="272" t="s">
        <v>153</v>
      </c>
      <c r="M7" s="272" t="s">
        <v>153</v>
      </c>
      <c r="N7" s="272"/>
      <c r="O7" s="272" t="s">
        <v>156</v>
      </c>
      <c r="P7" s="408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</row>
    <row r="8" s="91" customFormat="1" ht="20" customHeight="1" spans="1:257">
      <c r="A8" s="111" t="s">
        <v>157</v>
      </c>
      <c r="B8" s="116">
        <f>C8-5</f>
        <v>77</v>
      </c>
      <c r="C8" s="116">
        <v>82</v>
      </c>
      <c r="D8" s="116">
        <f>C8+6</f>
        <v>88</v>
      </c>
      <c r="E8" s="116">
        <f>D8+6</f>
        <v>94</v>
      </c>
      <c r="F8" s="116">
        <f>E8+6</f>
        <v>100</v>
      </c>
      <c r="G8" s="116">
        <f>F8+4</f>
        <v>104</v>
      </c>
      <c r="H8" s="114" t="s">
        <v>158</v>
      </c>
      <c r="I8" s="404"/>
      <c r="J8" s="272"/>
      <c r="K8" s="272"/>
      <c r="L8" s="272" t="s">
        <v>159</v>
      </c>
      <c r="M8" s="272" t="s">
        <v>159</v>
      </c>
      <c r="N8" s="272"/>
      <c r="O8" s="272" t="s">
        <v>160</v>
      </c>
      <c r="P8" s="408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</row>
    <row r="9" s="91" customFormat="1" ht="20" customHeight="1" spans="1:257">
      <c r="A9" s="117" t="s">
        <v>161</v>
      </c>
      <c r="B9" s="118">
        <f>C9-1.6</f>
        <v>23.4</v>
      </c>
      <c r="C9" s="118">
        <v>25</v>
      </c>
      <c r="D9" s="118">
        <f>C9+1.9</f>
        <v>26.9</v>
      </c>
      <c r="E9" s="118">
        <f>C9+3.8</f>
        <v>28.8</v>
      </c>
      <c r="F9" s="118">
        <f>C9+5.7</f>
        <v>30.7</v>
      </c>
      <c r="G9" s="118">
        <f>C9+7</f>
        <v>32</v>
      </c>
      <c r="H9" s="114" t="s">
        <v>158</v>
      </c>
      <c r="I9" s="404"/>
      <c r="J9" s="272"/>
      <c r="K9" s="272"/>
      <c r="L9" s="272" t="s">
        <v>153</v>
      </c>
      <c r="M9" s="272" t="s">
        <v>153</v>
      </c>
      <c r="N9" s="272"/>
      <c r="O9" s="272" t="s">
        <v>162</v>
      </c>
      <c r="P9" s="408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</row>
    <row r="10" s="91" customFormat="1" ht="20" customHeight="1" spans="1:257">
      <c r="A10" s="111" t="s">
        <v>163</v>
      </c>
      <c r="B10" s="116">
        <f>C10-1.2</f>
        <v>22.8</v>
      </c>
      <c r="C10" s="116">
        <v>24</v>
      </c>
      <c r="D10" s="116">
        <f>C10+1.8</f>
        <v>25.8</v>
      </c>
      <c r="E10" s="116">
        <f>D10+1.8</f>
        <v>27.6</v>
      </c>
      <c r="F10" s="116">
        <f>E10+1.8</f>
        <v>29.4</v>
      </c>
      <c r="G10" s="116">
        <f>F10+0.8</f>
        <v>30.2</v>
      </c>
      <c r="H10" s="114" t="s">
        <v>164</v>
      </c>
      <c r="I10" s="404"/>
      <c r="J10" s="272"/>
      <c r="K10" s="272"/>
      <c r="L10" s="272" t="s">
        <v>165</v>
      </c>
      <c r="M10" s="272" t="s">
        <v>165</v>
      </c>
      <c r="N10" s="272"/>
      <c r="O10" s="272" t="s">
        <v>165</v>
      </c>
      <c r="P10" s="408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</row>
    <row r="11" s="91" customFormat="1" ht="20" customHeight="1" spans="1:257">
      <c r="A11" s="111" t="s">
        <v>166</v>
      </c>
      <c r="B11" s="116">
        <f>C11-1.5</f>
        <v>23.5</v>
      </c>
      <c r="C11" s="116">
        <v>25</v>
      </c>
      <c r="D11" s="116">
        <f>C11+1.7</f>
        <v>26.7</v>
      </c>
      <c r="E11" s="116">
        <f>D11+1.7</f>
        <v>28.4</v>
      </c>
      <c r="F11" s="116">
        <f>E11+1.7</f>
        <v>30.1</v>
      </c>
      <c r="G11" s="116">
        <f>F11+1.6</f>
        <v>31.7</v>
      </c>
      <c r="H11" s="114" t="s">
        <v>158</v>
      </c>
      <c r="I11" s="404"/>
      <c r="J11" s="272"/>
      <c r="K11" s="272"/>
      <c r="L11" s="272" t="s">
        <v>165</v>
      </c>
      <c r="M11" s="272" t="s">
        <v>165</v>
      </c>
      <c r="N11" s="272"/>
      <c r="O11" s="272" t="s">
        <v>167</v>
      </c>
      <c r="P11" s="408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</row>
    <row r="12" s="91" customFormat="1" ht="20" customHeight="1" spans="1:257">
      <c r="A12" s="111" t="s">
        <v>168</v>
      </c>
      <c r="B12" s="116">
        <f>C12-1.8</f>
        <v>31.2</v>
      </c>
      <c r="C12" s="116">
        <v>33</v>
      </c>
      <c r="D12" s="116">
        <f>C12+2.25</f>
        <v>35.25</v>
      </c>
      <c r="E12" s="116">
        <f>D12+2.25</f>
        <v>37.5</v>
      </c>
      <c r="F12" s="116">
        <f>E12+2.25</f>
        <v>39.75</v>
      </c>
      <c r="G12" s="116">
        <f>F12+2</f>
        <v>41.75</v>
      </c>
      <c r="H12" s="114">
        <v>0</v>
      </c>
      <c r="I12" s="404"/>
      <c r="J12" s="272"/>
      <c r="K12" s="272"/>
      <c r="L12" s="272" t="s">
        <v>169</v>
      </c>
      <c r="M12" s="272" t="s">
        <v>170</v>
      </c>
      <c r="N12" s="272"/>
      <c r="O12" s="272" t="s">
        <v>167</v>
      </c>
      <c r="P12" s="408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</row>
    <row r="13" s="91" customFormat="1" ht="20" customHeight="1" spans="1:257">
      <c r="A13" s="119" t="s">
        <v>171</v>
      </c>
      <c r="B13" s="112">
        <f>C13</f>
        <v>12</v>
      </c>
      <c r="C13" s="112">
        <v>12</v>
      </c>
      <c r="D13" s="112">
        <f>C13+1</f>
        <v>13</v>
      </c>
      <c r="E13" s="112">
        <f>D13</f>
        <v>13</v>
      </c>
      <c r="F13" s="112">
        <f>E13+1</f>
        <v>14</v>
      </c>
      <c r="G13" s="112">
        <f>F13</f>
        <v>14</v>
      </c>
      <c r="H13" s="120"/>
      <c r="I13" s="404"/>
      <c r="J13" s="272"/>
      <c r="K13" s="272"/>
      <c r="L13" s="272" t="s">
        <v>165</v>
      </c>
      <c r="M13" s="272" t="s">
        <v>165</v>
      </c>
      <c r="N13" s="272"/>
      <c r="O13" s="272" t="s">
        <v>172</v>
      </c>
      <c r="P13" s="408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</row>
    <row r="14" s="91" customFormat="1" ht="20" customHeight="1" spans="1:257">
      <c r="A14" s="111"/>
      <c r="B14" s="116"/>
      <c r="C14" s="116"/>
      <c r="D14" s="116"/>
      <c r="E14" s="116"/>
      <c r="F14" s="116"/>
      <c r="G14" s="116"/>
      <c r="H14" s="120"/>
      <c r="I14" s="404"/>
      <c r="J14" s="272"/>
      <c r="K14" s="272"/>
      <c r="L14" s="272"/>
      <c r="M14" s="272"/>
      <c r="N14" s="272"/>
      <c r="O14" s="272"/>
      <c r="P14" s="408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</row>
    <row r="15" s="91" customFormat="1" ht="20" customHeight="1" spans="1:257">
      <c r="A15" s="111"/>
      <c r="B15" s="116"/>
      <c r="C15" s="116"/>
      <c r="D15" s="116"/>
      <c r="E15" s="116"/>
      <c r="F15" s="121"/>
      <c r="G15" s="121"/>
      <c r="H15" s="120"/>
      <c r="I15" s="404"/>
      <c r="J15" s="272"/>
      <c r="K15" s="272"/>
      <c r="L15" s="272"/>
      <c r="M15" s="272"/>
      <c r="N15" s="272"/>
      <c r="O15" s="272"/>
      <c r="P15" s="408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</row>
    <row r="16" s="91" customFormat="1" ht="20" customHeight="1" spans="1:257">
      <c r="A16" s="122"/>
      <c r="B16" s="116"/>
      <c r="C16" s="116"/>
      <c r="D16" s="116"/>
      <c r="E16" s="116"/>
      <c r="F16" s="116"/>
      <c r="G16" s="116"/>
      <c r="H16" s="123"/>
      <c r="I16" s="404"/>
      <c r="J16" s="272"/>
      <c r="K16" s="272"/>
      <c r="L16" s="272"/>
      <c r="M16" s="272"/>
      <c r="N16" s="272"/>
      <c r="O16" s="272"/>
      <c r="P16" s="408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</row>
    <row r="17" s="91" customFormat="1" ht="20" customHeight="1" spans="1:257">
      <c r="A17" s="124"/>
      <c r="B17" s="125"/>
      <c r="C17" s="125"/>
      <c r="D17" s="125"/>
      <c r="E17" s="125"/>
      <c r="F17" s="125"/>
      <c r="G17" s="125"/>
      <c r="H17" s="123"/>
      <c r="I17" s="404"/>
      <c r="J17" s="272"/>
      <c r="K17" s="272"/>
      <c r="L17" s="272"/>
      <c r="M17" s="272"/>
      <c r="N17" s="272"/>
      <c r="O17" s="272"/>
      <c r="P17" s="408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</row>
    <row r="18" s="91" customFormat="1" ht="20" customHeight="1" spans="1:257">
      <c r="A18" s="126"/>
      <c r="B18" s="127"/>
      <c r="C18" s="127"/>
      <c r="D18" s="127"/>
      <c r="E18" s="127"/>
      <c r="F18" s="127"/>
      <c r="G18" s="127"/>
      <c r="H18" s="123"/>
      <c r="I18" s="404"/>
      <c r="J18" s="272"/>
      <c r="K18" s="272"/>
      <c r="L18" s="272"/>
      <c r="M18" s="272"/>
      <c r="N18" s="272"/>
      <c r="O18" s="272"/>
      <c r="P18" s="408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</row>
    <row r="19" s="91" customFormat="1" ht="20" customHeight="1" spans="1:257">
      <c r="A19" s="126"/>
      <c r="B19" s="127"/>
      <c r="C19" s="127"/>
      <c r="D19" s="127"/>
      <c r="E19" s="127"/>
      <c r="F19" s="127"/>
      <c r="G19" s="127"/>
      <c r="H19" s="128"/>
      <c r="I19" s="404"/>
      <c r="J19" s="272"/>
      <c r="K19" s="272"/>
      <c r="L19" s="272"/>
      <c r="M19" s="272"/>
      <c r="N19" s="272"/>
      <c r="O19" s="272"/>
      <c r="P19" s="408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</row>
    <row r="20" s="91" customFormat="1" ht="20" customHeight="1" spans="1:257">
      <c r="A20" s="394"/>
      <c r="B20" s="259"/>
      <c r="C20" s="259"/>
      <c r="D20" s="259"/>
      <c r="E20" s="260"/>
      <c r="F20" s="259"/>
      <c r="G20" s="259"/>
      <c r="H20" s="259"/>
      <c r="I20" s="409"/>
      <c r="J20" s="279"/>
      <c r="K20" s="279"/>
      <c r="L20" s="280"/>
      <c r="M20" s="279"/>
      <c r="N20" s="279"/>
      <c r="O20" s="280"/>
      <c r="P20" s="410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</row>
    <row r="21" s="91" customFormat="1" ht="17.25" spans="1:257">
      <c r="A21" s="132"/>
      <c r="B21" s="132"/>
      <c r="C21" s="133"/>
      <c r="D21" s="133"/>
      <c r="E21" s="134"/>
      <c r="F21" s="133"/>
      <c r="G21" s="133"/>
      <c r="H21" s="133"/>
      <c r="P21" s="137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</row>
    <row r="22" s="91" customFormat="1" spans="1:257">
      <c r="A22" s="135" t="s">
        <v>173</v>
      </c>
      <c r="B22" s="135"/>
      <c r="C22" s="136"/>
      <c r="D22" s="136"/>
      <c r="P22" s="137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</row>
    <row r="23" s="91" customFormat="1" spans="3:257">
      <c r="C23" s="92"/>
      <c r="D23" s="92"/>
      <c r="J23" s="146" t="s">
        <v>174</v>
      </c>
      <c r="K23" s="147">
        <v>45768</v>
      </c>
      <c r="L23" s="146" t="s">
        <v>175</v>
      </c>
      <c r="M23" s="146" t="s">
        <v>132</v>
      </c>
      <c r="N23" s="146" t="s">
        <v>176</v>
      </c>
      <c r="O23" s="91" t="s">
        <v>135</v>
      </c>
      <c r="P23" s="137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</row>
  </sheetData>
  <mergeCells count="10">
    <mergeCell ref="A1:O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292" customWidth="1"/>
    <col min="2" max="16384" width="10" style="292"/>
  </cols>
  <sheetData>
    <row r="1" ht="22.5" customHeight="1" spans="1:11">
      <c r="A1" s="151" t="s">
        <v>177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93" t="s">
        <v>53</v>
      </c>
      <c r="B2" s="294"/>
      <c r="C2" s="294"/>
      <c r="D2" s="295" t="s">
        <v>55</v>
      </c>
      <c r="E2" s="295"/>
      <c r="F2" s="294" t="s">
        <v>56</v>
      </c>
      <c r="G2" s="294"/>
      <c r="H2" s="296" t="s">
        <v>57</v>
      </c>
      <c r="I2" s="368" t="s">
        <v>56</v>
      </c>
      <c r="J2" s="368"/>
      <c r="K2" s="369"/>
    </row>
    <row r="3" customHeight="1" spans="1:11">
      <c r="A3" s="297" t="s">
        <v>58</v>
      </c>
      <c r="B3" s="298"/>
      <c r="C3" s="299"/>
      <c r="D3" s="300" t="s">
        <v>59</v>
      </c>
      <c r="E3" s="301"/>
      <c r="F3" s="301"/>
      <c r="G3" s="302"/>
      <c r="H3" s="300" t="s">
        <v>60</v>
      </c>
      <c r="I3" s="301"/>
      <c r="J3" s="301"/>
      <c r="K3" s="302"/>
    </row>
    <row r="4" customHeight="1" spans="1:11">
      <c r="A4" s="303" t="s">
        <v>61</v>
      </c>
      <c r="B4" s="157"/>
      <c r="C4" s="158"/>
      <c r="D4" s="303" t="s">
        <v>63</v>
      </c>
      <c r="E4" s="304"/>
      <c r="F4" s="305"/>
      <c r="G4" s="306"/>
      <c r="H4" s="303" t="s">
        <v>178</v>
      </c>
      <c r="I4" s="304"/>
      <c r="J4" s="157" t="s">
        <v>65</v>
      </c>
      <c r="K4" s="158" t="s">
        <v>66</v>
      </c>
    </row>
    <row r="5" customHeight="1" spans="1:11">
      <c r="A5" s="307" t="s">
        <v>67</v>
      </c>
      <c r="B5" s="157"/>
      <c r="C5" s="158"/>
      <c r="D5" s="303" t="s">
        <v>179</v>
      </c>
      <c r="E5" s="304"/>
      <c r="F5" s="308"/>
      <c r="G5" s="309"/>
      <c r="H5" s="303" t="s">
        <v>180</v>
      </c>
      <c r="I5" s="304"/>
      <c r="J5" s="157" t="s">
        <v>65</v>
      </c>
      <c r="K5" s="158" t="s">
        <v>66</v>
      </c>
    </row>
    <row r="6" customHeight="1" spans="1:11">
      <c r="A6" s="303" t="s">
        <v>71</v>
      </c>
      <c r="B6" s="310"/>
      <c r="C6" s="311"/>
      <c r="D6" s="303" t="s">
        <v>181</v>
      </c>
      <c r="E6" s="304"/>
      <c r="F6" s="308"/>
      <c r="G6" s="309"/>
      <c r="H6" s="303" t="s">
        <v>182</v>
      </c>
      <c r="I6" s="304"/>
      <c r="J6" s="304"/>
      <c r="K6" s="370"/>
    </row>
    <row r="7" customHeight="1" spans="1:11">
      <c r="A7" s="303" t="s">
        <v>75</v>
      </c>
      <c r="B7" s="312"/>
      <c r="C7" s="313"/>
      <c r="D7" s="303" t="s">
        <v>183</v>
      </c>
      <c r="E7" s="304"/>
      <c r="F7" s="308"/>
      <c r="G7" s="309"/>
      <c r="H7" s="314"/>
      <c r="I7" s="157"/>
      <c r="J7" s="157"/>
      <c r="K7" s="158"/>
    </row>
    <row r="8" customHeight="1" spans="1:16">
      <c r="A8" s="315" t="s">
        <v>78</v>
      </c>
      <c r="B8" s="312"/>
      <c r="C8" s="313"/>
      <c r="D8" s="316" t="s">
        <v>79</v>
      </c>
      <c r="E8" s="317"/>
      <c r="F8" s="318"/>
      <c r="G8" s="319"/>
      <c r="H8" s="316"/>
      <c r="I8" s="317"/>
      <c r="J8" s="317"/>
      <c r="K8" s="371"/>
      <c r="P8" s="211" t="s">
        <v>184</v>
      </c>
    </row>
    <row r="9" customHeight="1" spans="1:11">
      <c r="A9" s="320" t="s">
        <v>185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customHeight="1" spans="1:11">
      <c r="A10" s="321" t="s">
        <v>83</v>
      </c>
      <c r="B10" s="322" t="s">
        <v>84</v>
      </c>
      <c r="C10" s="323" t="s">
        <v>85</v>
      </c>
      <c r="D10" s="324"/>
      <c r="E10" s="325" t="s">
        <v>88</v>
      </c>
      <c r="F10" s="322" t="s">
        <v>84</v>
      </c>
      <c r="G10" s="323" t="s">
        <v>85</v>
      </c>
      <c r="H10" s="322"/>
      <c r="I10" s="325" t="s">
        <v>86</v>
      </c>
      <c r="J10" s="322" t="s">
        <v>84</v>
      </c>
      <c r="K10" s="372" t="s">
        <v>85</v>
      </c>
    </row>
    <row r="11" customHeight="1" spans="1:11">
      <c r="A11" s="307" t="s">
        <v>89</v>
      </c>
      <c r="B11" s="326" t="s">
        <v>84</v>
      </c>
      <c r="C11" s="157" t="s">
        <v>85</v>
      </c>
      <c r="D11" s="327"/>
      <c r="E11" s="328" t="s">
        <v>91</v>
      </c>
      <c r="F11" s="326" t="s">
        <v>84</v>
      </c>
      <c r="G11" s="157" t="s">
        <v>85</v>
      </c>
      <c r="H11" s="326"/>
      <c r="I11" s="328" t="s">
        <v>96</v>
      </c>
      <c r="J11" s="326" t="s">
        <v>84</v>
      </c>
      <c r="K11" s="158" t="s">
        <v>85</v>
      </c>
    </row>
    <row r="12" customHeight="1" spans="1:11">
      <c r="A12" s="316" t="s">
        <v>118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71"/>
    </row>
    <row r="13" customHeight="1" spans="1:11">
      <c r="A13" s="329" t="s">
        <v>186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customHeight="1" spans="1:11">
      <c r="A14" s="330" t="s">
        <v>187</v>
      </c>
      <c r="B14" s="331"/>
      <c r="C14" s="331"/>
      <c r="D14" s="331"/>
      <c r="E14" s="331"/>
      <c r="F14" s="331"/>
      <c r="G14" s="331"/>
      <c r="H14" s="332"/>
      <c r="I14" s="373"/>
      <c r="J14" s="373"/>
      <c r="K14" s="374"/>
    </row>
    <row r="15" customHeight="1" spans="1:11">
      <c r="A15" s="333"/>
      <c r="B15" s="334"/>
      <c r="C15" s="334"/>
      <c r="D15" s="335"/>
      <c r="E15" s="336"/>
      <c r="F15" s="334"/>
      <c r="G15" s="334"/>
      <c r="H15" s="335"/>
      <c r="I15" s="375"/>
      <c r="J15" s="376"/>
      <c r="K15" s="377"/>
    </row>
    <row r="16" customHeight="1" spans="1:1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78"/>
    </row>
    <row r="17" customHeight="1" spans="1:11">
      <c r="A17" s="329" t="s">
        <v>188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customHeight="1" spans="1:11">
      <c r="A18" s="339" t="s">
        <v>189</v>
      </c>
      <c r="B18" s="340"/>
      <c r="C18" s="340"/>
      <c r="D18" s="340"/>
      <c r="E18" s="340"/>
      <c r="F18" s="340"/>
      <c r="G18" s="340"/>
      <c r="H18" s="340"/>
      <c r="I18" s="373"/>
      <c r="J18" s="373"/>
      <c r="K18" s="374"/>
    </row>
    <row r="19" customHeight="1" spans="1:11">
      <c r="A19" s="333"/>
      <c r="B19" s="334"/>
      <c r="C19" s="334"/>
      <c r="D19" s="335"/>
      <c r="E19" s="336"/>
      <c r="F19" s="334"/>
      <c r="G19" s="334"/>
      <c r="H19" s="335"/>
      <c r="I19" s="375"/>
      <c r="J19" s="376"/>
      <c r="K19" s="377"/>
    </row>
    <row r="20" customHeight="1" spans="1:1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78"/>
    </row>
    <row r="21" customHeight="1" spans="1:11">
      <c r="A21" s="341" t="s">
        <v>115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customHeight="1" spans="1:11">
      <c r="A22" s="152" t="s">
        <v>116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5"/>
    </row>
    <row r="23" customHeight="1" spans="1:11">
      <c r="A23" s="165" t="s">
        <v>117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8"/>
    </row>
    <row r="24" customHeight="1" spans="1:11">
      <c r="A24" s="342" t="s">
        <v>190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79"/>
    </row>
    <row r="25" customHeight="1" spans="1:11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80"/>
    </row>
    <row r="26" customHeight="1" spans="1:11">
      <c r="A26" s="320" t="s">
        <v>124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customHeight="1" spans="1:11">
      <c r="A27" s="297" t="s">
        <v>125</v>
      </c>
      <c r="B27" s="323" t="s">
        <v>94</v>
      </c>
      <c r="C27" s="323" t="s">
        <v>95</v>
      </c>
      <c r="D27" s="323" t="s">
        <v>87</v>
      </c>
      <c r="E27" s="298" t="s">
        <v>126</v>
      </c>
      <c r="F27" s="323" t="s">
        <v>94</v>
      </c>
      <c r="G27" s="323" t="s">
        <v>95</v>
      </c>
      <c r="H27" s="323" t="s">
        <v>87</v>
      </c>
      <c r="I27" s="298" t="s">
        <v>127</v>
      </c>
      <c r="J27" s="323" t="s">
        <v>94</v>
      </c>
      <c r="K27" s="372" t="s">
        <v>95</v>
      </c>
    </row>
    <row r="28" customHeight="1" spans="1:11">
      <c r="A28" s="345" t="s">
        <v>86</v>
      </c>
      <c r="B28" s="157" t="s">
        <v>94</v>
      </c>
      <c r="C28" s="157" t="s">
        <v>95</v>
      </c>
      <c r="D28" s="157" t="s">
        <v>87</v>
      </c>
      <c r="E28" s="346" t="s">
        <v>93</v>
      </c>
      <c r="F28" s="157" t="s">
        <v>94</v>
      </c>
      <c r="G28" s="157" t="s">
        <v>95</v>
      </c>
      <c r="H28" s="157" t="s">
        <v>87</v>
      </c>
      <c r="I28" s="346" t="s">
        <v>104</v>
      </c>
      <c r="J28" s="157" t="s">
        <v>94</v>
      </c>
      <c r="K28" s="158" t="s">
        <v>95</v>
      </c>
    </row>
    <row r="29" customHeight="1" spans="1:11">
      <c r="A29" s="303" t="s">
        <v>97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81"/>
    </row>
    <row r="30" customHeight="1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82"/>
    </row>
    <row r="31" customHeight="1" spans="1:11">
      <c r="A31" s="350" t="s">
        <v>191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ht="21" customHeight="1" spans="1:1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83"/>
    </row>
    <row r="33" ht="21" customHeight="1" spans="1:11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84"/>
    </row>
    <row r="34" ht="21" customHeight="1" spans="1:11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84"/>
    </row>
    <row r="35" ht="21" customHeight="1" spans="1:11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84"/>
    </row>
    <row r="36" ht="21" customHeight="1" spans="1:1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84"/>
    </row>
    <row r="37" ht="21" customHeight="1" spans="1:11">
      <c r="A37" s="353"/>
      <c r="B37" s="354"/>
      <c r="C37" s="354"/>
      <c r="D37" s="354"/>
      <c r="E37" s="354"/>
      <c r="F37" s="354"/>
      <c r="G37" s="354"/>
      <c r="H37" s="354"/>
      <c r="I37" s="354"/>
      <c r="J37" s="354"/>
      <c r="K37" s="384"/>
    </row>
    <row r="38" ht="21" customHeight="1" spans="1:1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84"/>
    </row>
    <row r="39" ht="21" customHeight="1" spans="1:11">
      <c r="A39" s="353"/>
      <c r="B39" s="354"/>
      <c r="C39" s="354"/>
      <c r="D39" s="354"/>
      <c r="E39" s="354"/>
      <c r="F39" s="354"/>
      <c r="G39" s="354"/>
      <c r="H39" s="354"/>
      <c r="I39" s="354"/>
      <c r="J39" s="354"/>
      <c r="K39" s="384"/>
    </row>
    <row r="40" ht="21" customHeight="1" spans="1:11">
      <c r="A40" s="353"/>
      <c r="B40" s="354"/>
      <c r="C40" s="354"/>
      <c r="D40" s="354"/>
      <c r="E40" s="354"/>
      <c r="F40" s="354"/>
      <c r="G40" s="354"/>
      <c r="H40" s="354"/>
      <c r="I40" s="354"/>
      <c r="J40" s="354"/>
      <c r="K40" s="384"/>
    </row>
    <row r="41" ht="21" customHeight="1" spans="1:11">
      <c r="A41" s="353"/>
      <c r="B41" s="354"/>
      <c r="C41" s="354"/>
      <c r="D41" s="354"/>
      <c r="E41" s="354"/>
      <c r="F41" s="354"/>
      <c r="G41" s="354"/>
      <c r="H41" s="354"/>
      <c r="I41" s="354"/>
      <c r="J41" s="354"/>
      <c r="K41" s="384"/>
    </row>
    <row r="42" ht="21" customHeight="1" spans="1:11">
      <c r="A42" s="353"/>
      <c r="B42" s="354"/>
      <c r="C42" s="354"/>
      <c r="D42" s="354"/>
      <c r="E42" s="354"/>
      <c r="F42" s="354"/>
      <c r="G42" s="354"/>
      <c r="H42" s="354"/>
      <c r="I42" s="354"/>
      <c r="J42" s="354"/>
      <c r="K42" s="384"/>
    </row>
    <row r="43" ht="17.25" customHeight="1" spans="1:11">
      <c r="A43" s="348" t="s">
        <v>123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82"/>
    </row>
    <row r="44" customHeight="1" spans="1:11">
      <c r="A44" s="350" t="s">
        <v>192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</row>
    <row r="45" ht="18" customHeight="1" spans="1:11">
      <c r="A45" s="355" t="s">
        <v>118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85"/>
    </row>
    <row r="46" ht="18" customHeight="1" spans="1:11">
      <c r="A46" s="355" t="s">
        <v>193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85"/>
    </row>
    <row r="47" ht="18" customHeight="1" spans="1:11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80"/>
    </row>
    <row r="48" ht="21" customHeight="1" spans="1:11">
      <c r="A48" s="357" t="s">
        <v>129</v>
      </c>
      <c r="B48" s="358" t="s">
        <v>130</v>
      </c>
      <c r="C48" s="358"/>
      <c r="D48" s="359" t="s">
        <v>131</v>
      </c>
      <c r="E48" s="359"/>
      <c r="F48" s="359" t="s">
        <v>133</v>
      </c>
      <c r="G48" s="360"/>
      <c r="H48" s="361" t="s">
        <v>134</v>
      </c>
      <c r="I48" s="361"/>
      <c r="J48" s="358" t="s">
        <v>135</v>
      </c>
      <c r="K48" s="386"/>
    </row>
    <row r="49" customHeight="1" spans="1:11">
      <c r="A49" s="362" t="s">
        <v>136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87"/>
    </row>
    <row r="50" customHeight="1" spans="1:1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88"/>
    </row>
    <row r="51" customHeight="1" spans="1:1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89"/>
    </row>
    <row r="52" ht="21" customHeight="1" spans="1:11">
      <c r="A52" s="357" t="s">
        <v>129</v>
      </c>
      <c r="B52" s="358" t="s">
        <v>130</v>
      </c>
      <c r="C52" s="358"/>
      <c r="D52" s="359" t="s">
        <v>131</v>
      </c>
      <c r="E52" s="359"/>
      <c r="F52" s="359" t="s">
        <v>133</v>
      </c>
      <c r="G52" s="360"/>
      <c r="H52" s="361" t="s">
        <v>134</v>
      </c>
      <c r="I52" s="361"/>
      <c r="J52" s="358" t="s">
        <v>135</v>
      </c>
      <c r="K52" s="38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91" customWidth="1"/>
    <col min="2" max="2" width="8.5" style="91" customWidth="1"/>
    <col min="3" max="3" width="8.5" style="92" customWidth="1"/>
    <col min="4" max="7" width="8.5" style="91" customWidth="1"/>
    <col min="8" max="8" width="2.75" style="91" customWidth="1"/>
    <col min="9" max="14" width="8.875" style="91" customWidth="1"/>
    <col min="15" max="18" width="8.875" style="230" customWidth="1"/>
    <col min="19" max="250" width="9" style="91"/>
    <col min="251" max="16384" width="9" style="95"/>
  </cols>
  <sheetData>
    <row r="1" s="91" customFormat="1" ht="29" customHeight="1" spans="1:253">
      <c r="A1" s="96" t="s">
        <v>138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64"/>
      <c r="P1" s="264"/>
      <c r="Q1" s="264"/>
      <c r="R1" s="264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</row>
    <row r="2" s="91" customFormat="1" ht="20" customHeight="1" spans="1:253">
      <c r="A2" s="231" t="s">
        <v>61</v>
      </c>
      <c r="B2" s="232"/>
      <c r="C2" s="233"/>
      <c r="D2" s="234" t="s">
        <v>67</v>
      </c>
      <c r="E2" s="235"/>
      <c r="F2" s="235"/>
      <c r="G2" s="236"/>
      <c r="H2" s="237"/>
      <c r="I2" s="265" t="s">
        <v>57</v>
      </c>
      <c r="J2" s="266" t="s">
        <v>56</v>
      </c>
      <c r="K2" s="266"/>
      <c r="L2" s="266"/>
      <c r="M2" s="266"/>
      <c r="N2" s="266"/>
      <c r="O2" s="267"/>
      <c r="P2" s="267"/>
      <c r="Q2" s="267"/>
      <c r="R2" s="283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</row>
    <row r="3" s="91" customFormat="1" ht="15" spans="1:253">
      <c r="A3" s="238" t="s">
        <v>139</v>
      </c>
      <c r="B3" s="105" t="s">
        <v>140</v>
      </c>
      <c r="C3" s="106"/>
      <c r="D3" s="105"/>
      <c r="E3" s="105"/>
      <c r="F3" s="105"/>
      <c r="G3" s="239"/>
      <c r="H3" s="240"/>
      <c r="I3" s="268" t="s">
        <v>194</v>
      </c>
      <c r="J3" s="141"/>
      <c r="K3" s="141"/>
      <c r="L3" s="141"/>
      <c r="M3" s="141"/>
      <c r="N3" s="141"/>
      <c r="O3" s="67"/>
      <c r="P3" s="67"/>
      <c r="Q3" s="67"/>
      <c r="R3" s="284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</row>
    <row r="4" s="91" customFormat="1" ht="15" spans="1:253">
      <c r="A4" s="238"/>
      <c r="B4" s="241" t="s">
        <v>195</v>
      </c>
      <c r="C4" s="242" t="s">
        <v>196</v>
      </c>
      <c r="D4" s="241" t="s">
        <v>197</v>
      </c>
      <c r="E4" s="241" t="s">
        <v>198</v>
      </c>
      <c r="F4" s="241" t="s">
        <v>199</v>
      </c>
      <c r="G4" s="243"/>
      <c r="H4" s="240"/>
      <c r="I4" s="269" t="s">
        <v>195</v>
      </c>
      <c r="J4" s="270" t="s">
        <v>195</v>
      </c>
      <c r="K4" s="270" t="s">
        <v>196</v>
      </c>
      <c r="L4" s="270" t="s">
        <v>196</v>
      </c>
      <c r="M4" s="270" t="s">
        <v>197</v>
      </c>
      <c r="N4" s="270" t="s">
        <v>197</v>
      </c>
      <c r="O4" s="270" t="s">
        <v>198</v>
      </c>
      <c r="P4" s="67" t="s">
        <v>198</v>
      </c>
      <c r="Q4" s="285" t="s">
        <v>199</v>
      </c>
      <c r="R4" s="286" t="s">
        <v>199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</row>
    <row r="5" s="91" customFormat="1" ht="20" customHeight="1" spans="1:253">
      <c r="A5" s="238"/>
      <c r="B5" s="244" t="s">
        <v>200</v>
      </c>
      <c r="C5" s="244" t="s">
        <v>201</v>
      </c>
      <c r="D5" s="244" t="s">
        <v>202</v>
      </c>
      <c r="E5" s="244" t="s">
        <v>203</v>
      </c>
      <c r="F5" s="244" t="s">
        <v>204</v>
      </c>
      <c r="G5" s="244"/>
      <c r="H5" s="240"/>
      <c r="I5" s="271"/>
      <c r="J5" s="272"/>
      <c r="K5" s="272"/>
      <c r="L5" s="272"/>
      <c r="M5" s="272"/>
      <c r="N5" s="272"/>
      <c r="O5" s="272"/>
      <c r="P5" s="273"/>
      <c r="Q5" s="273"/>
      <c r="R5" s="287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</row>
    <row r="6" s="91" customFormat="1" ht="20" customHeight="1" spans="1:253">
      <c r="A6" s="245"/>
      <c r="B6" s="246"/>
      <c r="C6" s="246"/>
      <c r="D6" s="246"/>
      <c r="E6" s="246"/>
      <c r="F6" s="246"/>
      <c r="G6" s="247"/>
      <c r="H6" s="240"/>
      <c r="I6" s="274"/>
      <c r="J6" s="275"/>
      <c r="K6" s="276"/>
      <c r="L6" s="275"/>
      <c r="M6" s="275"/>
      <c r="N6" s="275"/>
      <c r="O6" s="275"/>
      <c r="P6" s="277"/>
      <c r="Q6" s="288"/>
      <c r="R6" s="289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</row>
    <row r="7" s="91" customFormat="1" ht="20" customHeight="1" spans="1:253">
      <c r="A7" s="245"/>
      <c r="B7" s="246"/>
      <c r="C7" s="246"/>
      <c r="D7" s="246"/>
      <c r="E7" s="246"/>
      <c r="F7" s="246"/>
      <c r="G7" s="247"/>
      <c r="H7" s="240"/>
      <c r="I7" s="271"/>
      <c r="J7" s="272"/>
      <c r="K7" s="272"/>
      <c r="L7" s="272"/>
      <c r="M7" s="272"/>
      <c r="N7" s="272"/>
      <c r="O7" s="272"/>
      <c r="P7" s="273"/>
      <c r="Q7" s="290"/>
      <c r="R7" s="289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</row>
    <row r="8" s="91" customFormat="1" ht="20" customHeight="1" spans="1:253">
      <c r="A8" s="245"/>
      <c r="B8" s="246"/>
      <c r="C8" s="246"/>
      <c r="D8" s="246"/>
      <c r="E8" s="246"/>
      <c r="F8" s="246"/>
      <c r="G8" s="247"/>
      <c r="H8" s="240"/>
      <c r="I8" s="271"/>
      <c r="J8" s="272"/>
      <c r="K8" s="272"/>
      <c r="L8" s="272"/>
      <c r="M8" s="272"/>
      <c r="N8" s="272"/>
      <c r="O8" s="272"/>
      <c r="P8" s="273"/>
      <c r="Q8" s="290"/>
      <c r="R8" s="289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</row>
    <row r="9" s="91" customFormat="1" ht="20" customHeight="1" spans="1:253">
      <c r="A9" s="245"/>
      <c r="B9" s="246"/>
      <c r="C9" s="246"/>
      <c r="D9" s="246"/>
      <c r="E9" s="246"/>
      <c r="F9" s="246"/>
      <c r="G9" s="247"/>
      <c r="H9" s="240"/>
      <c r="I9" s="271"/>
      <c r="J9" s="272"/>
      <c r="K9" s="272"/>
      <c r="L9" s="272"/>
      <c r="M9" s="272"/>
      <c r="N9" s="272"/>
      <c r="O9" s="272"/>
      <c r="P9" s="273"/>
      <c r="Q9" s="290"/>
      <c r="R9" s="289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</row>
    <row r="10" s="91" customFormat="1" ht="20" customHeight="1" spans="1:253">
      <c r="A10" s="245"/>
      <c r="B10" s="246"/>
      <c r="C10" s="246"/>
      <c r="D10" s="246"/>
      <c r="E10" s="246"/>
      <c r="F10" s="246"/>
      <c r="G10" s="247"/>
      <c r="H10" s="240"/>
      <c r="I10" s="271"/>
      <c r="J10" s="272"/>
      <c r="K10" s="272"/>
      <c r="L10" s="272"/>
      <c r="M10" s="272"/>
      <c r="N10" s="272"/>
      <c r="O10" s="272"/>
      <c r="P10" s="273"/>
      <c r="Q10" s="290"/>
      <c r="R10" s="289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</row>
    <row r="11" s="91" customFormat="1" ht="20" customHeight="1" spans="1:253">
      <c r="A11" s="245"/>
      <c r="B11" s="246"/>
      <c r="C11" s="246"/>
      <c r="D11" s="246"/>
      <c r="E11" s="246"/>
      <c r="F11" s="246"/>
      <c r="G11" s="247"/>
      <c r="H11" s="240"/>
      <c r="I11" s="271"/>
      <c r="J11" s="272"/>
      <c r="K11" s="272"/>
      <c r="L11" s="272"/>
      <c r="M11" s="272"/>
      <c r="N11" s="272"/>
      <c r="O11" s="272"/>
      <c r="P11" s="273"/>
      <c r="Q11" s="290"/>
      <c r="R11" s="289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</row>
    <row r="12" s="91" customFormat="1" ht="20" customHeight="1" spans="1:253">
      <c r="A12" s="245"/>
      <c r="B12" s="248"/>
      <c r="C12" s="248"/>
      <c r="D12" s="248"/>
      <c r="E12" s="248"/>
      <c r="F12" s="248"/>
      <c r="G12" s="247"/>
      <c r="H12" s="240"/>
      <c r="I12" s="271"/>
      <c r="J12" s="272"/>
      <c r="K12" s="272"/>
      <c r="L12" s="272"/>
      <c r="M12" s="272"/>
      <c r="N12" s="272"/>
      <c r="O12" s="272"/>
      <c r="P12" s="273"/>
      <c r="Q12" s="290"/>
      <c r="R12" s="289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</row>
    <row r="13" s="91" customFormat="1" ht="20" customHeight="1" spans="1:253">
      <c r="A13" s="245"/>
      <c r="B13" s="248"/>
      <c r="C13" s="248"/>
      <c r="D13" s="248"/>
      <c r="E13" s="248"/>
      <c r="F13" s="248"/>
      <c r="G13" s="247"/>
      <c r="H13" s="240"/>
      <c r="I13" s="271"/>
      <c r="J13" s="272"/>
      <c r="K13" s="272"/>
      <c r="L13" s="272"/>
      <c r="M13" s="272"/>
      <c r="N13" s="272"/>
      <c r="O13" s="272"/>
      <c r="P13" s="273"/>
      <c r="Q13" s="290"/>
      <c r="R13" s="289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</row>
    <row r="14" s="91" customFormat="1" ht="20" customHeight="1" spans="1:253">
      <c r="A14" s="245"/>
      <c r="B14" s="246"/>
      <c r="C14" s="246"/>
      <c r="D14" s="246"/>
      <c r="E14" s="246"/>
      <c r="F14" s="246"/>
      <c r="G14" s="247"/>
      <c r="H14" s="240"/>
      <c r="I14" s="271"/>
      <c r="J14" s="272"/>
      <c r="K14" s="272"/>
      <c r="L14" s="272"/>
      <c r="M14" s="272"/>
      <c r="N14" s="272"/>
      <c r="O14" s="272"/>
      <c r="P14" s="273"/>
      <c r="Q14" s="290"/>
      <c r="R14" s="289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</row>
    <row r="15" s="91" customFormat="1" ht="20" customHeight="1" spans="1:253">
      <c r="A15" s="245"/>
      <c r="B15" s="246"/>
      <c r="C15" s="246"/>
      <c r="D15" s="246"/>
      <c r="E15" s="246"/>
      <c r="F15" s="246"/>
      <c r="G15" s="249"/>
      <c r="H15" s="240"/>
      <c r="I15" s="271"/>
      <c r="J15" s="272"/>
      <c r="K15" s="272"/>
      <c r="L15" s="272"/>
      <c r="M15" s="272"/>
      <c r="N15" s="272"/>
      <c r="O15" s="272"/>
      <c r="P15" s="273"/>
      <c r="Q15" s="290"/>
      <c r="R15" s="289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</row>
    <row r="16" s="91" customFormat="1" ht="20" customHeight="1" spans="1:253">
      <c r="A16" s="245"/>
      <c r="B16" s="248"/>
      <c r="C16" s="248"/>
      <c r="D16" s="248"/>
      <c r="E16" s="248"/>
      <c r="F16" s="248"/>
      <c r="G16" s="247"/>
      <c r="H16" s="240"/>
      <c r="I16" s="271"/>
      <c r="J16" s="272"/>
      <c r="K16" s="272"/>
      <c r="L16" s="272"/>
      <c r="M16" s="272"/>
      <c r="N16" s="272"/>
      <c r="O16" s="272"/>
      <c r="P16" s="273"/>
      <c r="Q16" s="290"/>
      <c r="R16" s="289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</row>
    <row r="17" s="91" customFormat="1" ht="20" customHeight="1" spans="1:253">
      <c r="A17" s="250"/>
      <c r="B17" s="251"/>
      <c r="C17" s="123"/>
      <c r="D17" s="123"/>
      <c r="E17" s="252"/>
      <c r="F17" s="123"/>
      <c r="G17" s="253"/>
      <c r="H17" s="240"/>
      <c r="I17" s="271"/>
      <c r="J17" s="272"/>
      <c r="K17" s="272"/>
      <c r="L17" s="272"/>
      <c r="M17" s="272"/>
      <c r="N17" s="272"/>
      <c r="O17" s="272"/>
      <c r="P17" s="273"/>
      <c r="Q17" s="290"/>
      <c r="R17" s="289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</row>
    <row r="18" s="91" customFormat="1" ht="20" customHeight="1" spans="1:253">
      <c r="A18" s="250"/>
      <c r="B18" s="254"/>
      <c r="C18" s="255"/>
      <c r="D18" s="255"/>
      <c r="E18" s="252"/>
      <c r="F18" s="256"/>
      <c r="G18" s="253"/>
      <c r="H18" s="240"/>
      <c r="I18" s="271"/>
      <c r="J18" s="272"/>
      <c r="K18" s="272"/>
      <c r="L18" s="272"/>
      <c r="M18" s="272"/>
      <c r="N18" s="272"/>
      <c r="O18" s="272"/>
      <c r="P18" s="273"/>
      <c r="Q18" s="290"/>
      <c r="R18" s="289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</row>
    <row r="19" s="91" customFormat="1" ht="20" customHeight="1" spans="1:253">
      <c r="A19" s="245"/>
      <c r="B19" s="128"/>
      <c r="C19" s="128"/>
      <c r="D19" s="257"/>
      <c r="E19" s="128"/>
      <c r="F19" s="128"/>
      <c r="G19" s="247"/>
      <c r="H19" s="240"/>
      <c r="I19" s="271"/>
      <c r="J19" s="272"/>
      <c r="K19" s="272"/>
      <c r="L19" s="272"/>
      <c r="M19" s="272"/>
      <c r="N19" s="272"/>
      <c r="O19" s="272"/>
      <c r="P19" s="273"/>
      <c r="Q19" s="273"/>
      <c r="R19" s="287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</row>
    <row r="20" s="91" customFormat="1" ht="20" customHeight="1" spans="1:253">
      <c r="A20" s="258"/>
      <c r="B20" s="259"/>
      <c r="C20" s="259"/>
      <c r="D20" s="260"/>
      <c r="E20" s="259"/>
      <c r="F20" s="259"/>
      <c r="G20" s="261"/>
      <c r="H20" s="262"/>
      <c r="I20" s="278"/>
      <c r="J20" s="279"/>
      <c r="K20" s="280"/>
      <c r="L20" s="279"/>
      <c r="M20" s="279"/>
      <c r="N20" s="280"/>
      <c r="O20" s="280"/>
      <c r="P20" s="281"/>
      <c r="Q20" s="281"/>
      <c r="R20" s="291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</row>
    <row r="21" s="91" customFormat="1" ht="17.25" spans="1:253">
      <c r="A21" s="132"/>
      <c r="B21" s="133"/>
      <c r="C21" s="133"/>
      <c r="D21" s="134"/>
      <c r="E21" s="133"/>
      <c r="F21" s="133"/>
      <c r="G21" s="263"/>
      <c r="O21" s="264"/>
      <c r="P21" s="264"/>
      <c r="Q21" s="264"/>
      <c r="R21" s="264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</row>
    <row r="22" s="91" customFormat="1" spans="1:253">
      <c r="A22" s="135" t="s">
        <v>173</v>
      </c>
      <c r="B22" s="135"/>
      <c r="C22" s="136"/>
      <c r="O22" s="264"/>
      <c r="P22" s="264"/>
      <c r="Q22" s="264"/>
      <c r="R22" s="264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</row>
    <row r="23" s="91" customFormat="1" spans="3:253">
      <c r="C23" s="92"/>
      <c r="I23" s="146" t="s">
        <v>174</v>
      </c>
      <c r="J23" s="147"/>
      <c r="K23" s="282"/>
      <c r="M23" s="146" t="s">
        <v>175</v>
      </c>
      <c r="N23" s="146"/>
      <c r="P23" s="146" t="s">
        <v>176</v>
      </c>
      <c r="R23" s="264" t="s">
        <v>135</v>
      </c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G42" sqref="G42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205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206</v>
      </c>
      <c r="C2" s="153"/>
      <c r="D2" s="154" t="s">
        <v>61</v>
      </c>
      <c r="E2" s="155" t="s">
        <v>62</v>
      </c>
      <c r="F2" s="156" t="s">
        <v>207</v>
      </c>
      <c r="G2" s="157" t="s">
        <v>208</v>
      </c>
      <c r="H2" s="158"/>
      <c r="I2" s="186" t="s">
        <v>57</v>
      </c>
      <c r="J2" s="206" t="s">
        <v>56</v>
      </c>
      <c r="K2" s="207"/>
    </row>
    <row r="3" ht="18" customHeight="1" spans="1:11">
      <c r="A3" s="159" t="s">
        <v>75</v>
      </c>
      <c r="B3" s="160">
        <v>2100</v>
      </c>
      <c r="C3" s="160"/>
      <c r="D3" s="161" t="s">
        <v>209</v>
      </c>
      <c r="E3" s="162">
        <v>44956</v>
      </c>
      <c r="F3" s="163"/>
      <c r="G3" s="163"/>
      <c r="H3" s="164" t="s">
        <v>210</v>
      </c>
      <c r="I3" s="164"/>
      <c r="J3" s="164"/>
      <c r="K3" s="208"/>
    </row>
    <row r="4" ht="18" customHeight="1" spans="1:11">
      <c r="A4" s="165" t="s">
        <v>71</v>
      </c>
      <c r="B4" s="160">
        <v>4</v>
      </c>
      <c r="C4" s="160">
        <v>6</v>
      </c>
      <c r="D4" s="166" t="s">
        <v>211</v>
      </c>
      <c r="E4" s="163" t="s">
        <v>212</v>
      </c>
      <c r="F4" s="163"/>
      <c r="G4" s="163"/>
      <c r="H4" s="166" t="s">
        <v>213</v>
      </c>
      <c r="I4" s="166"/>
      <c r="J4" s="178" t="s">
        <v>65</v>
      </c>
      <c r="K4" s="209" t="s">
        <v>66</v>
      </c>
    </row>
    <row r="5" ht="18" customHeight="1" spans="1:11">
      <c r="A5" s="165" t="s">
        <v>214</v>
      </c>
      <c r="B5" s="160">
        <v>1</v>
      </c>
      <c r="C5" s="160"/>
      <c r="D5" s="161" t="s">
        <v>215</v>
      </c>
      <c r="E5" s="161"/>
      <c r="G5" s="161"/>
      <c r="H5" s="166" t="s">
        <v>216</v>
      </c>
      <c r="I5" s="166"/>
      <c r="J5" s="178" t="s">
        <v>65</v>
      </c>
      <c r="K5" s="209" t="s">
        <v>66</v>
      </c>
    </row>
    <row r="6" ht="18" customHeight="1" spans="1:13">
      <c r="A6" s="167" t="s">
        <v>217</v>
      </c>
      <c r="B6" s="168">
        <v>125</v>
      </c>
      <c r="C6" s="168"/>
      <c r="D6" s="169" t="s">
        <v>218</v>
      </c>
      <c r="E6" s="170"/>
      <c r="F6" s="170"/>
      <c r="G6" s="169"/>
      <c r="H6" s="171" t="s">
        <v>219</v>
      </c>
      <c r="I6" s="171"/>
      <c r="J6" s="170" t="s">
        <v>65</v>
      </c>
      <c r="K6" s="210" t="s">
        <v>66</v>
      </c>
      <c r="M6" s="211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220</v>
      </c>
      <c r="B8" s="156" t="s">
        <v>221</v>
      </c>
      <c r="C8" s="156" t="s">
        <v>222</v>
      </c>
      <c r="D8" s="156" t="s">
        <v>223</v>
      </c>
      <c r="E8" s="156" t="s">
        <v>224</v>
      </c>
      <c r="F8" s="156" t="s">
        <v>225</v>
      </c>
      <c r="G8" s="176" t="s">
        <v>78</v>
      </c>
      <c r="H8" s="177"/>
      <c r="I8" s="177"/>
      <c r="J8" s="177"/>
      <c r="K8" s="212"/>
    </row>
    <row r="9" ht="18" customHeight="1" spans="1:11">
      <c r="A9" s="165" t="s">
        <v>226</v>
      </c>
      <c r="B9" s="166"/>
      <c r="C9" s="178" t="s">
        <v>65</v>
      </c>
      <c r="D9" s="178" t="s">
        <v>66</v>
      </c>
      <c r="E9" s="161" t="s">
        <v>227</v>
      </c>
      <c r="F9" s="179" t="s">
        <v>228</v>
      </c>
      <c r="G9" s="180"/>
      <c r="H9" s="181"/>
      <c r="I9" s="181"/>
      <c r="J9" s="181"/>
      <c r="K9" s="213"/>
    </row>
    <row r="10" ht="18" customHeight="1" spans="1:11">
      <c r="A10" s="165" t="s">
        <v>229</v>
      </c>
      <c r="B10" s="166"/>
      <c r="C10" s="178" t="s">
        <v>65</v>
      </c>
      <c r="D10" s="178" t="s">
        <v>66</v>
      </c>
      <c r="E10" s="161" t="s">
        <v>230</v>
      </c>
      <c r="F10" s="179" t="s">
        <v>231</v>
      </c>
      <c r="G10" s="180" t="s">
        <v>232</v>
      </c>
      <c r="H10" s="181"/>
      <c r="I10" s="181"/>
      <c r="J10" s="181"/>
      <c r="K10" s="213"/>
    </row>
    <row r="11" ht="18" customHeight="1" spans="1:11">
      <c r="A11" s="182" t="s">
        <v>185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4"/>
    </row>
    <row r="12" ht="18" customHeight="1" spans="1:11">
      <c r="A12" s="159" t="s">
        <v>88</v>
      </c>
      <c r="B12" s="178" t="s">
        <v>84</v>
      </c>
      <c r="C12" s="178" t="s">
        <v>85</v>
      </c>
      <c r="D12" s="179"/>
      <c r="E12" s="161" t="s">
        <v>86</v>
      </c>
      <c r="F12" s="178" t="s">
        <v>84</v>
      </c>
      <c r="G12" s="178" t="s">
        <v>85</v>
      </c>
      <c r="H12" s="178"/>
      <c r="I12" s="161" t="s">
        <v>233</v>
      </c>
      <c r="J12" s="178" t="s">
        <v>84</v>
      </c>
      <c r="K12" s="209" t="s">
        <v>85</v>
      </c>
    </row>
    <row r="13" ht="18" customHeight="1" spans="1:11">
      <c r="A13" s="159" t="s">
        <v>91</v>
      </c>
      <c r="B13" s="178" t="s">
        <v>84</v>
      </c>
      <c r="C13" s="178" t="s">
        <v>85</v>
      </c>
      <c r="D13" s="179"/>
      <c r="E13" s="161" t="s">
        <v>96</v>
      </c>
      <c r="F13" s="178" t="s">
        <v>84</v>
      </c>
      <c r="G13" s="178" t="s">
        <v>85</v>
      </c>
      <c r="H13" s="178"/>
      <c r="I13" s="161" t="s">
        <v>234</v>
      </c>
      <c r="J13" s="178" t="s">
        <v>84</v>
      </c>
      <c r="K13" s="209" t="s">
        <v>85</v>
      </c>
    </row>
    <row r="14" ht="18" customHeight="1" spans="1:11">
      <c r="A14" s="167" t="s">
        <v>235</v>
      </c>
      <c r="B14" s="170" t="s">
        <v>84</v>
      </c>
      <c r="C14" s="170" t="s">
        <v>85</v>
      </c>
      <c r="D14" s="184"/>
      <c r="E14" s="169" t="s">
        <v>236</v>
      </c>
      <c r="F14" s="170" t="s">
        <v>84</v>
      </c>
      <c r="G14" s="170" t="s">
        <v>85</v>
      </c>
      <c r="H14" s="170"/>
      <c r="I14" s="169" t="s">
        <v>237</v>
      </c>
      <c r="J14" s="170" t="s">
        <v>84</v>
      </c>
      <c r="K14" s="210" t="s">
        <v>85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238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5"/>
    </row>
    <row r="17" ht="18" customHeight="1" spans="1:11">
      <c r="A17" s="165" t="s">
        <v>239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6"/>
    </row>
    <row r="18" ht="18" customHeight="1" spans="1:11">
      <c r="A18" s="165" t="s">
        <v>240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6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7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7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8"/>
    </row>
    <row r="24" ht="18" customHeight="1" spans="1:11">
      <c r="A24" s="165" t="s">
        <v>117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8"/>
    </row>
    <row r="25" ht="18" customHeight="1" spans="1:11">
      <c r="A25" s="192" t="s">
        <v>241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9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242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20" t="s">
        <v>243</v>
      </c>
    </row>
    <row r="28" ht="23" customHeight="1" spans="1:11">
      <c r="A28" s="188" t="s">
        <v>244</v>
      </c>
      <c r="B28" s="189"/>
      <c r="C28" s="189"/>
      <c r="D28" s="189"/>
      <c r="E28" s="189"/>
      <c r="F28" s="189"/>
      <c r="G28" s="189"/>
      <c r="H28" s="189"/>
      <c r="I28" s="189"/>
      <c r="J28" s="221"/>
      <c r="K28" s="222">
        <v>1</v>
      </c>
    </row>
    <row r="29" ht="23" customHeight="1" spans="1:11">
      <c r="A29" s="188" t="s">
        <v>245</v>
      </c>
      <c r="B29" s="189"/>
      <c r="C29" s="189"/>
      <c r="D29" s="189"/>
      <c r="E29" s="189"/>
      <c r="F29" s="189"/>
      <c r="G29" s="189"/>
      <c r="H29" s="189"/>
      <c r="I29" s="189"/>
      <c r="J29" s="221"/>
      <c r="K29" s="213">
        <v>1</v>
      </c>
    </row>
    <row r="30" ht="23" customHeight="1" spans="1:11">
      <c r="A30" s="188" t="s">
        <v>246</v>
      </c>
      <c r="B30" s="189"/>
      <c r="C30" s="189"/>
      <c r="D30" s="189"/>
      <c r="E30" s="189"/>
      <c r="F30" s="189"/>
      <c r="G30" s="189"/>
      <c r="H30" s="189"/>
      <c r="I30" s="189"/>
      <c r="J30" s="221"/>
      <c r="K30" s="213">
        <v>3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1"/>
      <c r="K31" s="213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1"/>
      <c r="K32" s="223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1"/>
      <c r="K33" s="224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1"/>
      <c r="K34" s="213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1"/>
      <c r="K35" s="225"/>
    </row>
    <row r="36" ht="23" customHeight="1" spans="1:11">
      <c r="A36" s="197" t="s">
        <v>247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5</v>
      </c>
    </row>
    <row r="37" ht="18.75" customHeight="1" spans="1:11">
      <c r="A37" s="199" t="s">
        <v>248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49" customFormat="1" ht="18.75" customHeight="1" spans="1:11">
      <c r="A38" s="165" t="s">
        <v>249</v>
      </c>
      <c r="B38" s="166"/>
      <c r="C38" s="166"/>
      <c r="D38" s="164" t="s">
        <v>250</v>
      </c>
      <c r="E38" s="164"/>
      <c r="F38" s="201" t="s">
        <v>251</v>
      </c>
      <c r="G38" s="202"/>
      <c r="H38" s="166" t="s">
        <v>252</v>
      </c>
      <c r="I38" s="166"/>
      <c r="J38" s="166" t="s">
        <v>253</v>
      </c>
      <c r="K38" s="216"/>
    </row>
    <row r="39" ht="18.75" customHeight="1" spans="1:11">
      <c r="A39" s="165" t="s">
        <v>118</v>
      </c>
      <c r="B39" s="166" t="s">
        <v>254</v>
      </c>
      <c r="C39" s="166"/>
      <c r="D39" s="166"/>
      <c r="E39" s="166"/>
      <c r="F39" s="166"/>
      <c r="G39" s="166"/>
      <c r="H39" s="166"/>
      <c r="I39" s="166"/>
      <c r="J39" s="166"/>
      <c r="K39" s="216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6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6"/>
    </row>
    <row r="42" ht="32.1" customHeight="1" spans="1:11">
      <c r="A42" s="167" t="s">
        <v>129</v>
      </c>
      <c r="B42" s="203" t="s">
        <v>255</v>
      </c>
      <c r="C42" s="203"/>
      <c r="D42" s="169" t="s">
        <v>256</v>
      </c>
      <c r="E42" s="184"/>
      <c r="F42" s="169" t="s">
        <v>133</v>
      </c>
      <c r="G42" s="204"/>
      <c r="H42" s="205" t="s">
        <v>134</v>
      </c>
      <c r="I42" s="205"/>
      <c r="J42" s="203" t="s">
        <v>135</v>
      </c>
      <c r="K42" s="22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M18" sqref="M18"/>
    </sheetView>
  </sheetViews>
  <sheetFormatPr defaultColWidth="9" defaultRowHeight="14.25"/>
  <cols>
    <col min="1" max="1" width="13.625" style="91" customWidth="1"/>
    <col min="2" max="3" width="9.125" style="91" customWidth="1"/>
    <col min="4" max="4" width="9.125" style="92" customWidth="1"/>
    <col min="5" max="6" width="9.125" style="91" customWidth="1"/>
    <col min="7" max="7" width="8.5" style="91" customWidth="1"/>
    <col min="8" max="8" width="5.375" style="91" customWidth="1"/>
    <col min="9" max="9" width="2.75" style="91" customWidth="1"/>
    <col min="10" max="11" width="15.625" style="91" customWidth="1"/>
    <col min="12" max="12" width="17.875" style="91" customWidth="1"/>
    <col min="13" max="13" width="18.625" style="93" customWidth="1"/>
    <col min="14" max="15" width="15.625" style="93" customWidth="1"/>
    <col min="16" max="16" width="6.875" style="94" customWidth="1"/>
    <col min="17" max="254" width="9" style="91"/>
    <col min="255" max="16384" width="9" style="95"/>
  </cols>
  <sheetData>
    <row r="1" s="91" customFormat="1" ht="29" customHeight="1" spans="1:257">
      <c r="A1" s="96" t="s">
        <v>138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37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="91" customFormat="1" ht="20" customHeight="1" spans="1:257">
      <c r="A2" s="99" t="s">
        <v>61</v>
      </c>
      <c r="B2" s="100" t="s">
        <v>62</v>
      </c>
      <c r="C2" s="101"/>
      <c r="D2" s="100"/>
      <c r="E2" s="102" t="s">
        <v>67</v>
      </c>
      <c r="F2" s="103" t="s">
        <v>68</v>
      </c>
      <c r="G2" s="103"/>
      <c r="H2" s="103"/>
      <c r="I2" s="138"/>
      <c r="J2" s="99" t="s">
        <v>57</v>
      </c>
      <c r="K2" s="139" t="s">
        <v>56</v>
      </c>
      <c r="L2" s="139"/>
      <c r="M2" s="139"/>
      <c r="N2" s="139"/>
      <c r="O2" s="139"/>
      <c r="P2" s="140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  <c r="IW2" s="95"/>
    </row>
    <row r="3" s="91" customFormat="1" spans="1:257">
      <c r="A3" s="104" t="s">
        <v>139</v>
      </c>
      <c r="B3" s="105" t="s">
        <v>140</v>
      </c>
      <c r="C3" s="106"/>
      <c r="D3" s="105"/>
      <c r="E3" s="105"/>
      <c r="F3" s="105"/>
      <c r="G3" s="105"/>
      <c r="H3" s="105"/>
      <c r="I3" s="138"/>
      <c r="J3" s="141"/>
      <c r="K3" s="141"/>
      <c r="L3" s="141"/>
      <c r="M3" s="141"/>
      <c r="N3" s="141"/>
      <c r="O3" s="141"/>
      <c r="P3" s="140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</row>
    <row r="4" s="91" customFormat="1" ht="15" spans="1:257">
      <c r="A4" s="104"/>
      <c r="B4" s="107" t="s">
        <v>141</v>
      </c>
      <c r="C4" s="107" t="s">
        <v>142</v>
      </c>
      <c r="D4" s="107" t="s">
        <v>143</v>
      </c>
      <c r="E4" s="107" t="s">
        <v>144</v>
      </c>
      <c r="F4" s="107" t="s">
        <v>145</v>
      </c>
      <c r="G4" s="107" t="s">
        <v>146</v>
      </c>
      <c r="H4" s="108" t="s">
        <v>147</v>
      </c>
      <c r="I4" s="138"/>
      <c r="J4" s="107" t="s">
        <v>141</v>
      </c>
      <c r="K4" s="107" t="s">
        <v>142</v>
      </c>
      <c r="L4" s="107" t="s">
        <v>143</v>
      </c>
      <c r="M4" s="107" t="s">
        <v>144</v>
      </c>
      <c r="N4" s="107" t="s">
        <v>145</v>
      </c>
      <c r="O4" s="107" t="s">
        <v>146</v>
      </c>
      <c r="P4" s="142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</row>
    <row r="5" s="91" customFormat="1" ht="16.5" spans="1:257">
      <c r="A5" s="104"/>
      <c r="B5" s="109"/>
      <c r="C5" s="109"/>
      <c r="D5" s="110"/>
      <c r="E5" s="110"/>
      <c r="F5" s="110"/>
      <c r="G5" s="110"/>
      <c r="H5" s="108"/>
      <c r="I5" s="138"/>
      <c r="J5" s="143"/>
      <c r="K5" s="143"/>
      <c r="L5" s="143"/>
      <c r="M5" s="143"/>
      <c r="N5" s="143"/>
      <c r="O5" s="143"/>
      <c r="P5" s="144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</row>
    <row r="6" s="91" customFormat="1" ht="21" customHeight="1" spans="1:257">
      <c r="A6" s="111" t="s">
        <v>151</v>
      </c>
      <c r="B6" s="112">
        <f>C6-1.5</f>
        <v>33.5</v>
      </c>
      <c r="C6" s="113">
        <v>35</v>
      </c>
      <c r="D6" s="112">
        <f>C6+2.5</f>
        <v>37.5</v>
      </c>
      <c r="E6" s="112">
        <f>D6+2.5</f>
        <v>40</v>
      </c>
      <c r="F6" s="112">
        <f>E6+2.5</f>
        <v>42.5</v>
      </c>
      <c r="G6" s="112">
        <f>F6+2</f>
        <v>44.5</v>
      </c>
      <c r="H6" s="114" t="s">
        <v>152</v>
      </c>
      <c r="I6" s="138"/>
      <c r="J6" s="143"/>
      <c r="K6" s="143"/>
      <c r="L6" s="143"/>
      <c r="M6" s="143"/>
      <c r="N6" s="143"/>
      <c r="O6" s="143"/>
      <c r="P6" s="143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</row>
    <row r="7" s="91" customFormat="1" ht="21" customHeight="1" spans="1:257">
      <c r="A7" s="115" t="s">
        <v>155</v>
      </c>
      <c r="B7" s="116">
        <f>C7-3</f>
        <v>51</v>
      </c>
      <c r="C7" s="116">
        <v>54</v>
      </c>
      <c r="D7" s="116">
        <f>C7+3</f>
        <v>57</v>
      </c>
      <c r="E7" s="116">
        <f>D7+3</f>
        <v>60</v>
      </c>
      <c r="F7" s="116">
        <f>E7+4</f>
        <v>64</v>
      </c>
      <c r="G7" s="116">
        <f t="shared" ref="G7:G9" si="0">F7+4</f>
        <v>68</v>
      </c>
      <c r="H7" s="114" t="s">
        <v>152</v>
      </c>
      <c r="I7" s="138"/>
      <c r="J7" s="143"/>
      <c r="K7" s="143"/>
      <c r="L7" s="143"/>
      <c r="M7" s="143"/>
      <c r="N7" s="143"/>
      <c r="O7" s="143"/>
      <c r="P7" s="143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</row>
    <row r="8" s="91" customFormat="1" ht="21" customHeight="1" spans="1:257">
      <c r="A8" s="115" t="s">
        <v>257</v>
      </c>
      <c r="B8" s="116">
        <f>C8-5</f>
        <v>73</v>
      </c>
      <c r="C8" s="116">
        <v>78</v>
      </c>
      <c r="D8" s="116">
        <f>C8+6</f>
        <v>84</v>
      </c>
      <c r="E8" s="116">
        <f>D8+6</f>
        <v>90</v>
      </c>
      <c r="F8" s="116">
        <f>E8+6</f>
        <v>96</v>
      </c>
      <c r="G8" s="116">
        <f t="shared" si="0"/>
        <v>100</v>
      </c>
      <c r="H8" s="114" t="s">
        <v>152</v>
      </c>
      <c r="I8" s="138"/>
      <c r="J8" s="143"/>
      <c r="K8" s="143"/>
      <c r="L8" s="143"/>
      <c r="M8" s="143"/>
      <c r="N8" s="143"/>
      <c r="O8" s="143"/>
      <c r="P8" s="143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</row>
    <row r="9" s="91" customFormat="1" ht="21" customHeight="1" spans="1:257">
      <c r="A9" s="111" t="s">
        <v>157</v>
      </c>
      <c r="B9" s="116">
        <f>C9-5</f>
        <v>77</v>
      </c>
      <c r="C9" s="116">
        <v>82</v>
      </c>
      <c r="D9" s="116">
        <f>C9+6</f>
        <v>88</v>
      </c>
      <c r="E9" s="116">
        <f>D9+6</f>
        <v>94</v>
      </c>
      <c r="F9" s="116">
        <f>E9+6</f>
        <v>100</v>
      </c>
      <c r="G9" s="116">
        <f t="shared" si="0"/>
        <v>104</v>
      </c>
      <c r="H9" s="114" t="s">
        <v>158</v>
      </c>
      <c r="I9" s="138"/>
      <c r="J9" s="143"/>
      <c r="K9" s="143"/>
      <c r="L9" s="143"/>
      <c r="M9" s="143"/>
      <c r="N9" s="143"/>
      <c r="O9" s="143"/>
      <c r="P9" s="143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</row>
    <row r="10" s="91" customFormat="1" ht="21" customHeight="1" spans="1:257">
      <c r="A10" s="117" t="s">
        <v>161</v>
      </c>
      <c r="B10" s="118">
        <f>C10-1.6</f>
        <v>23.4</v>
      </c>
      <c r="C10" s="118">
        <v>25</v>
      </c>
      <c r="D10" s="118">
        <f>C10+1.9</f>
        <v>26.9</v>
      </c>
      <c r="E10" s="118">
        <f>C10+3.8</f>
        <v>28.8</v>
      </c>
      <c r="F10" s="118">
        <f>C10+5.7</f>
        <v>30.7</v>
      </c>
      <c r="G10" s="118">
        <f>C10+7</f>
        <v>32</v>
      </c>
      <c r="H10" s="114" t="s">
        <v>158</v>
      </c>
      <c r="I10" s="138"/>
      <c r="J10" s="143"/>
      <c r="K10" s="143"/>
      <c r="L10" s="143"/>
      <c r="M10" s="143"/>
      <c r="N10" s="143"/>
      <c r="O10" s="143"/>
      <c r="P10" s="143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</row>
    <row r="11" s="91" customFormat="1" ht="21" customHeight="1" spans="1:257">
      <c r="A11" s="111" t="s">
        <v>163</v>
      </c>
      <c r="B11" s="116">
        <f>C11-1.2</f>
        <v>22.8</v>
      </c>
      <c r="C11" s="116">
        <v>24</v>
      </c>
      <c r="D11" s="116">
        <f>C11+1.8</f>
        <v>25.8</v>
      </c>
      <c r="E11" s="116">
        <f>D11+1.8</f>
        <v>27.6</v>
      </c>
      <c r="F11" s="116">
        <f>E11+1.8</f>
        <v>29.4</v>
      </c>
      <c r="G11" s="116">
        <f>F11+0.8</f>
        <v>30.2</v>
      </c>
      <c r="H11" s="114" t="s">
        <v>164</v>
      </c>
      <c r="I11" s="138"/>
      <c r="J11" s="143"/>
      <c r="K11" s="143"/>
      <c r="L11" s="143"/>
      <c r="M11" s="143"/>
      <c r="N11" s="143"/>
      <c r="O11" s="143"/>
      <c r="P11" s="143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</row>
    <row r="12" s="91" customFormat="1" ht="21" customHeight="1" spans="1:257">
      <c r="A12" s="111" t="s">
        <v>166</v>
      </c>
      <c r="B12" s="116">
        <f>C12-1.5</f>
        <v>23.5</v>
      </c>
      <c r="C12" s="116">
        <v>25</v>
      </c>
      <c r="D12" s="116">
        <f>C12+1.7</f>
        <v>26.7</v>
      </c>
      <c r="E12" s="116">
        <f>D12+1.7</f>
        <v>28.4</v>
      </c>
      <c r="F12" s="116">
        <f>E12+1.7</f>
        <v>30.1</v>
      </c>
      <c r="G12" s="116">
        <f>F12+1.6</f>
        <v>31.7</v>
      </c>
      <c r="H12" s="114" t="s">
        <v>158</v>
      </c>
      <c r="I12" s="138"/>
      <c r="J12" s="143"/>
      <c r="K12" s="143"/>
      <c r="L12" s="143"/>
      <c r="M12" s="143"/>
      <c r="N12" s="143"/>
      <c r="O12" s="143"/>
      <c r="P12" s="143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</row>
    <row r="13" s="91" customFormat="1" ht="21" customHeight="1" spans="1:257">
      <c r="A13" s="111" t="s">
        <v>168</v>
      </c>
      <c r="B13" s="116">
        <f>C13-1.8</f>
        <v>31.2</v>
      </c>
      <c r="C13" s="116">
        <v>33</v>
      </c>
      <c r="D13" s="116">
        <f>C13+2.25</f>
        <v>35.25</v>
      </c>
      <c r="E13" s="116">
        <f>D13+2.25</f>
        <v>37.5</v>
      </c>
      <c r="F13" s="116">
        <f>E13+2.25</f>
        <v>39.75</v>
      </c>
      <c r="G13" s="116">
        <f>F13+2</f>
        <v>41.75</v>
      </c>
      <c r="H13" s="114">
        <v>0</v>
      </c>
      <c r="I13" s="138"/>
      <c r="J13" s="143"/>
      <c r="K13" s="143"/>
      <c r="L13" s="143"/>
      <c r="M13" s="143"/>
      <c r="N13" s="143"/>
      <c r="O13" s="143"/>
      <c r="P13" s="143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</row>
    <row r="14" s="91" customFormat="1" ht="21" customHeight="1" spans="1:257">
      <c r="A14" s="119" t="s">
        <v>171</v>
      </c>
      <c r="B14" s="112">
        <f>C14</f>
        <v>12</v>
      </c>
      <c r="C14" s="112">
        <v>12</v>
      </c>
      <c r="D14" s="112">
        <f>C14+1</f>
        <v>13</v>
      </c>
      <c r="E14" s="112">
        <f>D14</f>
        <v>13</v>
      </c>
      <c r="F14" s="112">
        <f>E14+1</f>
        <v>14</v>
      </c>
      <c r="G14" s="112">
        <f>F14</f>
        <v>14</v>
      </c>
      <c r="H14" s="120"/>
      <c r="I14" s="138"/>
      <c r="J14" s="143"/>
      <c r="K14" s="143"/>
      <c r="L14" s="143"/>
      <c r="M14" s="143"/>
      <c r="N14" s="143"/>
      <c r="O14" s="143"/>
      <c r="P14" s="143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</row>
    <row r="15" s="91" customFormat="1" ht="21" customHeight="1" spans="1:257">
      <c r="A15" s="111"/>
      <c r="B15" s="116"/>
      <c r="C15" s="116"/>
      <c r="D15" s="116"/>
      <c r="E15" s="116"/>
      <c r="F15" s="116"/>
      <c r="G15" s="116"/>
      <c r="H15" s="120"/>
      <c r="I15" s="138"/>
      <c r="J15" s="143"/>
      <c r="K15" s="143"/>
      <c r="L15" s="143"/>
      <c r="M15" s="143"/>
      <c r="N15" s="143"/>
      <c r="O15" s="143"/>
      <c r="P15" s="143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</row>
    <row r="16" s="91" customFormat="1" ht="21" customHeight="1" spans="1:257">
      <c r="A16" s="111"/>
      <c r="B16" s="116"/>
      <c r="C16" s="116"/>
      <c r="D16" s="116"/>
      <c r="E16" s="116"/>
      <c r="F16" s="121"/>
      <c r="G16" s="121"/>
      <c r="H16" s="120"/>
      <c r="I16" s="138"/>
      <c r="J16" s="143"/>
      <c r="K16" s="143"/>
      <c r="L16" s="143"/>
      <c r="M16" s="143"/>
      <c r="N16" s="143"/>
      <c r="O16" s="143"/>
      <c r="P16" s="143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</row>
    <row r="17" s="91" customFormat="1" ht="21" customHeight="1" spans="1:257">
      <c r="A17" s="122"/>
      <c r="B17" s="116"/>
      <c r="C17" s="116"/>
      <c r="D17" s="116"/>
      <c r="E17" s="116"/>
      <c r="F17" s="116"/>
      <c r="G17" s="116"/>
      <c r="H17" s="123"/>
      <c r="I17" s="138"/>
      <c r="J17" s="143"/>
      <c r="K17" s="143"/>
      <c r="L17" s="143"/>
      <c r="M17" s="143"/>
      <c r="N17" s="143"/>
      <c r="O17" s="143"/>
      <c r="P17" s="143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</row>
    <row r="18" s="91" customFormat="1" ht="21" customHeight="1" spans="1:257">
      <c r="A18" s="124"/>
      <c r="B18" s="125"/>
      <c r="C18" s="125"/>
      <c r="D18" s="125"/>
      <c r="E18" s="125"/>
      <c r="F18" s="125"/>
      <c r="G18" s="125"/>
      <c r="H18" s="123"/>
      <c r="I18" s="138"/>
      <c r="J18" s="143"/>
      <c r="K18" s="143"/>
      <c r="L18" s="143"/>
      <c r="M18" s="143"/>
      <c r="N18" s="143"/>
      <c r="O18" s="143"/>
      <c r="P18" s="143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</row>
    <row r="19" s="91" customFormat="1" ht="21" customHeight="1" spans="1:257">
      <c r="A19" s="126"/>
      <c r="B19" s="127"/>
      <c r="C19" s="127"/>
      <c r="D19" s="127"/>
      <c r="E19" s="127"/>
      <c r="F19" s="127"/>
      <c r="G19" s="127"/>
      <c r="H19" s="123"/>
      <c r="I19" s="138"/>
      <c r="J19" s="143"/>
      <c r="K19" s="143"/>
      <c r="L19" s="143"/>
      <c r="M19" s="143"/>
      <c r="N19" s="143"/>
      <c r="O19" s="143"/>
      <c r="P19" s="143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</row>
    <row r="20" s="91" customFormat="1" ht="21" customHeight="1" spans="1:257">
      <c r="A20" s="126"/>
      <c r="B20" s="127"/>
      <c r="C20" s="127"/>
      <c r="D20" s="127"/>
      <c r="E20" s="127"/>
      <c r="F20" s="127"/>
      <c r="G20" s="127"/>
      <c r="H20" s="128"/>
      <c r="I20" s="138"/>
      <c r="J20" s="143"/>
      <c r="K20" s="143"/>
      <c r="L20" s="143"/>
      <c r="M20" s="143"/>
      <c r="N20" s="143"/>
      <c r="O20" s="143"/>
      <c r="P20" s="143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</row>
    <row r="21" s="91" customFormat="1" ht="21" customHeight="1" spans="1:257">
      <c r="A21" s="129"/>
      <c r="B21" s="130"/>
      <c r="C21" s="130"/>
      <c r="D21" s="130"/>
      <c r="E21" s="131"/>
      <c r="F21" s="130"/>
      <c r="G21" s="130"/>
      <c r="H21" s="130"/>
      <c r="I21" s="138"/>
      <c r="J21" s="145"/>
      <c r="K21" s="145"/>
      <c r="L21" s="143"/>
      <c r="M21" s="145"/>
      <c r="N21" s="145"/>
      <c r="O21" s="143"/>
      <c r="P21" s="143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</row>
    <row r="22" ht="16.5" spans="1:17">
      <c r="A22" s="132"/>
      <c r="B22" s="132"/>
      <c r="C22" s="133"/>
      <c r="D22" s="133"/>
      <c r="E22" s="134"/>
      <c r="F22" s="133"/>
      <c r="G22" s="133"/>
      <c r="H22" s="133"/>
      <c r="M22" s="91"/>
      <c r="N22" s="91"/>
      <c r="O22" s="91"/>
      <c r="P22" s="137"/>
      <c r="Q22" s="95"/>
    </row>
    <row r="23" spans="1:17">
      <c r="A23" s="135" t="s">
        <v>173</v>
      </c>
      <c r="B23" s="135"/>
      <c r="C23" s="136"/>
      <c r="D23" s="136"/>
      <c r="M23" s="91"/>
      <c r="N23" s="91"/>
      <c r="O23" s="91"/>
      <c r="P23" s="137"/>
      <c r="Q23" s="95"/>
    </row>
    <row r="24" spans="3:17">
      <c r="C24" s="92"/>
      <c r="J24" s="146" t="s">
        <v>174</v>
      </c>
      <c r="K24" s="147"/>
      <c r="L24" s="146" t="s">
        <v>175</v>
      </c>
      <c r="M24" s="146"/>
      <c r="N24" s="146" t="s">
        <v>176</v>
      </c>
      <c r="O24" s="91" t="s">
        <v>135</v>
      </c>
      <c r="P24" s="137"/>
      <c r="Q24" s="95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9"/>
    </sheetView>
  </sheetViews>
  <sheetFormatPr defaultColWidth="9" defaultRowHeight="14.25"/>
  <cols>
    <col min="1" max="1" width="7" customWidth="1"/>
    <col min="2" max="2" width="14.5" customWidth="1"/>
    <col min="3" max="3" width="15.9" style="79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80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243</v>
      </c>
      <c r="J3" s="4" t="s">
        <v>243</v>
      </c>
      <c r="K3" s="4" t="s">
        <v>243</v>
      </c>
      <c r="L3" s="4" t="s">
        <v>243</v>
      </c>
      <c r="M3" s="4" t="s">
        <v>243</v>
      </c>
      <c r="N3" s="7"/>
      <c r="O3" s="7"/>
    </row>
    <row r="4" s="78" customFormat="1" ht="20" customHeight="1" spans="1:15">
      <c r="A4" s="35">
        <v>1</v>
      </c>
      <c r="B4" s="24">
        <v>11928</v>
      </c>
      <c r="C4" s="25" t="s">
        <v>274</v>
      </c>
      <c r="D4" s="23" t="s">
        <v>275</v>
      </c>
      <c r="E4" s="26" t="s">
        <v>276</v>
      </c>
      <c r="F4" s="23" t="s">
        <v>277</v>
      </c>
      <c r="G4" s="35" t="s">
        <v>65</v>
      </c>
      <c r="H4" s="35" t="s">
        <v>65</v>
      </c>
      <c r="I4" s="85">
        <v>1</v>
      </c>
      <c r="J4" s="86">
        <v>1</v>
      </c>
      <c r="K4" s="86">
        <v>0</v>
      </c>
      <c r="L4" s="86">
        <v>0</v>
      </c>
      <c r="M4" s="35">
        <v>0</v>
      </c>
      <c r="N4" s="35">
        <f t="shared" ref="N4:N9" si="0">SUM(I4:M4)</f>
        <v>2</v>
      </c>
      <c r="O4" s="35"/>
    </row>
    <row r="5" s="78" customFormat="1" ht="20" customHeight="1" spans="1:15">
      <c r="A5" s="35">
        <v>2</v>
      </c>
      <c r="B5" s="24">
        <v>11927</v>
      </c>
      <c r="C5" s="25" t="s">
        <v>274</v>
      </c>
      <c r="D5" s="23" t="s">
        <v>278</v>
      </c>
      <c r="E5" s="26" t="s">
        <v>276</v>
      </c>
      <c r="F5" s="23" t="s">
        <v>277</v>
      </c>
      <c r="G5" s="82" t="s">
        <v>65</v>
      </c>
      <c r="H5" s="82" t="s">
        <v>65</v>
      </c>
      <c r="I5" s="87">
        <v>2</v>
      </c>
      <c r="J5" s="86">
        <v>0</v>
      </c>
      <c r="K5" s="86">
        <v>1</v>
      </c>
      <c r="L5" s="86">
        <v>0</v>
      </c>
      <c r="M5" s="35">
        <v>0</v>
      </c>
      <c r="N5" s="35">
        <f t="shared" si="0"/>
        <v>3</v>
      </c>
      <c r="O5" s="35"/>
    </row>
    <row r="6" s="78" customFormat="1" ht="20" customHeight="1" spans="1:15">
      <c r="A6" s="35">
        <v>3</v>
      </c>
      <c r="B6" s="24">
        <v>11926</v>
      </c>
      <c r="C6" s="25" t="s">
        <v>274</v>
      </c>
      <c r="D6" s="23" t="s">
        <v>279</v>
      </c>
      <c r="E6" s="26" t="s">
        <v>276</v>
      </c>
      <c r="F6" s="23" t="s">
        <v>277</v>
      </c>
      <c r="G6" s="82" t="s">
        <v>65</v>
      </c>
      <c r="H6" s="82" t="s">
        <v>65</v>
      </c>
      <c r="I6" s="87">
        <v>1</v>
      </c>
      <c r="J6" s="86">
        <v>1</v>
      </c>
      <c r="K6" s="86">
        <v>1</v>
      </c>
      <c r="L6" s="86">
        <v>0</v>
      </c>
      <c r="M6" s="35">
        <v>0</v>
      </c>
      <c r="N6" s="35">
        <f t="shared" si="0"/>
        <v>3</v>
      </c>
      <c r="O6" s="35"/>
    </row>
    <row r="7" s="78" customFormat="1" ht="20" customHeight="1" spans="1:15">
      <c r="A7" s="35">
        <v>4</v>
      </c>
      <c r="B7" s="24">
        <v>11929</v>
      </c>
      <c r="C7" s="25" t="s">
        <v>274</v>
      </c>
      <c r="D7" s="23" t="s">
        <v>280</v>
      </c>
      <c r="E7" s="26" t="s">
        <v>276</v>
      </c>
      <c r="F7" s="23" t="s">
        <v>277</v>
      </c>
      <c r="G7" s="82" t="s">
        <v>65</v>
      </c>
      <c r="H7" s="82" t="s">
        <v>65</v>
      </c>
      <c r="I7" s="87">
        <v>3</v>
      </c>
      <c r="J7" s="86">
        <v>2</v>
      </c>
      <c r="K7" s="86">
        <v>1</v>
      </c>
      <c r="L7" s="86">
        <v>0</v>
      </c>
      <c r="M7" s="35">
        <v>0</v>
      </c>
      <c r="N7" s="35">
        <f t="shared" si="0"/>
        <v>6</v>
      </c>
      <c r="O7" s="35"/>
    </row>
    <row r="8" ht="20" customHeight="1" spans="1:15">
      <c r="A8" s="35">
        <v>5</v>
      </c>
      <c r="B8" s="24">
        <v>11930</v>
      </c>
      <c r="C8" s="25" t="s">
        <v>274</v>
      </c>
      <c r="D8" s="28" t="s">
        <v>281</v>
      </c>
      <c r="E8" s="26" t="s">
        <v>276</v>
      </c>
      <c r="F8" s="23" t="s">
        <v>277</v>
      </c>
      <c r="G8" s="82" t="s">
        <v>65</v>
      </c>
      <c r="H8" s="82" t="s">
        <v>65</v>
      </c>
      <c r="I8" s="87">
        <v>2</v>
      </c>
      <c r="J8" s="86">
        <v>0</v>
      </c>
      <c r="K8" s="86">
        <v>1</v>
      </c>
      <c r="L8" s="86">
        <v>0</v>
      </c>
      <c r="M8" s="35">
        <v>0</v>
      </c>
      <c r="N8" s="35">
        <f t="shared" si="0"/>
        <v>3</v>
      </c>
      <c r="O8" s="10"/>
    </row>
    <row r="9" ht="20" customHeight="1" spans="1:15">
      <c r="A9" s="35">
        <v>6</v>
      </c>
      <c r="B9" s="24">
        <v>11931</v>
      </c>
      <c r="C9" s="25" t="s">
        <v>274</v>
      </c>
      <c r="D9" s="23" t="s">
        <v>282</v>
      </c>
      <c r="E9" s="26" t="s">
        <v>276</v>
      </c>
      <c r="F9" s="23" t="s">
        <v>277</v>
      </c>
      <c r="G9" s="82" t="s">
        <v>65</v>
      </c>
      <c r="H9" s="82" t="s">
        <v>65</v>
      </c>
      <c r="I9" s="87">
        <v>1</v>
      </c>
      <c r="J9" s="86">
        <v>1</v>
      </c>
      <c r="K9" s="86">
        <v>1</v>
      </c>
      <c r="L9" s="86">
        <v>0</v>
      </c>
      <c r="M9" s="35">
        <v>0</v>
      </c>
      <c r="N9" s="35">
        <f t="shared" si="0"/>
        <v>3</v>
      </c>
      <c r="O9" s="10"/>
    </row>
    <row r="10" ht="20" customHeight="1" spans="1:15">
      <c r="A10" s="9"/>
      <c r="B10" s="68"/>
      <c r="C10" s="68"/>
      <c r="D10" s="68"/>
      <c r="E10" s="69"/>
      <c r="F10" s="68"/>
      <c r="G10" s="9"/>
      <c r="H10" s="10"/>
      <c r="I10" s="88"/>
      <c r="J10" s="89"/>
      <c r="K10" s="89"/>
      <c r="L10" s="89"/>
      <c r="M10" s="9"/>
      <c r="N10" s="9"/>
      <c r="O10" s="10"/>
    </row>
    <row r="11" ht="20" customHeight="1" spans="1:15">
      <c r="A11" s="9"/>
      <c r="B11" s="68"/>
      <c r="C11" s="68"/>
      <c r="D11" s="68"/>
      <c r="E11" s="69"/>
      <c r="F11" s="68"/>
      <c r="G11" s="9"/>
      <c r="H11" s="10"/>
      <c r="I11" s="88"/>
      <c r="J11" s="89"/>
      <c r="K11" s="89"/>
      <c r="L11" s="89"/>
      <c r="M11" s="9"/>
      <c r="N11" s="9"/>
      <c r="O11" s="10"/>
    </row>
    <row r="12" s="2" customFormat="1" ht="18.75" spans="1:15">
      <c r="A12" s="13" t="s">
        <v>283</v>
      </c>
      <c r="B12" s="14"/>
      <c r="C12" s="68"/>
      <c r="D12" s="15"/>
      <c r="E12" s="16"/>
      <c r="F12" s="68"/>
      <c r="G12" s="9"/>
      <c r="H12" s="40"/>
      <c r="I12" s="34"/>
      <c r="J12" s="13" t="s">
        <v>284</v>
      </c>
      <c r="K12" s="14"/>
      <c r="L12" s="14"/>
      <c r="M12" s="15"/>
      <c r="N12" s="14"/>
      <c r="O12" s="21"/>
    </row>
    <row r="13" ht="61" customHeight="1" spans="1:15">
      <c r="A13" s="83" t="s">
        <v>285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2025-04-25T09:04:47Z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