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864" activeTab="5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尾期" sheetId="5" r:id="rId5"/>
    <sheet name="验货尺寸表 (尾期) " sheetId="17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externalReferences>
    <externalReference r:id="rId13"/>
    <externalReference r:id="rId14"/>
    <externalReference r:id="rId15"/>
    <externalReference r:id="rId16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<sst xmlns="http://schemas.openxmlformats.org/spreadsheetml/2006/main" count="680" uniqueCount="355">
  <si>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</si>
  <si>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</si>
  <si>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</si>
  <si>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</si>
  <si>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</si>
  <si>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</si>
  <si>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</si>
  <si>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</si>
  <si>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</si>
  <si>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</si>
  <si>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</si>
  <si>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</si>
  <si>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</si>
  <si>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</si>
  <si>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</si>
  <si>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</si>
  <si>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</si>
  <si>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</si>
  <si>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</si>
  <si>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</si>
  <si>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</si>
  <si>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</si>
  <si>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</si>
  <si>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</si>
  <si>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</si>
  <si>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</si>
  <si>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</si>
  <si>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</si>
  <si>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</si>
  <si>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</si>
  <si>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</si>
  <si>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</si>
  <si>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</si>
  <si>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</si>
  <si>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</si>
  <si>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</si>
  <si>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</si>
  <si>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</si>
  <si>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</si>
  <si>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</si>
  <si>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</si>
  <si>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</si>
  <si>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</si>
  <si>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</si>
  <si>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</si>
  <si>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</si>
  <si>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</si>
  <si>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</si>
  <si>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</si>
  <si>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</si>
  <si>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</si>
  <si>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</si>
  <si>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</si>
  <si>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</si>
  <si>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</si>
  <si>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</si>
  <si>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佛山优溢</t>
  </si>
  <si>
    <t>生产工厂</t>
  </si>
  <si>
    <t>优溢</t>
  </si>
  <si>
    <t>订单基础信息</t>
  </si>
  <si>
    <t>生产•出货进度</t>
  </si>
  <si>
    <t>指示•确认资料</t>
  </si>
  <si>
    <t>款号</t>
  </si>
  <si>
    <t>QAJJ85902</t>
  </si>
  <si>
    <t>合同交期</t>
  </si>
  <si>
    <t>产前确认样</t>
  </si>
  <si>
    <t>有</t>
  </si>
  <si>
    <t>无</t>
  </si>
  <si>
    <t>品名</t>
  </si>
  <si>
    <t>儿童短袖T恤</t>
  </si>
  <si>
    <t>上线日</t>
  </si>
  <si>
    <t>原辅材料卡</t>
  </si>
  <si>
    <t>色/号型数</t>
  </si>
  <si>
    <t>1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</si>
  <si>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</si>
  <si>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</si>
  <si>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</si>
  <si>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</si>
  <si>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</si>
  <si>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</si>
  <si>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CGDD25041400023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</si>
  <si>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</si>
  <si>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</si>
  <si>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</si>
  <si>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</si>
  <si>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</si>
  <si>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</si>
  <si>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</si>
  <si>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</si>
  <si>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</si>
  <si>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</si>
  <si>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</si>
  <si>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</si>
  <si>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</si>
  <si>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</si>
  <si>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</si>
  <si>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</si>
  <si>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</si>
  <si>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</si>
  <si>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</si>
  <si>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</si>
  <si>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</si>
  <si>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</si>
  <si>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</si>
  <si>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</si>
  <si>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</si>
  <si>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</si>
  <si>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</si>
  <si>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</si>
  <si>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①裁剪完成比例（100%）：</t>
  </si>
  <si>
    <t xml:space="preserve">     号型     颜色</t>
  </si>
  <si>
    <t>未裁齐原因</t>
  </si>
  <si>
    <t>丛林绿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</si>
  <si>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</si>
  <si>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丛林绿3件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</si>
  <si>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</si>
  <si>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</si>
  <si>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</si>
  <si>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</si>
  <si>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</si>
  <si>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1、夹圈不圆顺，袖顶起尖</t>
  </si>
  <si>
    <t>2、侧骨线容皱，冚脚弯曲不顺直，起扭起拱</t>
  </si>
  <si>
    <t>3、线头没清理干净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</si>
  <si>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</si>
  <si>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</si>
  <si>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</si>
  <si>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</si>
  <si>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</si>
  <si>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</si>
  <si>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</si>
  <si>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</si>
  <si>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</si>
  <si>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刘玉明</t>
  </si>
  <si>
    <t>查验时间</t>
  </si>
  <si>
    <t>工厂负责人</t>
  </si>
  <si>
    <t>周宇</t>
  </si>
  <si>
    <t>【整改结果】</t>
  </si>
  <si>
    <t>已改善</t>
  </si>
  <si>
    <t>QC规格测量表</t>
  </si>
  <si>
    <t>部位名称</t>
  </si>
  <si>
    <t>指示规格  FINAL SPEC</t>
  </si>
  <si>
    <t>样品规格  SAMPLE SPEC</t>
  </si>
  <si>
    <r>
      <t>160/</t>
    </r>
    <r>
      <rPr>
        <b/>
        <sz val="11"/>
        <rFont val="宋体"/>
        <charset val="134"/>
      </rPr>
      <t>80</t>
    </r>
  </si>
  <si>
    <t>120/60</t>
  </si>
  <si>
    <t>130/64</t>
  </si>
  <si>
    <t>140/68</t>
  </si>
  <si>
    <t>150/72</t>
  </si>
  <si>
    <t>160/80</t>
  </si>
  <si>
    <t>170/88</t>
  </si>
  <si>
    <t>180/96A</t>
  </si>
  <si>
    <t>丛林绿色 / 洗前</t>
  </si>
  <si>
    <t>丛林绿色 / 洗后</t>
  </si>
  <si>
    <t>XXXL</t>
  </si>
  <si>
    <t>后中长</t>
  </si>
  <si>
    <t>-0.7</t>
  </si>
  <si>
    <t>-1</t>
  </si>
  <si>
    <t>-1.3</t>
  </si>
  <si>
    <t>180/104B</t>
  </si>
  <si>
    <t>胸围</t>
  </si>
  <si>
    <t>+0.8</t>
  </si>
  <si>
    <t>+0</t>
  </si>
  <si>
    <t>摆围</t>
  </si>
  <si>
    <t>+1</t>
  </si>
  <si>
    <t>肩宽</t>
  </si>
  <si>
    <t>+0.3</t>
  </si>
  <si>
    <t>+0.4</t>
  </si>
  <si>
    <t>上领围</t>
  </si>
  <si>
    <t>下领围</t>
  </si>
  <si>
    <t>肩点袖长(短袖）</t>
  </si>
  <si>
    <t>-0.5</t>
  </si>
  <si>
    <t>-0.6</t>
  </si>
  <si>
    <t>袖肥/2</t>
  </si>
  <si>
    <t xml:space="preserve">+0 </t>
  </si>
  <si>
    <t>-0.8</t>
  </si>
  <si>
    <t>袖口围/2（短袖）</t>
  </si>
  <si>
    <t>+0.5</t>
  </si>
  <si>
    <t>领高</t>
  </si>
  <si>
    <t>大货首件</t>
  </si>
  <si>
    <t xml:space="preserve">     初期请洗测2-3件，有问题的另加测量数量。</t>
  </si>
  <si>
    <t>验货时间：</t>
  </si>
  <si>
    <t>跟单QC:</t>
  </si>
  <si>
    <t>工厂负责人：</t>
  </si>
  <si>
    <t>TOREAD-QC尾期检验报告书</t>
  </si>
  <si>
    <t>团购订单</t>
  </si>
  <si>
    <t>产品名称</t>
  </si>
  <si>
    <t>合同日期</t>
  </si>
  <si>
    <t>检验资料确认</t>
  </si>
  <si>
    <t>交货形式</t>
  </si>
  <si>
    <t>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</si>
  <si>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</si>
  <si>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</si>
  <si>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</si>
  <si>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</si>
  <si>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</si>
  <si>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</si>
  <si>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</si>
  <si>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</si>
  <si>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</si>
  <si>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</si>
  <si>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</si>
  <si>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</si>
  <si>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</si>
  <si>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采购凭证编号：CGDD25041400023</t>
  </si>
  <si>
    <t>中期检验重大改善项目</t>
  </si>
  <si>
    <t>改善结果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</si>
  <si>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</si>
  <si>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</si>
  <si>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</si>
  <si>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</si>
  <si>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</si>
  <si>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</si>
  <si>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</si>
  <si>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</si>
  <si>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</si>
  <si>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</si>
  <si>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</si>
  <si>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</si>
  <si>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②检验明细：齐色齐码50件</t>
  </si>
  <si>
    <t>情况说明：</t>
  </si>
  <si>
    <t xml:space="preserve">【问题点描述】  </t>
  </si>
  <si>
    <t>1、</t>
  </si>
  <si>
    <t>袖弯两边不对称，子口倒向不一致。</t>
  </si>
  <si>
    <t>2、</t>
  </si>
  <si>
    <t>冚袖+脚口起拱，冚线有跳线，袖口不平齐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</si>
  <si>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</si>
  <si>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</si>
  <si>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</si>
  <si>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</si>
  <si>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</si>
  <si>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</si>
  <si>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走货500件，抽查50件，发现2件不良品，已按照以上提出的问题点改正，可以出货</t>
  </si>
  <si>
    <t>服装QC部门</t>
  </si>
  <si>
    <t>检验人</t>
  </si>
  <si>
    <t>-0.8 -1 -0.5</t>
  </si>
  <si>
    <t>-1 -0.8 -0.8</t>
  </si>
  <si>
    <t>-1 -1 -0.5</t>
  </si>
  <si>
    <t>-1 -1.2 -1</t>
  </si>
  <si>
    <t>-0.3 -1 -1</t>
  </si>
  <si>
    <t>-1 -1 -0.8</t>
  </si>
  <si>
    <t>-1 -0.5 -0.5</t>
  </si>
  <si>
    <t>+0 +0 +0</t>
  </si>
  <si>
    <t>+0.5 -1 -0.5</t>
  </si>
  <si>
    <t>+0 -0.5 +0</t>
  </si>
  <si>
    <t>-0.5 -1 +0</t>
  </si>
  <si>
    <t>+0 -1 -1</t>
  </si>
  <si>
    <t>+0 -0.5 -0.5</t>
  </si>
  <si>
    <t>-1 +0 +0</t>
  </si>
  <si>
    <t>+0.5 +0.5 +0</t>
  </si>
  <si>
    <t>+1 +0.5 +0</t>
  </si>
  <si>
    <t>-0.5 +0.5 +0</t>
  </si>
  <si>
    <t>-1 +0 +1</t>
  </si>
  <si>
    <t>+1 +0.5 +1</t>
  </si>
  <si>
    <t>+0.5 +0 +0</t>
  </si>
  <si>
    <t>-0.3 -0.5 -0.5</t>
  </si>
  <si>
    <t>+0 +0 +0.5</t>
  </si>
  <si>
    <t>+0.5 -0.4 +0</t>
  </si>
  <si>
    <t>+0.5 +0 -0.3</t>
  </si>
  <si>
    <t>+0.3 +0.3 +0.5</t>
  </si>
  <si>
    <t>-0.5 +0 -0.5</t>
  </si>
  <si>
    <t>+0 -0.5 -0.3</t>
  </si>
  <si>
    <t>-0.5 +0 +0</t>
  </si>
  <si>
    <t>-0.5 -0.5 +0</t>
  </si>
  <si>
    <t>+0.3 -0.5 +0</t>
  </si>
  <si>
    <t>+0.3 +0.3 +0</t>
  </si>
  <si>
    <t>-0.5 -0.2 +0</t>
  </si>
  <si>
    <t>-0.6 -0.5 +0</t>
  </si>
  <si>
    <t>-0.5 -0.4 +0</t>
  </si>
  <si>
    <t>-0.5 -0.5 -0.5</t>
  </si>
  <si>
    <t>+0.3 +0 +0</t>
  </si>
  <si>
    <t>+0.3 +0.5 +0.5</t>
  </si>
  <si>
    <t>+0.5 +0.3 +0</t>
  </si>
  <si>
    <t>+0.3 +0.4 +0</t>
  </si>
  <si>
    <t>+0.3 +0.5 +0</t>
  </si>
  <si>
    <t>初期请洗测2-3件，有问题的另加测量数量。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</si>
  <si>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</si>
  <si>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</si>
  <si>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</si>
  <si>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</si>
  <si>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</si>
  <si>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</si>
  <si>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</si>
  <si>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</si>
  <si>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</si>
  <si>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</si>
  <si>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</si>
  <si>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</si>
  <si>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</si>
  <si>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</si>
  <si>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</si>
  <si>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</si>
  <si>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</si>
  <si>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G21SS3140全消光加积布</t>
  </si>
  <si>
    <t>旗丰</t>
  </si>
  <si>
    <t>制表时间：2025/3/22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</si>
  <si>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</si>
  <si>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</si>
  <si>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</si>
  <si>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</si>
  <si>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</si>
  <si>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</si>
  <si>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</si>
  <si>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</si>
  <si>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</si>
  <si>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</si>
  <si>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﹣0.5</t>
  </si>
  <si>
    <t>﹣1</t>
  </si>
  <si>
    <t>YES</t>
  </si>
  <si>
    <t>制表时间：2025/3/25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</si>
  <si>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</si>
  <si>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</si>
  <si>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</si>
  <si>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</si>
  <si>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</si>
  <si>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</si>
  <si>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</si>
  <si>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</si>
  <si>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</si>
  <si>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</si>
  <si>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</si>
  <si>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得偉</t>
  </si>
  <si>
    <t>无互染</t>
  </si>
  <si>
    <t>物料6</t>
  </si>
  <si>
    <t>物料7</t>
  </si>
  <si>
    <t>物料8</t>
  </si>
  <si>
    <t>物料9</t>
  </si>
  <si>
    <t>物料10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</si>
  <si>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</si>
  <si>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</si>
  <si>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</si>
  <si>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</si>
  <si>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</si>
  <si>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</si>
  <si>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</si>
  <si>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</si>
  <si>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</si>
  <si>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</si>
  <si>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</si>
  <si>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</si>
  <si>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</si>
  <si>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</si>
  <si>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</si>
  <si>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</si>
  <si>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</si>
  <si>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印花</t>
  </si>
  <si>
    <t>无开胶/掉色</t>
  </si>
  <si>
    <t>后幅</t>
  </si>
  <si>
    <t>制表时间：2025/4/3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</si>
  <si>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</si>
  <si>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</si>
  <si>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</si>
  <si>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</si>
  <si>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</si>
  <si>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制表时间：2023/4/28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</si>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</sst>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 [$¥-804]* #,##0.00_ ;_ [$¥-804]* \-#,##0.00_ ;_ [$¥-804]* &quot;-&quot;??_ ;_ @_ "/>
  </numFmts>
  <fonts count="6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name val="宋体"/>
      <charset val="134"/>
      <scheme val="major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2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仿宋_GB2312"/>
      <charset val="134"/>
    </font>
    <font>
      <b/>
      <sz val="11"/>
      <name val="Arial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/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" fillId="9" borderId="67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68" applyNumberFormat="0" applyFill="0" applyAlignment="0" applyProtection="0">
      <alignment vertical="center"/>
    </xf>
    <xf numFmtId="0" fontId="53" fillId="0" borderId="68" applyNumberFormat="0" applyFill="0" applyAlignment="0" applyProtection="0">
      <alignment vertical="center"/>
    </xf>
    <xf numFmtId="0" fontId="54" fillId="0" borderId="69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10" borderId="70" applyNumberFormat="0" applyAlignment="0" applyProtection="0">
      <alignment vertical="center"/>
    </xf>
    <xf numFmtId="0" fontId="56" fillId="11" borderId="71" applyNumberFormat="0" applyAlignment="0" applyProtection="0">
      <alignment vertical="center"/>
    </xf>
    <xf numFmtId="0" fontId="57" fillId="11" borderId="70" applyNumberFormat="0" applyAlignment="0" applyProtection="0">
      <alignment vertical="center"/>
    </xf>
    <xf numFmtId="0" fontId="58" fillId="12" borderId="72" applyNumberFormat="0" applyAlignment="0" applyProtection="0">
      <alignment vertical="center"/>
    </xf>
    <xf numFmtId="0" fontId="59" fillId="0" borderId="73" applyNumberFormat="0" applyFill="0" applyAlignment="0" applyProtection="0">
      <alignment vertical="center"/>
    </xf>
    <xf numFmtId="0" fontId="60" fillId="0" borderId="74" applyNumberFormat="0" applyFill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5" borderId="0" applyNumberFormat="0" applyBorder="0" applyAlignment="0" applyProtection="0">
      <alignment vertical="center"/>
    </xf>
    <xf numFmtId="0" fontId="65" fillId="23" borderId="0" applyNumberFormat="0" applyBorder="0" applyAlignment="0" applyProtection="0">
      <alignment vertical="center"/>
    </xf>
    <xf numFmtId="0" fontId="65" fillId="24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65" fillId="27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4" fillId="29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5" fillId="31" borderId="0" applyNumberFormat="0" applyBorder="0" applyAlignment="0" applyProtection="0">
      <alignment vertical="center"/>
    </xf>
    <xf numFmtId="0" fontId="65" fillId="32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5" fillId="35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64" fillId="37" borderId="0" applyNumberFormat="0" applyBorder="0" applyAlignment="0" applyProtection="0">
      <alignment vertical="center"/>
    </xf>
    <xf numFmtId="0" fontId="66" fillId="0" borderId="0">
      <alignment horizontal="center"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6" fillId="0" borderId="0">
      <alignment vertical="center"/>
    </xf>
    <xf numFmtId="0" fontId="15" fillId="0" borderId="0"/>
  </cellStyleXfs>
  <cellXfs count="37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49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2" fillId="0" borderId="0" xfId="0" applyFont="1"/>
    <xf numFmtId="0" fontId="12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/>
    </xf>
    <xf numFmtId="0" fontId="14" fillId="0" borderId="0" xfId="53" applyFont="1" applyFill="1" applyAlignment="1"/>
    <xf numFmtId="0" fontId="14" fillId="0" borderId="0" xfId="53" applyFont="1" applyFill="1" applyAlignment="1">
      <alignment vertical="center"/>
    </xf>
    <xf numFmtId="0" fontId="15" fillId="0" borderId="0" xfId="53" applyFont="1" applyFill="1" applyAlignment="1"/>
    <xf numFmtId="0" fontId="14" fillId="0" borderId="0" xfId="53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6" fillId="0" borderId="0" xfId="53" applyFont="1" applyFill="1" applyBorder="1" applyAlignment="1">
      <alignment horizontal="center" vertical="center"/>
    </xf>
    <xf numFmtId="0" fontId="14" fillId="0" borderId="0" xfId="53" applyFont="1" applyFill="1" applyBorder="1" applyAlignment="1">
      <alignment horizontal="center" vertical="center"/>
    </xf>
    <xf numFmtId="0" fontId="15" fillId="0" borderId="0" xfId="53" applyFont="1" applyFill="1" applyBorder="1" applyAlignment="1">
      <alignment horizontal="center" vertical="center"/>
    </xf>
    <xf numFmtId="0" fontId="17" fillId="0" borderId="9" xfId="52" applyFont="1" applyFill="1" applyBorder="1" applyAlignment="1">
      <alignment horizontal="left" vertical="center"/>
    </xf>
    <xf numFmtId="0" fontId="0" fillId="0" borderId="10" xfId="52" applyFont="1" applyFill="1" applyBorder="1" applyAlignment="1">
      <alignment horizontal="center" vertical="center"/>
    </xf>
    <xf numFmtId="0" fontId="18" fillId="0" borderId="10" xfId="52" applyFont="1" applyFill="1" applyBorder="1" applyAlignment="1">
      <alignment horizontal="center" vertical="center"/>
    </xf>
    <xf numFmtId="0" fontId="19" fillId="0" borderId="10" xfId="52" applyFont="1" applyFill="1" applyBorder="1" applyAlignment="1">
      <alignment horizontal="center" vertical="center"/>
    </xf>
    <xf numFmtId="0" fontId="20" fillId="0" borderId="11" xfId="55" applyFont="1" applyFill="1" applyBorder="1" applyAlignment="1"/>
    <xf numFmtId="0" fontId="21" fillId="0" borderId="12" xfId="53" applyFont="1" applyFill="1" applyBorder="1" applyAlignment="1" applyProtection="1">
      <alignment horizontal="center" vertical="center"/>
    </xf>
    <xf numFmtId="0" fontId="22" fillId="0" borderId="2" xfId="53" applyFont="1" applyFill="1" applyBorder="1" applyAlignment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24" fillId="0" borderId="13" xfId="0" applyNumberFormat="1" applyFont="1" applyFill="1" applyBorder="1" applyAlignment="1">
      <alignment horizontal="center"/>
    </xf>
    <xf numFmtId="0" fontId="24" fillId="0" borderId="2" xfId="0" applyNumberFormat="1" applyFont="1" applyFill="1" applyBorder="1" applyAlignment="1">
      <alignment horizontal="center"/>
    </xf>
    <xf numFmtId="0" fontId="25" fillId="0" borderId="2" xfId="52" applyFont="1" applyFill="1" applyBorder="1" applyAlignment="1">
      <alignment horizontal="center" vertical="center"/>
    </xf>
    <xf numFmtId="0" fontId="25" fillId="0" borderId="13" xfId="52" applyNumberFormat="1" applyFont="1" applyFill="1" applyBorder="1" applyAlignment="1">
      <alignment horizontal="center" vertical="center"/>
    </xf>
    <xf numFmtId="0" fontId="25" fillId="0" borderId="12" xfId="52" applyNumberFormat="1" applyFont="1" applyFill="1" applyBorder="1" applyAlignment="1">
      <alignment horizontal="left" vertical="center"/>
    </xf>
    <xf numFmtId="0" fontId="25" fillId="0" borderId="2" xfId="52" applyNumberFormat="1" applyFont="1" applyFill="1" applyBorder="1" applyAlignment="1">
      <alignment horizontal="center" vertical="center"/>
    </xf>
    <xf numFmtId="0" fontId="25" fillId="0" borderId="12" xfId="0" applyNumberFormat="1" applyFont="1" applyFill="1" applyBorder="1" applyAlignment="1">
      <alignment horizontal="left" vertical="center"/>
    </xf>
    <xf numFmtId="0" fontId="25" fillId="0" borderId="2" xfId="0" applyNumberFormat="1" applyFont="1" applyFill="1" applyBorder="1" applyAlignment="1">
      <alignment horizontal="center" vertical="center"/>
    </xf>
    <xf numFmtId="0" fontId="25" fillId="0" borderId="13" xfId="0" applyNumberFormat="1" applyFont="1" applyFill="1" applyBorder="1" applyAlignment="1">
      <alignment horizontal="center" vertical="center"/>
    </xf>
    <xf numFmtId="0" fontId="25" fillId="0" borderId="14" xfId="52" applyFont="1" applyFill="1" applyBorder="1" applyAlignment="1">
      <alignment horizontal="left" vertical="center"/>
    </xf>
    <xf numFmtId="0" fontId="25" fillId="0" borderId="15" xfId="52" applyFont="1" applyFill="1" applyBorder="1" applyAlignment="1">
      <alignment horizontal="center" vertical="center"/>
    </xf>
    <xf numFmtId="0" fontId="25" fillId="0" borderId="16" xfId="52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/>
    </xf>
    <xf numFmtId="0" fontId="27" fillId="0" borderId="0" xfId="51" applyNumberFormat="1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>
      <alignment horizontal="center" vertical="center"/>
    </xf>
    <xf numFmtId="0" fontId="28" fillId="0" borderId="0" xfId="53" applyFont="1" applyFill="1" applyAlignment="1"/>
    <xf numFmtId="0" fontId="23" fillId="0" borderId="0" xfId="53" applyFont="1" applyFill="1" applyAlignment="1"/>
    <xf numFmtId="0" fontId="0" fillId="0" borderId="0" xfId="0" applyFont="1" applyFill="1" applyBorder="1" applyAlignment="1">
      <alignment horizontal="left" vertical="center"/>
    </xf>
    <xf numFmtId="0" fontId="14" fillId="0" borderId="17" xfId="53" applyFont="1" applyFill="1" applyBorder="1" applyAlignment="1">
      <alignment horizontal="center"/>
    </xf>
    <xf numFmtId="0" fontId="17" fillId="0" borderId="10" xfId="52" applyFont="1" applyFill="1" applyBorder="1" applyAlignment="1">
      <alignment horizontal="left" vertical="center"/>
    </xf>
    <xf numFmtId="0" fontId="14" fillId="0" borderId="10" xfId="52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left" vertical="center"/>
    </xf>
    <xf numFmtId="0" fontId="14" fillId="0" borderId="6" xfId="53" applyFont="1" applyFill="1" applyBorder="1" applyAlignment="1">
      <alignment horizontal="center"/>
    </xf>
    <xf numFmtId="0" fontId="22" fillId="0" borderId="2" xfId="53" applyFont="1" applyFill="1" applyBorder="1" applyAlignment="1" applyProtection="1">
      <alignment horizontal="center" vertical="center"/>
    </xf>
    <xf numFmtId="0" fontId="0" fillId="0" borderId="19" xfId="0" applyFont="1" applyFill="1" applyBorder="1" applyAlignment="1">
      <alignment horizontal="left" vertical="center"/>
    </xf>
    <xf numFmtId="49" fontId="28" fillId="0" borderId="20" xfId="54" applyNumberFormat="1" applyFont="1" applyFill="1" applyBorder="1" applyAlignment="1">
      <alignment horizontal="center" vertical="center"/>
    </xf>
    <xf numFmtId="49" fontId="28" fillId="0" borderId="21" xfId="54" applyNumberFormat="1" applyFont="1" applyFill="1" applyBorder="1" applyAlignment="1">
      <alignment horizontal="center" vertical="center"/>
    </xf>
    <xf numFmtId="49" fontId="28" fillId="0" borderId="22" xfId="54" applyNumberFormat="1" applyFont="1" applyFill="1" applyBorder="1" applyAlignment="1">
      <alignment horizontal="center" vertical="center"/>
    </xf>
    <xf numFmtId="49" fontId="28" fillId="0" borderId="2" xfId="54" applyNumberFormat="1" applyFont="1" applyFill="1" applyBorder="1" applyAlignment="1">
      <alignment horizontal="center" vertical="center"/>
    </xf>
    <xf numFmtId="49" fontId="28" fillId="0" borderId="23" xfId="54" applyNumberFormat="1" applyFont="1" applyFill="1" applyBorder="1" applyAlignment="1">
      <alignment horizontal="center" vertical="center"/>
    </xf>
    <xf numFmtId="0" fontId="14" fillId="0" borderId="6" xfId="53" applyFont="1" applyFill="1" applyBorder="1" applyAlignment="1">
      <alignment horizontal="center" vertical="center"/>
    </xf>
    <xf numFmtId="49" fontId="28" fillId="0" borderId="24" xfId="54" applyNumberFormat="1" applyFont="1" applyFill="1" applyBorder="1" applyAlignment="1">
      <alignment horizontal="center" vertical="center"/>
    </xf>
    <xf numFmtId="49" fontId="28" fillId="0" borderId="25" xfId="54" applyNumberFormat="1" applyFont="1" applyFill="1" applyBorder="1" applyAlignment="1">
      <alignment horizontal="center" vertical="center"/>
    </xf>
    <xf numFmtId="0" fontId="14" fillId="0" borderId="26" xfId="53" applyFont="1" applyFill="1" applyBorder="1" applyAlignment="1">
      <alignment horizontal="center" vertical="center"/>
    </xf>
    <xf numFmtId="49" fontId="28" fillId="0" borderId="27" xfId="54" applyNumberFormat="1" applyFont="1" applyFill="1" applyBorder="1" applyAlignment="1">
      <alignment horizontal="center" vertical="center"/>
    </xf>
    <xf numFmtId="49" fontId="28" fillId="0" borderId="28" xfId="54" applyNumberFormat="1" applyFont="1" applyFill="1" applyBorder="1" applyAlignment="1">
      <alignment horizontal="center" vertical="center"/>
    </xf>
    <xf numFmtId="49" fontId="28" fillId="0" borderId="29" xfId="54" applyNumberFormat="1" applyFont="1" applyFill="1" applyBorder="1" applyAlignment="1">
      <alignment horizontal="center" vertical="center"/>
    </xf>
    <xf numFmtId="0" fontId="22" fillId="0" borderId="0" xfId="53" applyFont="1" applyFill="1" applyAlignment="1"/>
    <xf numFmtId="14" fontId="22" fillId="0" borderId="0" xfId="53" applyNumberFormat="1" applyFont="1" applyFill="1" applyAlignment="1">
      <alignment horizontal="left"/>
    </xf>
    <xf numFmtId="0" fontId="29" fillId="0" borderId="0" xfId="0" applyFont="1" applyFill="1" applyBorder="1" applyAlignment="1">
      <alignment vertical="center"/>
    </xf>
    <xf numFmtId="0" fontId="15" fillId="0" borderId="0" xfId="52" applyFill="1" applyBorder="1" applyAlignment="1">
      <alignment horizontal="left" vertical="center"/>
    </xf>
    <xf numFmtId="0" fontId="15" fillId="0" borderId="0" xfId="52" applyFont="1" applyFill="1" applyAlignment="1">
      <alignment horizontal="left" vertical="center"/>
    </xf>
    <xf numFmtId="0" fontId="15" fillId="0" borderId="0" xfId="52" applyFill="1" applyAlignment="1">
      <alignment horizontal="left" vertical="center"/>
    </xf>
    <xf numFmtId="0" fontId="30" fillId="0" borderId="30" xfId="52" applyFont="1" applyBorder="1" applyAlignment="1">
      <alignment horizontal="center" vertical="top"/>
    </xf>
    <xf numFmtId="0" fontId="31" fillId="0" borderId="31" xfId="52" applyFont="1" applyFill="1" applyBorder="1" applyAlignment="1">
      <alignment horizontal="left" vertical="center"/>
    </xf>
    <xf numFmtId="0" fontId="32" fillId="0" borderId="32" xfId="52" applyFont="1" applyFill="1" applyBorder="1" applyAlignment="1">
      <alignment horizontal="center" vertical="center"/>
    </xf>
    <xf numFmtId="0" fontId="31" fillId="0" borderId="32" xfId="52" applyFont="1" applyFill="1" applyBorder="1" applyAlignment="1">
      <alignment horizontal="center" vertical="center"/>
    </xf>
    <xf numFmtId="0" fontId="23" fillId="0" borderId="32" xfId="52" applyFont="1" applyFill="1" applyBorder="1" applyAlignment="1">
      <alignment vertical="center"/>
    </xf>
    <xf numFmtId="0" fontId="31" fillId="0" borderId="32" xfId="52" applyFont="1" applyFill="1" applyBorder="1" applyAlignment="1">
      <alignment horizontal="right" vertical="center"/>
    </xf>
    <xf numFmtId="0" fontId="23" fillId="0" borderId="32" xfId="52" applyFont="1" applyFill="1" applyBorder="1" applyAlignment="1">
      <alignment horizontal="center" vertical="center"/>
    </xf>
    <xf numFmtId="0" fontId="31" fillId="0" borderId="20" xfId="52" applyFont="1" applyFill="1" applyBorder="1" applyAlignment="1">
      <alignment vertical="center"/>
    </xf>
    <xf numFmtId="0" fontId="32" fillId="0" borderId="21" xfId="52" applyFont="1" applyFill="1" applyBorder="1" applyAlignment="1">
      <alignment horizontal="left" vertical="center"/>
    </xf>
    <xf numFmtId="0" fontId="31" fillId="0" borderId="21" xfId="52" applyFont="1" applyFill="1" applyBorder="1" applyAlignment="1">
      <alignment vertical="center"/>
    </xf>
    <xf numFmtId="58" fontId="23" fillId="0" borderId="21" xfId="52" applyNumberFormat="1" applyFont="1" applyFill="1" applyBorder="1" applyAlignment="1">
      <alignment horizontal="center" vertical="center"/>
    </xf>
    <xf numFmtId="0" fontId="23" fillId="0" borderId="21" xfId="52" applyFont="1" applyFill="1" applyBorder="1" applyAlignment="1">
      <alignment horizontal="center" vertical="center"/>
    </xf>
    <xf numFmtId="0" fontId="31" fillId="0" borderId="21" xfId="52" applyFont="1" applyFill="1" applyBorder="1" applyAlignment="1">
      <alignment horizontal="center" vertical="center"/>
    </xf>
    <xf numFmtId="0" fontId="31" fillId="0" borderId="20" xfId="52" applyFont="1" applyFill="1" applyBorder="1" applyAlignment="1">
      <alignment horizontal="left" vertical="center"/>
    </xf>
    <xf numFmtId="0" fontId="31" fillId="0" borderId="21" xfId="52" applyFont="1" applyFill="1" applyBorder="1" applyAlignment="1">
      <alignment horizontal="left" vertical="center"/>
    </xf>
    <xf numFmtId="0" fontId="31" fillId="0" borderId="27" xfId="52" applyFont="1" applyFill="1" applyBorder="1" applyAlignment="1">
      <alignment vertical="center"/>
    </xf>
    <xf numFmtId="0" fontId="32" fillId="0" borderId="28" xfId="52" applyFont="1" applyFill="1" applyBorder="1" applyAlignment="1">
      <alignment horizontal="left" vertical="center"/>
    </xf>
    <xf numFmtId="0" fontId="31" fillId="0" borderId="28" xfId="52" applyFont="1" applyFill="1" applyBorder="1" applyAlignment="1">
      <alignment vertical="center"/>
    </xf>
    <xf numFmtId="0" fontId="23" fillId="0" borderId="28" xfId="52" applyFont="1" applyFill="1" applyBorder="1" applyAlignment="1">
      <alignment vertical="center"/>
    </xf>
    <xf numFmtId="0" fontId="23" fillId="0" borderId="28" xfId="52" applyFont="1" applyFill="1" applyBorder="1" applyAlignment="1">
      <alignment horizontal="left" vertical="center"/>
    </xf>
    <xf numFmtId="0" fontId="31" fillId="0" borderId="28" xfId="52" applyFont="1" applyFill="1" applyBorder="1" applyAlignment="1">
      <alignment horizontal="left" vertical="center"/>
    </xf>
    <xf numFmtId="0" fontId="31" fillId="0" borderId="0" xfId="52" applyFont="1" applyFill="1" applyBorder="1" applyAlignment="1">
      <alignment vertical="center"/>
    </xf>
    <xf numFmtId="0" fontId="23" fillId="0" borderId="0" xfId="52" applyFont="1" applyFill="1" applyBorder="1" applyAlignment="1">
      <alignment vertical="center"/>
    </xf>
    <xf numFmtId="0" fontId="23" fillId="0" borderId="0" xfId="52" applyFont="1" applyFill="1" applyAlignment="1">
      <alignment horizontal="left" vertical="center"/>
    </xf>
    <xf numFmtId="0" fontId="31" fillId="0" borderId="31" xfId="52" applyFont="1" applyFill="1" applyBorder="1" applyAlignment="1">
      <alignment vertical="center"/>
    </xf>
    <xf numFmtId="0" fontId="31" fillId="0" borderId="32" xfId="52" applyFont="1" applyFill="1" applyBorder="1" applyAlignment="1">
      <alignment vertical="center"/>
    </xf>
    <xf numFmtId="0" fontId="31" fillId="0" borderId="33" xfId="52" applyFont="1" applyFill="1" applyBorder="1" applyAlignment="1">
      <alignment horizontal="left" vertical="center"/>
    </xf>
    <xf numFmtId="0" fontId="31" fillId="0" borderId="34" xfId="52" applyFont="1" applyFill="1" applyBorder="1" applyAlignment="1">
      <alignment horizontal="left" vertical="center"/>
    </xf>
    <xf numFmtId="0" fontId="23" fillId="0" borderId="21" xfId="52" applyFont="1" applyFill="1" applyBorder="1" applyAlignment="1">
      <alignment horizontal="left" vertical="center"/>
    </xf>
    <xf numFmtId="0" fontId="23" fillId="0" borderId="21" xfId="52" applyFont="1" applyFill="1" applyBorder="1" applyAlignment="1">
      <alignment vertical="center"/>
    </xf>
    <xf numFmtId="0" fontId="23" fillId="0" borderId="22" xfId="52" applyFont="1" applyFill="1" applyBorder="1" applyAlignment="1">
      <alignment horizontal="center" vertical="center"/>
    </xf>
    <xf numFmtId="0" fontId="23" fillId="0" borderId="35" xfId="52" applyFont="1" applyFill="1" applyBorder="1" applyAlignment="1">
      <alignment horizontal="center" vertical="center"/>
    </xf>
    <xf numFmtId="0" fontId="33" fillId="0" borderId="36" xfId="52" applyFont="1" applyFill="1" applyBorder="1" applyAlignment="1">
      <alignment horizontal="left" vertical="center"/>
    </xf>
    <xf numFmtId="0" fontId="33" fillId="0" borderId="35" xfId="52" applyFont="1" applyFill="1" applyBorder="1" applyAlignment="1">
      <alignment horizontal="left" vertical="center"/>
    </xf>
    <xf numFmtId="0" fontId="23" fillId="0" borderId="0" xfId="52" applyFont="1" applyFill="1" applyBorder="1" applyAlignment="1">
      <alignment horizontal="left" vertical="center"/>
    </xf>
    <xf numFmtId="0" fontId="31" fillId="0" borderId="32" xfId="52" applyFont="1" applyFill="1" applyBorder="1" applyAlignment="1">
      <alignment horizontal="left" vertical="center"/>
    </xf>
    <xf numFmtId="0" fontId="23" fillId="0" borderId="20" xfId="52" applyFont="1" applyFill="1" applyBorder="1" applyAlignment="1">
      <alignment horizontal="left" vertical="center"/>
    </xf>
    <xf numFmtId="0" fontId="23" fillId="0" borderId="36" xfId="52" applyFont="1" applyFill="1" applyBorder="1" applyAlignment="1">
      <alignment horizontal="left" vertical="center"/>
    </xf>
    <xf numFmtId="0" fontId="23" fillId="0" borderId="35" xfId="52" applyFont="1" applyFill="1" applyBorder="1" applyAlignment="1">
      <alignment horizontal="left" vertical="center"/>
    </xf>
    <xf numFmtId="0" fontId="23" fillId="0" borderId="20" xfId="52" applyFont="1" applyFill="1" applyBorder="1" applyAlignment="1">
      <alignment horizontal="left" vertical="center" wrapText="1"/>
    </xf>
    <xf numFmtId="0" fontId="23" fillId="0" borderId="21" xfId="52" applyFont="1" applyFill="1" applyBorder="1" applyAlignment="1">
      <alignment horizontal="left" vertical="center" wrapText="1"/>
    </xf>
    <xf numFmtId="0" fontId="31" fillId="0" borderId="27" xfId="52" applyFont="1" applyFill="1" applyBorder="1" applyAlignment="1">
      <alignment horizontal="left" vertical="center"/>
    </xf>
    <xf numFmtId="0" fontId="15" fillId="0" borderId="28" xfId="52" applyFill="1" applyBorder="1" applyAlignment="1">
      <alignment horizontal="center" vertical="center"/>
    </xf>
    <xf numFmtId="0" fontId="31" fillId="0" borderId="37" xfId="52" applyFont="1" applyFill="1" applyBorder="1" applyAlignment="1">
      <alignment horizontal="center" vertical="center"/>
    </xf>
    <xf numFmtId="0" fontId="31" fillId="0" borderId="38" xfId="52" applyFont="1" applyFill="1" applyBorder="1" applyAlignment="1">
      <alignment horizontal="left" vertical="center"/>
    </xf>
    <xf numFmtId="0" fontId="15" fillId="0" borderId="36" xfId="52" applyFont="1" applyFill="1" applyBorder="1" applyAlignment="1">
      <alignment horizontal="left" vertical="center"/>
    </xf>
    <xf numFmtId="0" fontId="15" fillId="0" borderId="35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horizontal="left" vertical="center"/>
    </xf>
    <xf numFmtId="0" fontId="23" fillId="0" borderId="39" xfId="52" applyFont="1" applyFill="1" applyBorder="1" applyAlignment="1">
      <alignment horizontal="left" vertical="center"/>
    </xf>
    <xf numFmtId="0" fontId="23" fillId="0" borderId="40" xfId="52" applyFont="1" applyFill="1" applyBorder="1" applyAlignment="1">
      <alignment horizontal="left" vertical="center"/>
    </xf>
    <xf numFmtId="0" fontId="33" fillId="0" borderId="31" xfId="52" applyFont="1" applyFill="1" applyBorder="1" applyAlignment="1">
      <alignment horizontal="left" vertical="center"/>
    </xf>
    <xf numFmtId="0" fontId="33" fillId="0" borderId="32" xfId="52" applyFont="1" applyFill="1" applyBorder="1" applyAlignment="1">
      <alignment horizontal="left" vertical="center"/>
    </xf>
    <xf numFmtId="0" fontId="31" fillId="0" borderId="22" xfId="52" applyFont="1" applyFill="1" applyBorder="1" applyAlignment="1">
      <alignment horizontal="left" vertical="center"/>
    </xf>
    <xf numFmtId="0" fontId="31" fillId="0" borderId="41" xfId="52" applyFont="1" applyFill="1" applyBorder="1" applyAlignment="1">
      <alignment horizontal="left" vertical="center"/>
    </xf>
    <xf numFmtId="0" fontId="23" fillId="0" borderId="28" xfId="52" applyFont="1" applyFill="1" applyBorder="1" applyAlignment="1">
      <alignment horizontal="center" vertical="center"/>
    </xf>
    <xf numFmtId="58" fontId="23" fillId="0" borderId="28" xfId="52" applyNumberFormat="1" applyFont="1" applyFill="1" applyBorder="1" applyAlignment="1">
      <alignment vertical="center"/>
    </xf>
    <xf numFmtId="0" fontId="31" fillId="0" borderId="28" xfId="52" applyFont="1" applyFill="1" applyBorder="1" applyAlignment="1">
      <alignment horizontal="center" vertical="center"/>
    </xf>
    <xf numFmtId="0" fontId="23" fillId="0" borderId="42" xfId="52" applyFont="1" applyFill="1" applyBorder="1" applyAlignment="1">
      <alignment horizontal="center" vertical="center"/>
    </xf>
    <xf numFmtId="0" fontId="31" fillId="0" borderId="25" xfId="52" applyFont="1" applyFill="1" applyBorder="1" applyAlignment="1">
      <alignment horizontal="center" vertical="center"/>
    </xf>
    <xf numFmtId="0" fontId="23" fillId="0" borderId="25" xfId="52" applyFont="1" applyFill="1" applyBorder="1" applyAlignment="1">
      <alignment horizontal="left" vertical="center"/>
    </xf>
    <xf numFmtId="0" fontId="23" fillId="0" borderId="29" xfId="52" applyFont="1" applyFill="1" applyBorder="1" applyAlignment="1">
      <alignment horizontal="left" vertical="center"/>
    </xf>
    <xf numFmtId="0" fontId="31" fillId="0" borderId="43" xfId="52" applyFont="1" applyFill="1" applyBorder="1" applyAlignment="1">
      <alignment horizontal="left" vertical="center"/>
    </xf>
    <xf numFmtId="0" fontId="23" fillId="0" borderId="23" xfId="52" applyFont="1" applyFill="1" applyBorder="1" applyAlignment="1">
      <alignment horizontal="center" vertical="center"/>
    </xf>
    <xf numFmtId="0" fontId="33" fillId="0" borderId="23" xfId="52" applyFont="1" applyFill="1" applyBorder="1" applyAlignment="1">
      <alignment horizontal="left" vertical="center"/>
    </xf>
    <xf numFmtId="0" fontId="31" fillId="0" borderId="42" xfId="52" applyFont="1" applyFill="1" applyBorder="1" applyAlignment="1">
      <alignment horizontal="left" vertical="center"/>
    </xf>
    <xf numFmtId="0" fontId="31" fillId="0" borderId="25" xfId="52" applyFont="1" applyFill="1" applyBorder="1" applyAlignment="1">
      <alignment horizontal="left" vertical="center"/>
    </xf>
    <xf numFmtId="0" fontId="23" fillId="0" borderId="23" xfId="52" applyFont="1" applyFill="1" applyBorder="1" applyAlignment="1">
      <alignment horizontal="left" vertical="center"/>
    </xf>
    <xf numFmtId="0" fontId="23" fillId="0" borderId="25" xfId="52" applyFont="1" applyFill="1" applyBorder="1" applyAlignment="1">
      <alignment horizontal="left" vertical="center" wrapText="1"/>
    </xf>
    <xf numFmtId="0" fontId="15" fillId="0" borderId="29" xfId="52" applyFill="1" applyBorder="1" applyAlignment="1">
      <alignment horizontal="center" vertical="center"/>
    </xf>
    <xf numFmtId="0" fontId="15" fillId="0" borderId="35" xfId="52" applyFont="1" applyFill="1" applyBorder="1" applyAlignment="1">
      <alignment vertical="center"/>
    </xf>
    <xf numFmtId="0" fontId="15" fillId="0" borderId="23" xfId="52" applyFont="1" applyFill="1" applyBorder="1" applyAlignment="1">
      <alignment vertical="center"/>
    </xf>
    <xf numFmtId="0" fontId="15" fillId="0" borderId="23" xfId="52" applyFont="1" applyFill="1" applyBorder="1" applyAlignment="1">
      <alignment horizontal="left" vertical="center"/>
    </xf>
    <xf numFmtId="0" fontId="23" fillId="0" borderId="44" xfId="52" applyFont="1" applyFill="1" applyBorder="1" applyAlignment="1">
      <alignment horizontal="left" vertical="center"/>
    </xf>
    <xf numFmtId="0" fontId="33" fillId="0" borderId="42" xfId="52" applyFont="1" applyFill="1" applyBorder="1" applyAlignment="1">
      <alignment horizontal="left" vertical="center"/>
    </xf>
    <xf numFmtId="0" fontId="23" fillId="0" borderId="29" xfId="52" applyFont="1" applyFill="1" applyBorder="1" applyAlignment="1">
      <alignment horizontal="center" vertical="center"/>
    </xf>
    <xf numFmtId="0" fontId="14" fillId="0" borderId="0" xfId="53" applyFont="1" applyFill="1" applyBorder="1" applyAlignment="1"/>
    <xf numFmtId="0" fontId="14" fillId="0" borderId="0" xfId="53" applyFont="1" applyFill="1" applyAlignment="1">
      <alignment horizontal="center"/>
    </xf>
    <xf numFmtId="0" fontId="34" fillId="0" borderId="12" xfId="52" applyNumberFormat="1" applyFont="1" applyFill="1" applyBorder="1" applyAlignment="1">
      <alignment horizontal="left"/>
    </xf>
    <xf numFmtId="0" fontId="25" fillId="0" borderId="2" xfId="52" applyNumberFormat="1" applyFont="1" applyFill="1" applyBorder="1" applyAlignment="1">
      <alignment horizontal="center"/>
    </xf>
    <xf numFmtId="0" fontId="25" fillId="0" borderId="13" xfId="52" applyNumberFormat="1" applyFont="1" applyFill="1" applyBorder="1" applyAlignment="1">
      <alignment horizontal="center"/>
    </xf>
    <xf numFmtId="0" fontId="34" fillId="0" borderId="12" xfId="0" applyNumberFormat="1" applyFont="1" applyFill="1" applyBorder="1" applyAlignment="1">
      <alignment horizontal="left"/>
    </xf>
    <xf numFmtId="0" fontId="25" fillId="0" borderId="2" xfId="0" applyNumberFormat="1" applyFont="1" applyFill="1" applyBorder="1" applyAlignment="1">
      <alignment horizontal="center"/>
    </xf>
    <xf numFmtId="0" fontId="25" fillId="0" borderId="13" xfId="0" applyNumberFormat="1" applyFont="1" applyFill="1" applyBorder="1" applyAlignment="1">
      <alignment horizontal="center"/>
    </xf>
    <xf numFmtId="0" fontId="34" fillId="0" borderId="2" xfId="0" applyNumberFormat="1" applyFont="1" applyFill="1" applyBorder="1" applyAlignment="1">
      <alignment horizontal="center"/>
    </xf>
    <xf numFmtId="0" fontId="34" fillId="0" borderId="13" xfId="0" applyNumberFormat="1" applyFont="1" applyFill="1" applyBorder="1" applyAlignment="1">
      <alignment horizontal="center"/>
    </xf>
    <xf numFmtId="0" fontId="34" fillId="0" borderId="14" xfId="52" applyFont="1" applyFill="1" applyBorder="1" applyAlignment="1">
      <alignment horizontal="left"/>
    </xf>
    <xf numFmtId="0" fontId="34" fillId="0" borderId="15" xfId="52" applyFont="1" applyFill="1" applyBorder="1" applyAlignment="1">
      <alignment horizontal="center"/>
    </xf>
    <xf numFmtId="0" fontId="34" fillId="0" borderId="16" xfId="52" applyFont="1" applyFill="1" applyBorder="1" applyAlignment="1">
      <alignment horizontal="center"/>
    </xf>
    <xf numFmtId="14" fontId="22" fillId="0" borderId="0" xfId="53" applyNumberFormat="1" applyFont="1" applyFill="1" applyAlignment="1"/>
    <xf numFmtId="0" fontId="20" fillId="0" borderId="0" xfId="55" applyFont="1" applyFill="1" applyBorder="1" applyAlignment="1">
      <alignment horizontal="center"/>
    </xf>
    <xf numFmtId="0" fontId="14" fillId="0" borderId="45" xfId="52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/>
    </xf>
    <xf numFmtId="0" fontId="22" fillId="0" borderId="14" xfId="53" applyFont="1" applyFill="1" applyBorder="1" applyAlignment="1" applyProtection="1">
      <alignment horizontal="center" vertical="center"/>
    </xf>
    <xf numFmtId="0" fontId="22" fillId="0" borderId="15" xfId="53" applyFont="1" applyFill="1" applyBorder="1" applyAlignment="1" applyProtection="1">
      <alignment horizontal="center" vertical="center"/>
    </xf>
    <xf numFmtId="0" fontId="22" fillId="0" borderId="46" xfId="53" applyFont="1" applyFill="1" applyBorder="1" applyAlignment="1" applyProtection="1">
      <alignment horizontal="center" vertical="center"/>
    </xf>
    <xf numFmtId="177" fontId="24" fillId="0" borderId="47" xfId="0" applyNumberFormat="1" applyFont="1" applyFill="1" applyBorder="1" applyAlignment="1">
      <alignment horizontal="center" vertical="center"/>
    </xf>
    <xf numFmtId="0" fontId="35" fillId="3" borderId="4" xfId="0" applyFont="1" applyFill="1" applyBorder="1" applyAlignment="1">
      <alignment horizontal="center" vertical="center"/>
    </xf>
    <xf numFmtId="0" fontId="35" fillId="3" borderId="11" xfId="0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/>
    </xf>
    <xf numFmtId="177" fontId="24" fillId="0" borderId="12" xfId="0" applyNumberFormat="1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wrapText="1"/>
    </xf>
    <xf numFmtId="0" fontId="25" fillId="0" borderId="0" xfId="52" applyNumberFormat="1" applyFont="1" applyFill="1" applyBorder="1" applyAlignment="1">
      <alignment horizontal="center"/>
    </xf>
    <xf numFmtId="49" fontId="28" fillId="0" borderId="48" xfId="54" applyNumberFormat="1" applyFont="1" applyFill="1" applyBorder="1" applyAlignment="1">
      <alignment horizontal="center" vertical="center"/>
    </xf>
    <xf numFmtId="49" fontId="28" fillId="0" borderId="49" xfId="54" applyNumberFormat="1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/>
    </xf>
    <xf numFmtId="0" fontId="34" fillId="0" borderId="0" xfId="0" applyNumberFormat="1" applyFont="1" applyFill="1" applyBorder="1" applyAlignment="1">
      <alignment horizontal="center"/>
    </xf>
    <xf numFmtId="0" fontId="34" fillId="0" borderId="0" xfId="52" applyFont="1" applyFill="1" applyBorder="1" applyAlignment="1">
      <alignment horizontal="center"/>
    </xf>
    <xf numFmtId="0" fontId="22" fillId="0" borderId="0" xfId="53" applyFont="1" applyFill="1" applyAlignment="1">
      <alignment horizontal="center"/>
    </xf>
    <xf numFmtId="0" fontId="15" fillId="0" borderId="0" xfId="52" applyFont="1" applyBorder="1" applyAlignment="1">
      <alignment horizontal="left" vertical="center"/>
    </xf>
    <xf numFmtId="0" fontId="15" fillId="0" borderId="0" xfId="52" applyFont="1" applyAlignment="1">
      <alignment horizontal="left" vertical="center"/>
    </xf>
    <xf numFmtId="0" fontId="36" fillId="0" borderId="30" xfId="52" applyFont="1" applyBorder="1" applyAlignment="1">
      <alignment horizontal="center" vertical="top"/>
    </xf>
    <xf numFmtId="0" fontId="25" fillId="0" borderId="50" xfId="52" applyFont="1" applyBorder="1" applyAlignment="1">
      <alignment horizontal="left" vertical="center"/>
    </xf>
    <xf numFmtId="0" fontId="32" fillId="0" borderId="51" xfId="52" applyFont="1" applyBorder="1" applyAlignment="1">
      <alignment horizontal="center" vertical="center"/>
    </xf>
    <xf numFmtId="0" fontId="25" fillId="0" borderId="51" xfId="52" applyFont="1" applyBorder="1" applyAlignment="1">
      <alignment horizontal="center" vertical="center"/>
    </xf>
    <xf numFmtId="0" fontId="33" fillId="0" borderId="51" xfId="52" applyFont="1" applyBorder="1" applyAlignment="1">
      <alignment horizontal="left" vertical="center"/>
    </xf>
    <xf numFmtId="0" fontId="33" fillId="0" borderId="31" xfId="52" applyFont="1" applyBorder="1" applyAlignment="1">
      <alignment horizontal="center" vertical="center"/>
    </xf>
    <xf numFmtId="0" fontId="33" fillId="0" borderId="32" xfId="52" applyFont="1" applyBorder="1" applyAlignment="1">
      <alignment horizontal="center" vertical="center"/>
    </xf>
    <xf numFmtId="0" fontId="33" fillId="0" borderId="42" xfId="52" applyFont="1" applyBorder="1" applyAlignment="1">
      <alignment horizontal="center" vertical="center"/>
    </xf>
    <xf numFmtId="0" fontId="25" fillId="0" borderId="31" xfId="52" applyFont="1" applyBorder="1" applyAlignment="1">
      <alignment horizontal="center" vertical="center"/>
    </xf>
    <xf numFmtId="0" fontId="25" fillId="0" borderId="32" xfId="52" applyFont="1" applyBorder="1" applyAlignment="1">
      <alignment horizontal="center" vertical="center"/>
    </xf>
    <xf numFmtId="0" fontId="25" fillId="0" borderId="42" xfId="52" applyFont="1" applyBorder="1" applyAlignment="1">
      <alignment horizontal="center" vertical="center"/>
    </xf>
    <xf numFmtId="0" fontId="33" fillId="0" borderId="20" xfId="52" applyFont="1" applyBorder="1" applyAlignment="1">
      <alignment horizontal="left" vertical="center"/>
    </xf>
    <xf numFmtId="0" fontId="32" fillId="0" borderId="21" xfId="52" applyFont="1" applyBorder="1" applyAlignment="1">
      <alignment horizontal="left" vertical="center"/>
    </xf>
    <xf numFmtId="0" fontId="32" fillId="0" borderId="25" xfId="52" applyFont="1" applyBorder="1" applyAlignment="1">
      <alignment horizontal="left" vertical="center"/>
    </xf>
    <xf numFmtId="0" fontId="33" fillId="0" borderId="21" xfId="52" applyFont="1" applyBorder="1" applyAlignment="1">
      <alignment horizontal="left" vertical="center"/>
    </xf>
    <xf numFmtId="14" fontId="32" fillId="0" borderId="21" xfId="52" applyNumberFormat="1" applyFont="1" applyBorder="1" applyAlignment="1">
      <alignment horizontal="center" vertical="center"/>
    </xf>
    <xf numFmtId="14" fontId="32" fillId="0" borderId="25" xfId="52" applyNumberFormat="1" applyFont="1" applyBorder="1" applyAlignment="1">
      <alignment horizontal="center" vertical="center"/>
    </xf>
    <xf numFmtId="0" fontId="33" fillId="0" borderId="20" xfId="52" applyFont="1" applyBorder="1" applyAlignment="1">
      <alignment vertical="center"/>
    </xf>
    <xf numFmtId="49" fontId="32" fillId="0" borderId="21" xfId="52" applyNumberFormat="1" applyFont="1" applyBorder="1" applyAlignment="1">
      <alignment vertical="center"/>
    </xf>
    <xf numFmtId="0" fontId="33" fillId="0" borderId="21" xfId="52" applyFont="1" applyBorder="1" applyAlignment="1">
      <alignment vertical="center"/>
    </xf>
    <xf numFmtId="0" fontId="32" fillId="0" borderId="22" xfId="52" applyFont="1" applyBorder="1" applyAlignment="1">
      <alignment horizontal="left" vertical="center"/>
    </xf>
    <xf numFmtId="0" fontId="32" fillId="0" borderId="23" xfId="52" applyFont="1" applyBorder="1" applyAlignment="1">
      <alignment horizontal="left" vertical="center"/>
    </xf>
    <xf numFmtId="0" fontId="15" fillId="0" borderId="21" xfId="52" applyFont="1" applyBorder="1" applyAlignment="1">
      <alignment vertical="center"/>
    </xf>
    <xf numFmtId="0" fontId="37" fillId="0" borderId="27" xfId="52" applyFont="1" applyBorder="1" applyAlignment="1">
      <alignment vertical="center"/>
    </xf>
    <xf numFmtId="0" fontId="32" fillId="0" borderId="28" xfId="52" applyFont="1" applyBorder="1" applyAlignment="1">
      <alignment horizontal="center" vertical="center"/>
    </xf>
    <xf numFmtId="0" fontId="32" fillId="0" borderId="29" xfId="52" applyFont="1" applyBorder="1" applyAlignment="1">
      <alignment horizontal="center" vertical="center"/>
    </xf>
    <xf numFmtId="0" fontId="33" fillId="0" borderId="27" xfId="52" applyFont="1" applyBorder="1" applyAlignment="1">
      <alignment horizontal="left" vertical="center"/>
    </xf>
    <xf numFmtId="0" fontId="33" fillId="0" borderId="28" xfId="52" applyFont="1" applyBorder="1" applyAlignment="1">
      <alignment horizontal="left" vertical="center"/>
    </xf>
    <xf numFmtId="14" fontId="32" fillId="0" borderId="28" xfId="52" applyNumberFormat="1" applyFont="1" applyBorder="1" applyAlignment="1">
      <alignment horizontal="center" vertical="center"/>
    </xf>
    <xf numFmtId="14" fontId="32" fillId="0" borderId="29" xfId="52" applyNumberFormat="1" applyFont="1" applyBorder="1" applyAlignment="1">
      <alignment horizontal="center" vertical="center"/>
    </xf>
    <xf numFmtId="0" fontId="33" fillId="0" borderId="52" xfId="52" applyFont="1" applyBorder="1" applyAlignment="1">
      <alignment horizontal="left" vertical="center"/>
    </xf>
    <xf numFmtId="0" fontId="33" fillId="0" borderId="37" xfId="52" applyFont="1" applyBorder="1" applyAlignment="1">
      <alignment horizontal="left" vertical="center"/>
    </xf>
    <xf numFmtId="0" fontId="25" fillId="0" borderId="53" xfId="52" applyFont="1" applyBorder="1" applyAlignment="1">
      <alignment horizontal="left" vertical="center"/>
    </xf>
    <xf numFmtId="0" fontId="25" fillId="0" borderId="54" xfId="52" applyFont="1" applyBorder="1" applyAlignment="1">
      <alignment horizontal="left" vertical="center"/>
    </xf>
    <xf numFmtId="0" fontId="33" fillId="0" borderId="48" xfId="52" applyFont="1" applyBorder="1" applyAlignment="1">
      <alignment vertical="center"/>
    </xf>
    <xf numFmtId="0" fontId="15" fillId="0" borderId="24" xfId="52" applyFont="1" applyBorder="1" applyAlignment="1">
      <alignment horizontal="left" vertical="center"/>
    </xf>
    <xf numFmtId="0" fontId="32" fillId="0" borderId="24" xfId="52" applyFont="1" applyBorder="1" applyAlignment="1">
      <alignment horizontal="left" vertical="center"/>
    </xf>
    <xf numFmtId="0" fontId="15" fillId="0" borderId="24" xfId="52" applyFont="1" applyBorder="1" applyAlignment="1">
      <alignment vertical="center"/>
    </xf>
    <xf numFmtId="0" fontId="33" fillId="0" borderId="24" xfId="52" applyFont="1" applyBorder="1" applyAlignment="1">
      <alignment vertical="center"/>
    </xf>
    <xf numFmtId="0" fontId="15" fillId="0" borderId="21" xfId="52" applyFont="1" applyBorder="1" applyAlignment="1">
      <alignment horizontal="left" vertical="center"/>
    </xf>
    <xf numFmtId="0" fontId="33" fillId="0" borderId="48" xfId="52" applyFont="1" applyBorder="1" applyAlignment="1">
      <alignment horizontal="center" vertical="center"/>
    </xf>
    <xf numFmtId="0" fontId="32" fillId="0" borderId="24" xfId="52" applyFont="1" applyBorder="1" applyAlignment="1">
      <alignment horizontal="center" vertical="center"/>
    </xf>
    <xf numFmtId="0" fontId="33" fillId="0" borderId="24" xfId="52" applyFont="1" applyBorder="1" applyAlignment="1">
      <alignment horizontal="center" vertical="center"/>
    </xf>
    <xf numFmtId="0" fontId="15" fillId="0" borderId="24" xfId="52" applyFont="1" applyBorder="1" applyAlignment="1">
      <alignment horizontal="center" vertical="center"/>
    </xf>
    <xf numFmtId="0" fontId="33" fillId="0" borderId="20" xfId="52" applyFont="1" applyBorder="1" applyAlignment="1">
      <alignment horizontal="center" vertical="center"/>
    </xf>
    <xf numFmtId="0" fontId="32" fillId="0" borderId="21" xfId="52" applyFont="1" applyBorder="1" applyAlignment="1">
      <alignment horizontal="center" vertical="center"/>
    </xf>
    <xf numFmtId="0" fontId="33" fillId="0" borderId="21" xfId="52" applyFont="1" applyBorder="1" applyAlignment="1">
      <alignment horizontal="center" vertical="center"/>
    </xf>
    <xf numFmtId="0" fontId="15" fillId="0" borderId="21" xfId="52" applyFont="1" applyBorder="1" applyAlignment="1">
      <alignment horizontal="center" vertical="center"/>
    </xf>
    <xf numFmtId="0" fontId="33" fillId="0" borderId="39" xfId="52" applyFont="1" applyBorder="1" applyAlignment="1">
      <alignment horizontal="left" vertical="center" wrapText="1"/>
    </xf>
    <xf numFmtId="0" fontId="33" fillId="0" borderId="40" xfId="52" applyFont="1" applyBorder="1" applyAlignment="1">
      <alignment horizontal="left" vertical="center" wrapText="1"/>
    </xf>
    <xf numFmtId="0" fontId="33" fillId="0" borderId="48" xfId="52" applyFont="1" applyBorder="1" applyAlignment="1">
      <alignment horizontal="left" vertical="center"/>
    </xf>
    <xf numFmtId="0" fontId="33" fillId="0" borderId="55" xfId="52" applyFont="1" applyBorder="1" applyAlignment="1">
      <alignment horizontal="left" vertical="center"/>
    </xf>
    <xf numFmtId="0" fontId="33" fillId="0" borderId="24" xfId="52" applyFont="1" applyBorder="1" applyAlignment="1">
      <alignment horizontal="left" vertical="center"/>
    </xf>
    <xf numFmtId="0" fontId="38" fillId="0" borderId="56" xfId="52" applyFont="1" applyBorder="1" applyAlignment="1">
      <alignment horizontal="left" vertical="center" wrapText="1"/>
    </xf>
    <xf numFmtId="0" fontId="33" fillId="0" borderId="2" xfId="52" applyFont="1" applyBorder="1" applyAlignment="1">
      <alignment horizontal="center" vertical="center"/>
    </xf>
    <xf numFmtId="0" fontId="39" fillId="4" borderId="2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>
      <alignment horizontal="center" vertical="center" shrinkToFit="1"/>
    </xf>
    <xf numFmtId="9" fontId="32" fillId="0" borderId="2" xfId="52" applyNumberFormat="1" applyFont="1" applyBorder="1" applyAlignment="1">
      <alignment horizontal="center" vertical="center"/>
    </xf>
    <xf numFmtId="0" fontId="32" fillId="0" borderId="20" xfId="52" applyFont="1" applyBorder="1" applyAlignment="1">
      <alignment horizontal="left" vertical="center"/>
    </xf>
    <xf numFmtId="9" fontId="32" fillId="0" borderId="24" xfId="52" applyNumberFormat="1" applyFont="1" applyBorder="1" applyAlignment="1">
      <alignment horizontal="center" vertical="center"/>
    </xf>
    <xf numFmtId="9" fontId="32" fillId="0" borderId="21" xfId="52" applyNumberFormat="1" applyFont="1" applyBorder="1" applyAlignment="1">
      <alignment horizontal="center" vertical="center"/>
    </xf>
    <xf numFmtId="0" fontId="25" fillId="0" borderId="53" xfId="0" applyFont="1" applyBorder="1" applyAlignment="1">
      <alignment horizontal="left" vertical="center"/>
    </xf>
    <xf numFmtId="0" fontId="25" fillId="0" borderId="54" xfId="0" applyFont="1" applyBorder="1" applyAlignment="1">
      <alignment horizontal="left" vertical="center"/>
    </xf>
    <xf numFmtId="9" fontId="32" fillId="0" borderId="38" xfId="52" applyNumberFormat="1" applyFont="1" applyBorder="1" applyAlignment="1">
      <alignment horizontal="left" vertical="center"/>
    </xf>
    <xf numFmtId="9" fontId="32" fillId="0" borderId="34" xfId="52" applyNumberFormat="1" applyFont="1" applyBorder="1" applyAlignment="1">
      <alignment horizontal="left" vertical="center"/>
    </xf>
    <xf numFmtId="9" fontId="32" fillId="0" borderId="39" xfId="52" applyNumberFormat="1" applyFont="1" applyBorder="1" applyAlignment="1">
      <alignment horizontal="left" vertical="center"/>
    </xf>
    <xf numFmtId="9" fontId="32" fillId="0" borderId="40" xfId="52" applyNumberFormat="1" applyFont="1" applyBorder="1" applyAlignment="1">
      <alignment horizontal="left" vertical="center"/>
    </xf>
    <xf numFmtId="0" fontId="31" fillId="0" borderId="48" xfId="52" applyFont="1" applyFill="1" applyBorder="1" applyAlignment="1">
      <alignment horizontal="left" vertical="center"/>
    </xf>
    <xf numFmtId="0" fontId="31" fillId="0" borderId="24" xfId="52" applyFont="1" applyFill="1" applyBorder="1" applyAlignment="1">
      <alignment horizontal="left" vertical="center"/>
    </xf>
    <xf numFmtId="0" fontId="31" fillId="0" borderId="57" xfId="52" applyFont="1" applyFill="1" applyBorder="1" applyAlignment="1">
      <alignment horizontal="left" vertical="center"/>
    </xf>
    <xf numFmtId="0" fontId="31" fillId="0" borderId="40" xfId="52" applyFont="1" applyFill="1" applyBorder="1" applyAlignment="1">
      <alignment horizontal="left" vertical="center"/>
    </xf>
    <xf numFmtId="0" fontId="25" fillId="0" borderId="37" xfId="52" applyFont="1" applyFill="1" applyBorder="1" applyAlignment="1">
      <alignment horizontal="left" vertical="center"/>
    </xf>
    <xf numFmtId="0" fontId="32" fillId="0" borderId="58" xfId="52" applyFont="1" applyFill="1" applyBorder="1" applyAlignment="1">
      <alignment vertical="center"/>
    </xf>
    <xf numFmtId="0" fontId="32" fillId="0" borderId="59" xfId="52" applyFont="1" applyFill="1" applyBorder="1" applyAlignment="1">
      <alignment vertical="center"/>
    </xf>
    <xf numFmtId="0" fontId="32" fillId="0" borderId="36" xfId="52" applyFont="1" applyFill="1" applyBorder="1" applyAlignment="1">
      <alignment vertical="center"/>
    </xf>
    <xf numFmtId="0" fontId="32" fillId="0" borderId="35" xfId="52" applyFont="1" applyFill="1" applyBorder="1" applyAlignment="1">
      <alignment vertical="center"/>
    </xf>
    <xf numFmtId="0" fontId="32" fillId="0" borderId="36" xfId="52" applyFont="1" applyFill="1" applyBorder="1" applyAlignment="1">
      <alignment horizontal="left" vertical="center"/>
    </xf>
    <xf numFmtId="0" fontId="32" fillId="0" borderId="35" xfId="52" applyFont="1" applyFill="1" applyBorder="1" applyAlignment="1">
      <alignment horizontal="left" vertical="center"/>
    </xf>
    <xf numFmtId="0" fontId="33" fillId="0" borderId="39" xfId="52" applyFont="1" applyFill="1" applyBorder="1" applyAlignment="1">
      <alignment horizontal="left" vertical="center"/>
    </xf>
    <xf numFmtId="0" fontId="33" fillId="0" borderId="40" xfId="52" applyFont="1" applyFill="1" applyBorder="1" applyAlignment="1">
      <alignment horizontal="left" vertical="center"/>
    </xf>
    <xf numFmtId="0" fontId="32" fillId="0" borderId="58" xfId="52" applyFont="1" applyFill="1" applyBorder="1" applyAlignment="1">
      <alignment horizontal="left" vertical="center"/>
    </xf>
    <xf numFmtId="0" fontId="32" fillId="0" borderId="59" xfId="52" applyFont="1" applyFill="1" applyBorder="1" applyAlignment="1">
      <alignment horizontal="left" vertical="center"/>
    </xf>
    <xf numFmtId="0" fontId="25" fillId="0" borderId="50" xfId="52" applyFont="1" applyBorder="1" applyAlignment="1">
      <alignment vertical="center"/>
    </xf>
    <xf numFmtId="0" fontId="40" fillId="0" borderId="54" xfId="52" applyFont="1" applyBorder="1" applyAlignment="1">
      <alignment horizontal="center" vertical="center"/>
    </xf>
    <xf numFmtId="0" fontId="25" fillId="0" borderId="51" xfId="52" applyFont="1" applyBorder="1" applyAlignment="1">
      <alignment vertical="center"/>
    </xf>
    <xf numFmtId="0" fontId="32" fillId="0" borderId="60" xfId="52" applyFont="1" applyBorder="1" applyAlignment="1">
      <alignment vertical="center"/>
    </xf>
    <xf numFmtId="0" fontId="25" fillId="0" borderId="60" xfId="52" applyFont="1" applyBorder="1" applyAlignment="1">
      <alignment vertical="center"/>
    </xf>
    <xf numFmtId="58" fontId="15" fillId="0" borderId="51" xfId="52" applyNumberFormat="1" applyFont="1" applyBorder="1" applyAlignment="1">
      <alignment vertical="center"/>
    </xf>
    <xf numFmtId="0" fontId="25" fillId="0" borderId="37" xfId="52" applyFont="1" applyBorder="1" applyAlignment="1">
      <alignment horizontal="center" vertical="center"/>
    </xf>
    <xf numFmtId="0" fontId="32" fillId="0" borderId="52" xfId="52" applyFont="1" applyFill="1" applyBorder="1" applyAlignment="1">
      <alignment horizontal="left" vertical="center"/>
    </xf>
    <xf numFmtId="0" fontId="32" fillId="0" borderId="37" xfId="52" applyFont="1" applyFill="1" applyBorder="1" applyAlignment="1">
      <alignment horizontal="left" vertical="center"/>
    </xf>
    <xf numFmtId="0" fontId="15" fillId="0" borderId="51" xfId="52" applyFont="1" applyBorder="1" applyAlignment="1">
      <alignment horizontal="center" vertical="center"/>
    </xf>
    <xf numFmtId="0" fontId="15" fillId="0" borderId="61" xfId="52" applyFont="1" applyBorder="1" applyAlignment="1">
      <alignment horizontal="center" vertical="center"/>
    </xf>
    <xf numFmtId="0" fontId="32" fillId="0" borderId="28" xfId="52" applyFont="1" applyBorder="1" applyAlignment="1">
      <alignment horizontal="left" vertical="center"/>
    </xf>
    <xf numFmtId="0" fontId="32" fillId="0" borderId="29" xfId="52" applyFont="1" applyBorder="1" applyAlignment="1">
      <alignment horizontal="left" vertical="center"/>
    </xf>
    <xf numFmtId="0" fontId="33" fillId="0" borderId="62" xfId="52" applyFont="1" applyBorder="1" applyAlignment="1">
      <alignment horizontal="left" vertical="center"/>
    </xf>
    <xf numFmtId="0" fontId="25" fillId="0" borderId="63" xfId="52" applyFont="1" applyBorder="1" applyAlignment="1">
      <alignment horizontal="left" vertical="center"/>
    </xf>
    <xf numFmtId="0" fontId="32" fillId="0" borderId="49" xfId="52" applyFont="1" applyBorder="1" applyAlignment="1">
      <alignment horizontal="left" vertical="center"/>
    </xf>
    <xf numFmtId="0" fontId="33" fillId="0" borderId="29" xfId="52" applyFont="1" applyBorder="1" applyAlignment="1">
      <alignment horizontal="left" vertical="center"/>
    </xf>
    <xf numFmtId="0" fontId="33" fillId="0" borderId="0" xfId="52" applyFont="1" applyBorder="1" applyAlignment="1">
      <alignment vertical="center"/>
    </xf>
    <xf numFmtId="0" fontId="33" fillId="0" borderId="44" xfId="52" applyFont="1" applyBorder="1" applyAlignment="1">
      <alignment horizontal="left" vertical="center" wrapText="1"/>
    </xf>
    <xf numFmtId="0" fontId="33" fillId="0" borderId="49" xfId="52" applyFont="1" applyBorder="1" applyAlignment="1">
      <alignment horizontal="left" vertical="center"/>
    </xf>
    <xf numFmtId="0" fontId="31" fillId="0" borderId="25" xfId="52" applyFont="1" applyBorder="1" applyAlignment="1">
      <alignment horizontal="left" vertical="center"/>
    </xf>
    <xf numFmtId="0" fontId="41" fillId="0" borderId="25" xfId="52" applyFont="1" applyBorder="1" applyAlignment="1">
      <alignment horizontal="left" vertical="center" wrapText="1"/>
    </xf>
    <xf numFmtId="0" fontId="41" fillId="0" borderId="25" xfId="52" applyFont="1" applyBorder="1" applyAlignment="1">
      <alignment horizontal="left" vertical="center"/>
    </xf>
    <xf numFmtId="0" fontId="23" fillId="0" borderId="25" xfId="52" applyFont="1" applyBorder="1" applyAlignment="1">
      <alignment horizontal="left" vertical="center"/>
    </xf>
    <xf numFmtId="0" fontId="25" fillId="0" borderId="63" xfId="0" applyFont="1" applyBorder="1" applyAlignment="1">
      <alignment horizontal="left" vertical="center"/>
    </xf>
    <xf numFmtId="9" fontId="32" fillId="0" borderId="43" xfId="52" applyNumberFormat="1" applyFont="1" applyBorder="1" applyAlignment="1">
      <alignment horizontal="left" vertical="center"/>
    </xf>
    <xf numFmtId="9" fontId="32" fillId="0" borderId="44" xfId="52" applyNumberFormat="1" applyFont="1" applyBorder="1" applyAlignment="1">
      <alignment horizontal="left" vertical="center"/>
    </xf>
    <xf numFmtId="0" fontId="31" fillId="0" borderId="49" xfId="52" applyFont="1" applyFill="1" applyBorder="1" applyAlignment="1">
      <alignment horizontal="left" vertical="center"/>
    </xf>
    <xf numFmtId="0" fontId="31" fillId="0" borderId="44" xfId="52" applyFont="1" applyFill="1" applyBorder="1" applyAlignment="1">
      <alignment horizontal="left" vertical="center"/>
    </xf>
    <xf numFmtId="0" fontId="32" fillId="0" borderId="64" xfId="52" applyFont="1" applyFill="1" applyBorder="1" applyAlignment="1">
      <alignment vertical="center"/>
    </xf>
    <xf numFmtId="0" fontId="32" fillId="0" borderId="23" xfId="52" applyFont="1" applyFill="1" applyBorder="1" applyAlignment="1">
      <alignment vertical="center"/>
    </xf>
    <xf numFmtId="0" fontId="32" fillId="0" borderId="23" xfId="52" applyFont="1" applyFill="1" applyBorder="1" applyAlignment="1">
      <alignment horizontal="left" vertical="center"/>
    </xf>
    <xf numFmtId="0" fontId="33" fillId="0" borderId="44" xfId="52" applyFont="1" applyFill="1" applyBorder="1" applyAlignment="1">
      <alignment horizontal="left" vertical="center"/>
    </xf>
    <xf numFmtId="0" fontId="32" fillId="0" borderId="64" xfId="52" applyFont="1" applyFill="1" applyBorder="1" applyAlignment="1">
      <alignment horizontal="left" vertical="center"/>
    </xf>
    <xf numFmtId="0" fontId="25" fillId="0" borderId="65" xfId="52" applyFont="1" applyBorder="1" applyAlignment="1">
      <alignment horizontal="center" vertical="center"/>
    </xf>
    <xf numFmtId="0" fontId="32" fillId="0" borderId="60" xfId="52" applyFont="1" applyBorder="1" applyAlignment="1">
      <alignment horizontal="center" vertical="center"/>
    </xf>
    <xf numFmtId="0" fontId="32" fillId="0" borderId="62" xfId="52" applyFont="1" applyBorder="1" applyAlignment="1">
      <alignment horizontal="center" vertical="center"/>
    </xf>
    <xf numFmtId="0" fontId="32" fillId="0" borderId="62" xfId="52" applyFont="1" applyFill="1" applyBorder="1" applyAlignment="1">
      <alignment horizontal="left" vertical="center"/>
    </xf>
    <xf numFmtId="0" fontId="42" fillId="0" borderId="9" xfId="0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0" fontId="43" fillId="0" borderId="12" xfId="0" applyFont="1" applyBorder="1"/>
    <xf numFmtId="0" fontId="43" fillId="0" borderId="2" xfId="0" applyFont="1" applyBorder="1"/>
    <xf numFmtId="0" fontId="43" fillId="0" borderId="5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5" borderId="5" xfId="0" applyFont="1" applyFill="1" applyBorder="1" applyAlignment="1">
      <alignment horizontal="center" vertical="center"/>
    </xf>
    <xf numFmtId="0" fontId="43" fillId="5" borderId="7" xfId="0" applyFont="1" applyFill="1" applyBorder="1" applyAlignment="1">
      <alignment horizontal="center" vertical="center"/>
    </xf>
    <xf numFmtId="0" fontId="43" fillId="5" borderId="2" xfId="0" applyFont="1" applyFill="1" applyBorder="1"/>
    <xf numFmtId="0" fontId="0" fillId="0" borderId="12" xfId="0" applyBorder="1"/>
    <xf numFmtId="0" fontId="0" fillId="5" borderId="2" xfId="0" applyFill="1" applyBorder="1"/>
    <xf numFmtId="0" fontId="0" fillId="0" borderId="14" xfId="0" applyBorder="1"/>
    <xf numFmtId="0" fontId="0" fillId="0" borderId="15" xfId="0" applyBorder="1"/>
    <xf numFmtId="0" fontId="0" fillId="5" borderId="15" xfId="0" applyFill="1" applyBorder="1"/>
    <xf numFmtId="0" fontId="0" fillId="6" borderId="0" xfId="0" applyFill="1"/>
    <xf numFmtId="0" fontId="42" fillId="0" borderId="11" xfId="0" applyFont="1" applyBorder="1" applyAlignment="1">
      <alignment horizontal="center" vertical="center" wrapText="1"/>
    </xf>
    <xf numFmtId="0" fontId="43" fillId="0" borderId="66" xfId="0" applyFont="1" applyBorder="1" applyAlignment="1">
      <alignment horizontal="center" vertical="center"/>
    </xf>
    <xf numFmtId="0" fontId="43" fillId="0" borderId="13" xfId="0" applyFont="1" applyBorder="1"/>
    <xf numFmtId="0" fontId="0" fillId="0" borderId="13" xfId="0" applyBorder="1"/>
    <xf numFmtId="0" fontId="0" fillId="0" borderId="1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4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8" borderId="2" xfId="0" applyFont="1" applyFill="1" applyBorder="1" applyAlignment="1">
      <alignment vertical="top" wrapText="1"/>
    </xf>
    <xf numFmtId="0" fontId="43" fillId="7" borderId="2" xfId="0" applyFont="1" applyFill="1" applyBorder="1" applyAlignment="1">
      <alignment vertical="top" wrapText="1"/>
    </xf>
    <xf numFmtId="0" fontId="45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6" fillId="0" borderId="0" xfId="0" applyFont="1"/>
    <xf numFmtId="0" fontId="46" fillId="0" borderId="0" xfId="0" applyFont="1" applyAlignment="1">
      <alignment vertical="top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6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3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336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9315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764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336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764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526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93152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526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43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33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526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526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7642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336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86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670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575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76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575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76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575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76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575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57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76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76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200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811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19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1915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28575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57225"/>
              <a:ext cx="390525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1912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80962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191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200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81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14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14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314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3145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314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100076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10179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101790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998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10179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998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10179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998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10179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10179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998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998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10179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998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10179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998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7647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314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33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52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10179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369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369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94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94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94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94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94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94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94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94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94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94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94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94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94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5" name="直接连接符 14"/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6" name="直接连接符 15"/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>
      <xdr:nvSpPr>
        <xdr:cNvPr id="17" name="直接连接符 16"/>
        <xdr:cNvSpPr>
          <a:spLocks noChangeShapeType="1"/>
        </xdr:cNvSpPr>
      </xdr:nvSpPr>
      <xdr:spPr>
        <a:xfrm>
          <a:off x="0" y="622300"/>
          <a:ext cx="1514475" cy="42862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470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34</xdr:row>
          <xdr:rowOff>0</xdr:rowOff>
        </xdr:from>
        <xdr:to>
          <xdr:col>6</xdr:col>
          <xdr:colOff>447675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8470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34</xdr:row>
          <xdr:rowOff>0</xdr:rowOff>
        </xdr:from>
        <xdr:to>
          <xdr:col>8</xdr:col>
          <xdr:colOff>485775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8470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34</xdr:row>
          <xdr:rowOff>9525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8480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5431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10</xdr:row>
          <xdr:rowOff>190500</xdr:rowOff>
        </xdr:from>
        <xdr:to>
          <xdr:col>7</xdr:col>
          <xdr:colOff>104775</xdr:colOff>
          <xdr:row>11</xdr:row>
          <xdr:rowOff>209550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86350" y="2543175"/>
              <a:ext cx="5048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12</xdr:row>
          <xdr:rowOff>9525</xdr:rowOff>
        </xdr:from>
        <xdr:to>
          <xdr:col>7</xdr:col>
          <xdr:colOff>47625</xdr:colOff>
          <xdr:row>12</xdr:row>
          <xdr:rowOff>223520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05400" y="2819400"/>
              <a:ext cx="428625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30003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13</xdr:row>
          <xdr:rowOff>28575</xdr:rowOff>
        </xdr:from>
        <xdr:to>
          <xdr:col>7</xdr:col>
          <xdr:colOff>66675</xdr:colOff>
          <xdr:row>14</xdr:row>
          <xdr:rowOff>13970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14925" y="3067050"/>
              <a:ext cx="438150" cy="2139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30003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23</xdr:row>
          <xdr:rowOff>19050</xdr:rowOff>
        </xdr:from>
        <xdr:to>
          <xdr:col>3</xdr:col>
          <xdr:colOff>628650</xdr:colOff>
          <xdr:row>23</xdr:row>
          <xdr:rowOff>190500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05075" y="55975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5812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8098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12</xdr:row>
          <xdr:rowOff>180975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7432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23</xdr:row>
          <xdr:rowOff>19050</xdr:rowOff>
        </xdr:from>
        <xdr:to>
          <xdr:col>2</xdr:col>
          <xdr:colOff>676275</xdr:colOff>
          <xdr:row>24</xdr:row>
          <xdr:rowOff>53975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28800" y="5597525"/>
              <a:ext cx="428625" cy="263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13</xdr:row>
          <xdr:rowOff>142875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30003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11</xdr:row>
          <xdr:rowOff>161925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33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7432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13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76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76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76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76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76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76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76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76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76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76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76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376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376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5" name="直接连接符 14"/>
        <xdr:cNvCxnSpPr/>
      </xdr:nvCxnSpPr>
      <xdr:spPr>
        <a:xfrm>
          <a:off x="0" y="628650"/>
          <a:ext cx="1038225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>
      <xdr:nvCxnSpPr>
        <xdr:cNvPr id="16" name="直接连接符 15"/>
        <xdr:cNvCxnSpPr/>
      </xdr:nvCxnSpPr>
      <xdr:spPr>
        <a:xfrm>
          <a:off x="0" y="628650"/>
          <a:ext cx="1038225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>
      <xdr:nvSpPr>
        <xdr:cNvPr id="17" name="直接连接符 16"/>
        <xdr:cNvSpPr>
          <a:spLocks noChangeShapeType="1"/>
        </xdr:cNvSpPr>
      </xdr:nvSpPr>
      <xdr:spPr>
        <a:xfrm>
          <a:off x="0" y="622300"/>
          <a:ext cx="1038225" cy="4191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22860</xdr:colOff>
      <xdr:row>2</xdr:row>
      <xdr:rowOff>10795</xdr:rowOff>
    </xdr:from>
    <xdr:to>
      <xdr:col>8</xdr:col>
      <xdr:colOff>1047115</xdr:colOff>
      <xdr:row>4</xdr:row>
      <xdr:rowOff>20320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88505" y="591820"/>
          <a:ext cx="1024255" cy="644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367" customWidth="1"/>
    <col min="3" max="3" width="10.125" customWidth="1"/>
  </cols>
  <sheetData>
    <row r="1" ht="21" customHeight="1" spans="1:2">
      <c r="A1" s="368"/>
      <c r="B1" s="369" t="s">
        <v>0</v>
      </c>
    </row>
    <row r="2" spans="1:2">
      <c r="A2" s="10">
        <v>1</v>
      </c>
      <c r="B2" s="370" t="s">
        <v>1</v>
      </c>
    </row>
    <row r="3" spans="1:2">
      <c r="A3" s="10">
        <v>2</v>
      </c>
      <c r="B3" s="370" t="s">
        <v>2</v>
      </c>
    </row>
    <row r="4" spans="1:2">
      <c r="A4" s="10">
        <v>3</v>
      </c>
      <c r="B4" s="370" t="s">
        <v>3</v>
      </c>
    </row>
    <row r="5" spans="1:2">
      <c r="A5" s="10">
        <v>4</v>
      </c>
      <c r="B5" s="370" t="s">
        <v>4</v>
      </c>
    </row>
    <row r="6" spans="1:2">
      <c r="A6" s="10">
        <v>5</v>
      </c>
      <c r="B6" s="370" t="s">
        <v>5</v>
      </c>
    </row>
    <row r="7" spans="1:2">
      <c r="A7" s="10">
        <v>6</v>
      </c>
      <c r="B7" s="370" t="s">
        <v>6</v>
      </c>
    </row>
    <row r="8" s="366" customFormat="1" ht="15" customHeight="1" spans="1:2">
      <c r="A8" s="371">
        <v>7</v>
      </c>
      <c r="B8" s="372" t="s">
        <v>7</v>
      </c>
    </row>
    <row r="9" ht="18.95" customHeight="1" spans="1:2">
      <c r="A9" s="368"/>
      <c r="B9" s="373" t="s">
        <v>8</v>
      </c>
    </row>
    <row r="10" ht="15.95" customHeight="1" spans="1:2">
      <c r="A10" s="10">
        <v>1</v>
      </c>
      <c r="B10" s="374" t="s">
        <v>9</v>
      </c>
    </row>
    <row r="11" spans="1:2">
      <c r="A11" s="10">
        <v>2</v>
      </c>
      <c r="B11" s="370" t="s">
        <v>10</v>
      </c>
    </row>
    <row r="12" spans="1:2">
      <c r="A12" s="10">
        <v>3</v>
      </c>
      <c r="B12" s="372" t="s">
        <v>11</v>
      </c>
    </row>
    <row r="13" spans="1:2">
      <c r="A13" s="10">
        <v>4</v>
      </c>
      <c r="B13" s="370" t="s">
        <v>12</v>
      </c>
    </row>
    <row r="14" spans="1:2">
      <c r="A14" s="10">
        <v>5</v>
      </c>
      <c r="B14" s="370" t="s">
        <v>13</v>
      </c>
    </row>
    <row r="15" spans="1:2">
      <c r="A15" s="10">
        <v>6</v>
      </c>
      <c r="B15" s="370" t="s">
        <v>14</v>
      </c>
    </row>
    <row r="16" spans="1:2">
      <c r="A16" s="10">
        <v>7</v>
      </c>
      <c r="B16" s="370" t="s">
        <v>15</v>
      </c>
    </row>
    <row r="17" spans="1:2">
      <c r="A17" s="10">
        <v>8</v>
      </c>
      <c r="B17" s="370" t="s">
        <v>16</v>
      </c>
    </row>
    <row r="18" spans="1:2">
      <c r="A18" s="10">
        <v>9</v>
      </c>
      <c r="B18" s="370" t="s">
        <v>17</v>
      </c>
    </row>
    <row r="19" spans="1:2">
      <c r="A19" s="10"/>
      <c r="B19" s="370"/>
    </row>
    <row r="20" ht="20.25" spans="1:2">
      <c r="A20" s="368"/>
      <c r="B20" s="369" t="s">
        <v>18</v>
      </c>
    </row>
    <row r="21" spans="1:2">
      <c r="A21" s="10">
        <v>1</v>
      </c>
      <c r="B21" s="375" t="s">
        <v>19</v>
      </c>
    </row>
    <row r="22" spans="1:2">
      <c r="A22" s="10">
        <v>2</v>
      </c>
      <c r="B22" s="370" t="s">
        <v>20</v>
      </c>
    </row>
    <row r="23" spans="1:2">
      <c r="A23" s="10">
        <v>3</v>
      </c>
      <c r="B23" s="370" t="s">
        <v>21</v>
      </c>
    </row>
    <row r="24" spans="1:2">
      <c r="A24" s="10">
        <v>4</v>
      </c>
      <c r="B24" s="370" t="s">
        <v>22</v>
      </c>
    </row>
    <row r="25" spans="1:2">
      <c r="A25" s="10">
        <v>5</v>
      </c>
      <c r="B25" s="370" t="s">
        <v>23</v>
      </c>
    </row>
    <row r="26" spans="1:2">
      <c r="A26" s="10">
        <v>6</v>
      </c>
      <c r="B26" s="370" t="s">
        <v>24</v>
      </c>
    </row>
    <row r="27" spans="1:2">
      <c r="A27" s="10">
        <v>7</v>
      </c>
      <c r="B27" s="370" t="s">
        <v>25</v>
      </c>
    </row>
    <row r="28" spans="1:2">
      <c r="A28" s="10"/>
      <c r="B28" s="370"/>
    </row>
    <row r="29" ht="20.25" spans="1:2">
      <c r="A29" s="368"/>
      <c r="B29" s="369" t="s">
        <v>26</v>
      </c>
    </row>
    <row r="30" spans="1:2">
      <c r="A30" s="10">
        <v>1</v>
      </c>
      <c r="B30" s="375" t="s">
        <v>27</v>
      </c>
    </row>
    <row r="31" spans="1:2">
      <c r="A31" s="10">
        <v>2</v>
      </c>
      <c r="B31" s="370" t="s">
        <v>28</v>
      </c>
    </row>
    <row r="32" spans="1:2">
      <c r="A32" s="10">
        <v>3</v>
      </c>
      <c r="B32" s="370" t="s">
        <v>29</v>
      </c>
    </row>
    <row r="33" ht="28.5" spans="1:2">
      <c r="A33" s="10">
        <v>4</v>
      </c>
      <c r="B33" s="370" t="s">
        <v>30</v>
      </c>
    </row>
    <row r="34" spans="1:2">
      <c r="A34" s="10">
        <v>5</v>
      </c>
      <c r="B34" s="370" t="s">
        <v>31</v>
      </c>
    </row>
    <row r="35" spans="1:2">
      <c r="A35" s="10">
        <v>6</v>
      </c>
      <c r="B35" s="370" t="s">
        <v>32</v>
      </c>
    </row>
    <row r="36" spans="1:2">
      <c r="A36" s="10">
        <v>7</v>
      </c>
      <c r="B36" s="370" t="s">
        <v>33</v>
      </c>
    </row>
    <row r="37" spans="1:2">
      <c r="A37" s="10"/>
      <c r="B37" s="370"/>
    </row>
    <row r="39" spans="1:2">
      <c r="A39" s="376" t="s">
        <v>34</v>
      </c>
      <c r="B39" s="37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0" t="s">
        <v>328</v>
      </c>
      <c r="B2" s="31" t="s">
        <v>276</v>
      </c>
      <c r="C2" s="31" t="s">
        <v>277</v>
      </c>
      <c r="D2" s="31" t="s">
        <v>278</v>
      </c>
      <c r="E2" s="31" t="s">
        <v>279</v>
      </c>
      <c r="F2" s="31" t="s">
        <v>280</v>
      </c>
      <c r="G2" s="30" t="s">
        <v>329</v>
      </c>
      <c r="H2" s="30" t="s">
        <v>330</v>
      </c>
      <c r="I2" s="30" t="s">
        <v>331</v>
      </c>
      <c r="J2" s="30" t="s">
        <v>330</v>
      </c>
      <c r="K2" s="30" t="s">
        <v>332</v>
      </c>
      <c r="L2" s="30" t="s">
        <v>330</v>
      </c>
      <c r="M2" s="31" t="s">
        <v>316</v>
      </c>
      <c r="N2" s="31" t="s">
        <v>289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32" t="s">
        <v>328</v>
      </c>
      <c r="B4" s="33" t="s">
        <v>333</v>
      </c>
      <c r="C4" s="33" t="s">
        <v>317</v>
      </c>
      <c r="D4" s="33" t="s">
        <v>278</v>
      </c>
      <c r="E4" s="31" t="s">
        <v>279</v>
      </c>
      <c r="F4" s="31" t="s">
        <v>280</v>
      </c>
      <c r="G4" s="30" t="s">
        <v>329</v>
      </c>
      <c r="H4" s="30" t="s">
        <v>330</v>
      </c>
      <c r="I4" s="30" t="s">
        <v>331</v>
      </c>
      <c r="J4" s="30" t="s">
        <v>330</v>
      </c>
      <c r="K4" s="30" t="s">
        <v>332</v>
      </c>
      <c r="L4" s="30" t="s">
        <v>330</v>
      </c>
      <c r="M4" s="31" t="s">
        <v>316</v>
      </c>
      <c r="N4" s="31" t="s">
        <v>289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3" t="s">
        <v>334</v>
      </c>
      <c r="B11" s="14"/>
      <c r="C11" s="14"/>
      <c r="D11" s="15"/>
      <c r="E11" s="16"/>
      <c r="F11" s="34"/>
      <c r="G11" s="28"/>
      <c r="H11" s="34"/>
      <c r="I11" s="13" t="s">
        <v>335</v>
      </c>
      <c r="J11" s="14"/>
      <c r="K11" s="14"/>
      <c r="L11" s="14"/>
      <c r="M11" s="14"/>
      <c r="N11" s="21"/>
    </row>
    <row r="12" ht="16.5" spans="1:14">
      <c r="A12" s="17" t="s">
        <v>336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zoomScale="125" zoomScaleNormal="125" workbookViewId="0">
      <selection activeCell="K8" sqref="K8"/>
    </sheetView>
  </sheetViews>
  <sheetFormatPr defaultColWidth="9" defaultRowHeight="14.25"/>
  <cols>
    <col min="1" max="1" width="8.6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  <col min="11" max="11" width="10.9" customWidth="1"/>
  </cols>
  <sheetData>
    <row r="1" ht="29.25" spans="1:10">
      <c r="A1" s="3" t="s">
        <v>337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310</v>
      </c>
      <c r="B2" s="5" t="s">
        <v>280</v>
      </c>
      <c r="C2" s="5" t="s">
        <v>276</v>
      </c>
      <c r="D2" s="5" t="s">
        <v>277</v>
      </c>
      <c r="E2" s="5" t="s">
        <v>278</v>
      </c>
      <c r="F2" s="5" t="s">
        <v>279</v>
      </c>
      <c r="G2" s="4" t="s">
        <v>338</v>
      </c>
      <c r="H2" s="4" t="s">
        <v>339</v>
      </c>
      <c r="I2" s="4" t="s">
        <v>340</v>
      </c>
      <c r="J2" s="4" t="s">
        <v>341</v>
      </c>
      <c r="K2" s="5" t="s">
        <v>316</v>
      </c>
      <c r="L2" s="5" t="s">
        <v>289</v>
      </c>
    </row>
    <row r="3" ht="25" customHeight="1" spans="1:12">
      <c r="A3" s="10" t="s">
        <v>318</v>
      </c>
      <c r="B3" s="22" t="s">
        <v>292</v>
      </c>
      <c r="C3" s="22">
        <v>250308113</v>
      </c>
      <c r="D3" s="23" t="s">
        <v>291</v>
      </c>
      <c r="E3" s="24" t="s">
        <v>112</v>
      </c>
      <c r="F3" s="24" t="s">
        <v>63</v>
      </c>
      <c r="G3" s="9" t="s">
        <v>342</v>
      </c>
      <c r="H3" s="25" t="s">
        <v>343</v>
      </c>
      <c r="I3" s="29"/>
      <c r="J3" s="9"/>
      <c r="K3" s="24" t="s">
        <v>344</v>
      </c>
      <c r="L3" s="9" t="s">
        <v>306</v>
      </c>
    </row>
    <row r="4" ht="25" customHeight="1" spans="1:12">
      <c r="A4" s="10" t="s">
        <v>318</v>
      </c>
      <c r="B4" s="22" t="s">
        <v>292</v>
      </c>
      <c r="C4" s="22">
        <v>250308113</v>
      </c>
      <c r="D4" s="23" t="s">
        <v>291</v>
      </c>
      <c r="E4" s="24" t="s">
        <v>112</v>
      </c>
      <c r="F4" s="24" t="s">
        <v>63</v>
      </c>
      <c r="G4" s="9" t="s">
        <v>345</v>
      </c>
      <c r="H4" s="25" t="s">
        <v>343</v>
      </c>
      <c r="I4" s="29"/>
      <c r="J4" s="9"/>
      <c r="K4" s="24" t="s">
        <v>344</v>
      </c>
      <c r="L4" s="9" t="s">
        <v>306</v>
      </c>
    </row>
    <row r="5" ht="25" customHeight="1" spans="1:12">
      <c r="A5" s="10"/>
      <c r="B5" s="26"/>
      <c r="C5" s="27"/>
      <c r="D5" s="27"/>
      <c r="E5" s="27"/>
      <c r="F5" s="27"/>
      <c r="G5" s="9"/>
      <c r="H5" s="25"/>
      <c r="I5" s="9"/>
      <c r="J5" s="9"/>
      <c r="K5" s="9"/>
      <c r="L5" s="9"/>
    </row>
    <row r="6" ht="25" customHeight="1" spans="1:12">
      <c r="A6" s="10"/>
      <c r="B6" s="26"/>
      <c r="C6" s="27"/>
      <c r="D6" s="27"/>
      <c r="E6" s="27"/>
      <c r="F6" s="27"/>
      <c r="G6" s="9"/>
      <c r="H6" s="25"/>
      <c r="I6" s="10"/>
      <c r="J6" s="10"/>
      <c r="K6" s="10"/>
      <c r="L6" s="9"/>
    </row>
    <row r="7" ht="25" customHeight="1" spans="1:12">
      <c r="A7" s="10"/>
      <c r="B7" s="26"/>
      <c r="C7" s="27"/>
      <c r="D7" s="27"/>
      <c r="E7" s="27"/>
      <c r="F7" s="27"/>
      <c r="G7" s="9"/>
      <c r="H7" s="25"/>
      <c r="I7" s="10"/>
      <c r="J7" s="10"/>
      <c r="K7" s="10"/>
      <c r="L7" s="10"/>
    </row>
    <row r="8" ht="25" customHeight="1" spans="1:12">
      <c r="A8" s="10"/>
      <c r="B8" s="26"/>
      <c r="C8" s="27"/>
      <c r="D8" s="27"/>
      <c r="E8" s="27"/>
      <c r="F8" s="27"/>
      <c r="G8" s="9"/>
      <c r="H8" s="25"/>
      <c r="I8" s="10"/>
      <c r="J8" s="10"/>
      <c r="K8" s="10"/>
      <c r="L8" s="10"/>
    </row>
    <row r="9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="2" customFormat="1" ht="18.75" spans="1:12">
      <c r="A10" s="13" t="s">
        <v>346</v>
      </c>
      <c r="B10" s="14"/>
      <c r="C10" s="14"/>
      <c r="D10" s="14"/>
      <c r="E10" s="15"/>
      <c r="F10" s="16"/>
      <c r="G10" s="28"/>
      <c r="H10" s="13" t="s">
        <v>347</v>
      </c>
      <c r="I10" s="14"/>
      <c r="J10" s="14"/>
      <c r="K10" s="14"/>
      <c r="L10" s="21"/>
    </row>
    <row r="11" ht="36" customHeight="1" spans="1:12">
      <c r="A11" s="17" t="s">
        <v>348</v>
      </c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G26" sqref="G2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349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275</v>
      </c>
      <c r="B2" s="5" t="s">
        <v>280</v>
      </c>
      <c r="C2" s="5" t="s">
        <v>317</v>
      </c>
      <c r="D2" s="5" t="s">
        <v>278</v>
      </c>
      <c r="E2" s="5" t="s">
        <v>279</v>
      </c>
      <c r="F2" s="4" t="s">
        <v>350</v>
      </c>
      <c r="G2" s="4" t="s">
        <v>298</v>
      </c>
      <c r="H2" s="6" t="s">
        <v>299</v>
      </c>
      <c r="I2" s="19" t="s">
        <v>301</v>
      </c>
    </row>
    <row r="3" s="1" customFormat="1" ht="16.5" spans="1:9">
      <c r="A3" s="4"/>
      <c r="B3" s="7"/>
      <c r="C3" s="7"/>
      <c r="D3" s="7"/>
      <c r="E3" s="7"/>
      <c r="F3" s="4" t="s">
        <v>351</v>
      </c>
      <c r="G3" s="4" t="s">
        <v>302</v>
      </c>
      <c r="H3" s="8"/>
      <c r="I3" s="20"/>
    </row>
    <row r="4" spans="1:9">
      <c r="A4" s="9"/>
      <c r="B4" s="10"/>
      <c r="C4" s="9"/>
      <c r="D4" s="11"/>
      <c r="E4" s="12"/>
      <c r="F4" s="9"/>
      <c r="G4" s="9"/>
      <c r="H4" s="9"/>
      <c r="I4" s="9"/>
    </row>
    <row r="5" spans="1:9">
      <c r="A5" s="9"/>
      <c r="B5" s="10"/>
      <c r="C5" s="9"/>
      <c r="D5" s="11"/>
      <c r="E5" s="12"/>
      <c r="F5" s="9"/>
      <c r="G5" s="9"/>
      <c r="H5" s="9"/>
      <c r="I5" s="9"/>
    </row>
    <row r="6" spans="1:9">
      <c r="A6" s="9"/>
      <c r="B6" s="10"/>
      <c r="C6" s="9"/>
      <c r="D6" s="11"/>
      <c r="E6" s="12"/>
      <c r="F6" s="9"/>
      <c r="G6" s="9"/>
      <c r="H6" s="9"/>
      <c r="I6" s="9"/>
    </row>
    <row r="7" spans="1:9">
      <c r="A7" s="10"/>
      <c r="B7" s="10"/>
      <c r="C7" s="9"/>
      <c r="D7" s="9"/>
      <c r="E7" s="9"/>
      <c r="F7" s="9"/>
      <c r="G7" s="9"/>
      <c r="H7" s="9"/>
      <c r="I7" s="9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pans="1:9">
      <c r="A11" s="10"/>
      <c r="B11" s="10"/>
      <c r="C11" s="10"/>
      <c r="D11" s="10"/>
      <c r="E11" s="10"/>
      <c r="F11" s="10"/>
      <c r="G11" s="10"/>
      <c r="H11" s="10"/>
      <c r="I11" s="10"/>
    </row>
    <row r="12" s="2" customFormat="1" ht="18.75" spans="1:9">
      <c r="A12" s="13" t="s">
        <v>352</v>
      </c>
      <c r="B12" s="14"/>
      <c r="C12" s="14"/>
      <c r="D12" s="15"/>
      <c r="E12" s="16"/>
      <c r="F12" s="13" t="s">
        <v>353</v>
      </c>
      <c r="G12" s="14"/>
      <c r="H12" s="15"/>
      <c r="I12" s="21"/>
    </row>
    <row r="13" ht="16.5" spans="1:9">
      <c r="A13" s="17" t="s">
        <v>354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M7" sqref="M7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6" t="s">
        <v>35</v>
      </c>
      <c r="C2" s="347"/>
      <c r="D2" s="347"/>
      <c r="E2" s="347"/>
      <c r="F2" s="347"/>
      <c r="G2" s="347"/>
      <c r="H2" s="347"/>
      <c r="I2" s="361"/>
    </row>
    <row r="3" ht="27.95" customHeight="1" spans="2:9">
      <c r="B3" s="348"/>
      <c r="C3" s="349"/>
      <c r="D3" s="350" t="s">
        <v>36</v>
      </c>
      <c r="E3" s="351"/>
      <c r="F3" s="352" t="s">
        <v>37</v>
      </c>
      <c r="G3" s="353"/>
      <c r="H3" s="350" t="s">
        <v>38</v>
      </c>
      <c r="I3" s="362"/>
    </row>
    <row r="4" ht="27.95" customHeight="1" spans="2:9">
      <c r="B4" s="348" t="s">
        <v>39</v>
      </c>
      <c r="C4" s="349" t="s">
        <v>40</v>
      </c>
      <c r="D4" s="349" t="s">
        <v>41</v>
      </c>
      <c r="E4" s="349" t="s">
        <v>42</v>
      </c>
      <c r="F4" s="354" t="s">
        <v>41</v>
      </c>
      <c r="G4" s="354" t="s">
        <v>42</v>
      </c>
      <c r="H4" s="349" t="s">
        <v>41</v>
      </c>
      <c r="I4" s="363" t="s">
        <v>42</v>
      </c>
    </row>
    <row r="5" ht="27.95" customHeight="1" spans="2:9">
      <c r="B5" s="355" t="s">
        <v>43</v>
      </c>
      <c r="C5" s="10">
        <v>13</v>
      </c>
      <c r="D5" s="10">
        <v>0</v>
      </c>
      <c r="E5" s="10">
        <v>1</v>
      </c>
      <c r="F5" s="356">
        <v>0</v>
      </c>
      <c r="G5" s="356">
        <v>1</v>
      </c>
      <c r="H5" s="10">
        <v>1</v>
      </c>
      <c r="I5" s="364">
        <v>2</v>
      </c>
    </row>
    <row r="6" ht="27.95" customHeight="1" spans="2:9">
      <c r="B6" s="355" t="s">
        <v>44</v>
      </c>
      <c r="C6" s="10">
        <v>20</v>
      </c>
      <c r="D6" s="10">
        <v>0</v>
      </c>
      <c r="E6" s="10">
        <v>1</v>
      </c>
      <c r="F6" s="356">
        <v>1</v>
      </c>
      <c r="G6" s="356">
        <v>2</v>
      </c>
      <c r="H6" s="10">
        <v>2</v>
      </c>
      <c r="I6" s="364">
        <v>3</v>
      </c>
    </row>
    <row r="7" ht="27.95" customHeight="1" spans="2:9">
      <c r="B7" s="355" t="s">
        <v>45</v>
      </c>
      <c r="C7" s="10">
        <v>32</v>
      </c>
      <c r="D7" s="10">
        <v>0</v>
      </c>
      <c r="E7" s="10">
        <v>1</v>
      </c>
      <c r="F7" s="356">
        <v>2</v>
      </c>
      <c r="G7" s="356">
        <v>3</v>
      </c>
      <c r="H7" s="10">
        <v>3</v>
      </c>
      <c r="I7" s="364">
        <v>4</v>
      </c>
    </row>
    <row r="8" ht="27.95" customHeight="1" spans="2:9">
      <c r="B8" s="355" t="s">
        <v>46</v>
      </c>
      <c r="C8" s="10">
        <v>50</v>
      </c>
      <c r="D8" s="10">
        <v>1</v>
      </c>
      <c r="E8" s="10">
        <v>2</v>
      </c>
      <c r="F8" s="356">
        <v>3</v>
      </c>
      <c r="G8" s="356">
        <v>4</v>
      </c>
      <c r="H8" s="10">
        <v>5</v>
      </c>
      <c r="I8" s="364">
        <v>6</v>
      </c>
    </row>
    <row r="9" ht="27.95" customHeight="1" spans="2:9">
      <c r="B9" s="355" t="s">
        <v>47</v>
      </c>
      <c r="C9" s="10">
        <v>80</v>
      </c>
      <c r="D9" s="10">
        <v>2</v>
      </c>
      <c r="E9" s="10">
        <v>3</v>
      </c>
      <c r="F9" s="356">
        <v>5</v>
      </c>
      <c r="G9" s="356">
        <v>6</v>
      </c>
      <c r="H9" s="10">
        <v>7</v>
      </c>
      <c r="I9" s="364">
        <v>8</v>
      </c>
    </row>
    <row r="10" ht="27.95" customHeight="1" spans="2:9">
      <c r="B10" s="355" t="s">
        <v>48</v>
      </c>
      <c r="C10" s="10">
        <v>125</v>
      </c>
      <c r="D10" s="10">
        <v>3</v>
      </c>
      <c r="E10" s="10">
        <v>4</v>
      </c>
      <c r="F10" s="356">
        <v>7</v>
      </c>
      <c r="G10" s="356">
        <v>8</v>
      </c>
      <c r="H10" s="10">
        <v>10</v>
      </c>
      <c r="I10" s="364">
        <v>11</v>
      </c>
    </row>
    <row r="11" ht="27.95" customHeight="1" spans="2:9">
      <c r="B11" s="355" t="s">
        <v>49</v>
      </c>
      <c r="C11" s="10">
        <v>200</v>
      </c>
      <c r="D11" s="10">
        <v>5</v>
      </c>
      <c r="E11" s="10">
        <v>6</v>
      </c>
      <c r="F11" s="356">
        <v>10</v>
      </c>
      <c r="G11" s="356">
        <v>11</v>
      </c>
      <c r="H11" s="10">
        <v>14</v>
      </c>
      <c r="I11" s="364">
        <v>15</v>
      </c>
    </row>
    <row r="12" ht="27.95" customHeight="1" spans="2:9">
      <c r="B12" s="357" t="s">
        <v>50</v>
      </c>
      <c r="C12" s="358">
        <v>315</v>
      </c>
      <c r="D12" s="358">
        <v>7</v>
      </c>
      <c r="E12" s="358">
        <v>8</v>
      </c>
      <c r="F12" s="359">
        <v>14</v>
      </c>
      <c r="G12" s="359">
        <v>15</v>
      </c>
      <c r="H12" s="358">
        <v>21</v>
      </c>
      <c r="I12" s="365">
        <v>22</v>
      </c>
    </row>
    <row r="14" spans="2:4">
      <c r="B14" s="360" t="s">
        <v>51</v>
      </c>
      <c r="C14" s="360"/>
      <c r="D14" s="36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N18" sqref="N18"/>
    </sheetView>
  </sheetViews>
  <sheetFormatPr defaultColWidth="10.375" defaultRowHeight="16.5" customHeight="1"/>
  <cols>
    <col min="1" max="1" width="11.125" style="225" customWidth="1"/>
    <col min="2" max="9" width="10.375" style="225"/>
    <col min="10" max="10" width="8.875" style="225" customWidth="1"/>
    <col min="11" max="11" width="12" style="225" customWidth="1"/>
    <col min="12" max="16384" width="10.375" style="225"/>
  </cols>
  <sheetData>
    <row r="1" ht="21" spans="1:11">
      <c r="A1" s="226" t="s">
        <v>52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</row>
    <row r="2" spans="1:11">
      <c r="A2" s="227" t="s">
        <v>53</v>
      </c>
      <c r="B2" s="228" t="s">
        <v>54</v>
      </c>
      <c r="C2" s="228"/>
      <c r="D2" s="229" t="s">
        <v>55</v>
      </c>
      <c r="E2" s="229"/>
      <c r="F2" s="228" t="s">
        <v>56</v>
      </c>
      <c r="G2" s="228"/>
      <c r="H2" s="230" t="s">
        <v>57</v>
      </c>
      <c r="I2" s="317" t="s">
        <v>58</v>
      </c>
      <c r="J2" s="317"/>
      <c r="K2" s="318"/>
    </row>
    <row r="3" ht="14.25" spans="1:11">
      <c r="A3" s="231" t="s">
        <v>59</v>
      </c>
      <c r="B3" s="232"/>
      <c r="C3" s="233"/>
      <c r="D3" s="234" t="s">
        <v>60</v>
      </c>
      <c r="E3" s="235"/>
      <c r="F3" s="235"/>
      <c r="G3" s="236"/>
      <c r="H3" s="234" t="s">
        <v>61</v>
      </c>
      <c r="I3" s="235"/>
      <c r="J3" s="235"/>
      <c r="K3" s="236"/>
    </row>
    <row r="4" ht="14.25" spans="1:11">
      <c r="A4" s="237" t="s">
        <v>62</v>
      </c>
      <c r="B4" s="238" t="s">
        <v>63</v>
      </c>
      <c r="C4" s="239"/>
      <c r="D4" s="237" t="s">
        <v>64</v>
      </c>
      <c r="E4" s="240"/>
      <c r="F4" s="241">
        <v>45767</v>
      </c>
      <c r="G4" s="242"/>
      <c r="H4" s="237" t="s">
        <v>65</v>
      </c>
      <c r="I4" s="240"/>
      <c r="J4" s="238" t="s">
        <v>66</v>
      </c>
      <c r="K4" s="239" t="s">
        <v>67</v>
      </c>
    </row>
    <row r="5" ht="14.25" spans="1:11">
      <c r="A5" s="243" t="s">
        <v>68</v>
      </c>
      <c r="B5" s="238" t="s">
        <v>69</v>
      </c>
      <c r="C5" s="239"/>
      <c r="D5" s="237" t="s">
        <v>70</v>
      </c>
      <c r="E5" s="240"/>
      <c r="F5" s="241">
        <v>45754</v>
      </c>
      <c r="G5" s="242"/>
      <c r="H5" s="237" t="s">
        <v>71</v>
      </c>
      <c r="I5" s="240"/>
      <c r="J5" s="238" t="s">
        <v>66</v>
      </c>
      <c r="K5" s="239" t="s">
        <v>67</v>
      </c>
    </row>
    <row r="6" ht="14.25" spans="1:11">
      <c r="A6" s="237" t="s">
        <v>72</v>
      </c>
      <c r="B6" s="244" t="s">
        <v>73</v>
      </c>
      <c r="C6" s="239">
        <v>7</v>
      </c>
      <c r="D6" s="243" t="s">
        <v>74</v>
      </c>
      <c r="E6" s="245"/>
      <c r="F6" s="241">
        <v>45757</v>
      </c>
      <c r="G6" s="242"/>
      <c r="H6" s="237" t="s">
        <v>75</v>
      </c>
      <c r="I6" s="240"/>
      <c r="J6" s="238" t="s">
        <v>66</v>
      </c>
      <c r="K6" s="239" t="s">
        <v>67</v>
      </c>
    </row>
    <row r="7" ht="14.25" spans="1:11">
      <c r="A7" s="237" t="s">
        <v>76</v>
      </c>
      <c r="B7" s="246">
        <v>500</v>
      </c>
      <c r="C7" s="247"/>
      <c r="D7" s="243" t="s">
        <v>77</v>
      </c>
      <c r="E7" s="248"/>
      <c r="F7" s="241">
        <v>45759</v>
      </c>
      <c r="G7" s="242"/>
      <c r="H7" s="237" t="s">
        <v>78</v>
      </c>
      <c r="I7" s="240"/>
      <c r="J7" s="238" t="s">
        <v>66</v>
      </c>
      <c r="K7" s="239" t="s">
        <v>67</v>
      </c>
    </row>
    <row r="8" ht="15" spans="1:11">
      <c r="A8" s="249" t="s">
        <v>79</v>
      </c>
      <c r="B8" s="250" t="s">
        <v>80</v>
      </c>
      <c r="C8" s="251"/>
      <c r="D8" s="252" t="s">
        <v>81</v>
      </c>
      <c r="E8" s="253"/>
      <c r="F8" s="254">
        <v>45762</v>
      </c>
      <c r="G8" s="255"/>
      <c r="H8" s="252" t="s">
        <v>82</v>
      </c>
      <c r="I8" s="253"/>
      <c r="J8" s="319" t="s">
        <v>66</v>
      </c>
      <c r="K8" s="320" t="s">
        <v>67</v>
      </c>
    </row>
    <row r="9" ht="15" spans="1:11">
      <c r="A9" s="256" t="s">
        <v>83</v>
      </c>
      <c r="B9" s="257"/>
      <c r="C9" s="257"/>
      <c r="D9" s="257"/>
      <c r="E9" s="257"/>
      <c r="F9" s="257"/>
      <c r="G9" s="257"/>
      <c r="H9" s="257"/>
      <c r="I9" s="257"/>
      <c r="J9" s="257"/>
      <c r="K9" s="321"/>
    </row>
    <row r="10" ht="15" spans="1:11">
      <c r="A10" s="258" t="s">
        <v>84</v>
      </c>
      <c r="B10" s="259"/>
      <c r="C10" s="259"/>
      <c r="D10" s="259"/>
      <c r="E10" s="259"/>
      <c r="F10" s="259"/>
      <c r="G10" s="259"/>
      <c r="H10" s="259"/>
      <c r="I10" s="259"/>
      <c r="J10" s="259"/>
      <c r="K10" s="322"/>
    </row>
    <row r="11" ht="14.25" spans="1:11">
      <c r="A11" s="260" t="s">
        <v>85</v>
      </c>
      <c r="B11" s="261" t="s">
        <v>86</v>
      </c>
      <c r="C11" s="262" t="s">
        <v>87</v>
      </c>
      <c r="D11" s="263"/>
      <c r="E11" s="264" t="s">
        <v>88</v>
      </c>
      <c r="F11" s="261" t="s">
        <v>86</v>
      </c>
      <c r="G11" s="262" t="s">
        <v>87</v>
      </c>
      <c r="H11" s="262" t="s">
        <v>89</v>
      </c>
      <c r="I11" s="264" t="s">
        <v>90</v>
      </c>
      <c r="J11" s="261" t="s">
        <v>86</v>
      </c>
      <c r="K11" s="323" t="s">
        <v>87</v>
      </c>
    </row>
    <row r="12" ht="14.25" spans="1:11">
      <c r="A12" s="243" t="s">
        <v>91</v>
      </c>
      <c r="B12" s="265" t="s">
        <v>86</v>
      </c>
      <c r="C12" s="238" t="s">
        <v>87</v>
      </c>
      <c r="D12" s="248"/>
      <c r="E12" s="245" t="s">
        <v>92</v>
      </c>
      <c r="F12" s="265" t="s">
        <v>86</v>
      </c>
      <c r="G12" s="238" t="s">
        <v>87</v>
      </c>
      <c r="H12" s="238" t="s">
        <v>89</v>
      </c>
      <c r="I12" s="245" t="s">
        <v>93</v>
      </c>
      <c r="J12" s="265" t="s">
        <v>86</v>
      </c>
      <c r="K12" s="239" t="s">
        <v>87</v>
      </c>
    </row>
    <row r="13" ht="14.25" spans="1:11">
      <c r="A13" s="243" t="s">
        <v>94</v>
      </c>
      <c r="B13" s="265" t="s">
        <v>86</v>
      </c>
      <c r="C13" s="238" t="s">
        <v>87</v>
      </c>
      <c r="D13" s="248"/>
      <c r="E13" s="245" t="s">
        <v>95</v>
      </c>
      <c r="F13" s="238" t="s">
        <v>96</v>
      </c>
      <c r="G13" s="238" t="s">
        <v>97</v>
      </c>
      <c r="H13" s="238" t="s">
        <v>89</v>
      </c>
      <c r="I13" s="245" t="s">
        <v>98</v>
      </c>
      <c r="J13" s="265" t="s">
        <v>86</v>
      </c>
      <c r="K13" s="239" t="s">
        <v>87</v>
      </c>
    </row>
    <row r="14" ht="15" spans="1:11">
      <c r="A14" s="252" t="s">
        <v>99</v>
      </c>
      <c r="B14" s="253"/>
      <c r="C14" s="253"/>
      <c r="D14" s="253"/>
      <c r="E14" s="253"/>
      <c r="F14" s="253"/>
      <c r="G14" s="253"/>
      <c r="H14" s="253"/>
      <c r="I14" s="253"/>
      <c r="J14" s="253"/>
      <c r="K14" s="324"/>
    </row>
    <row r="15" ht="15" spans="1:11">
      <c r="A15" s="258" t="s">
        <v>100</v>
      </c>
      <c r="B15" s="259"/>
      <c r="C15" s="259"/>
      <c r="D15" s="259"/>
      <c r="E15" s="259"/>
      <c r="F15" s="259"/>
      <c r="G15" s="259"/>
      <c r="H15" s="259"/>
      <c r="I15" s="259"/>
      <c r="J15" s="259"/>
      <c r="K15" s="322"/>
    </row>
    <row r="16" ht="14.25" spans="1:11">
      <c r="A16" s="266" t="s">
        <v>101</v>
      </c>
      <c r="B16" s="262" t="s">
        <v>96</v>
      </c>
      <c r="C16" s="262" t="s">
        <v>97</v>
      </c>
      <c r="D16" s="267"/>
      <c r="E16" s="268" t="s">
        <v>102</v>
      </c>
      <c r="F16" s="262" t="s">
        <v>96</v>
      </c>
      <c r="G16" s="262" t="s">
        <v>97</v>
      </c>
      <c r="H16" s="269"/>
      <c r="I16" s="268" t="s">
        <v>103</v>
      </c>
      <c r="J16" s="262" t="s">
        <v>96</v>
      </c>
      <c r="K16" s="323" t="s">
        <v>97</v>
      </c>
    </row>
    <row r="17" customHeight="1" spans="1:22">
      <c r="A17" s="270" t="s">
        <v>104</v>
      </c>
      <c r="B17" s="238" t="s">
        <v>96</v>
      </c>
      <c r="C17" s="238" t="s">
        <v>97</v>
      </c>
      <c r="D17" s="271"/>
      <c r="E17" s="272" t="s">
        <v>105</v>
      </c>
      <c r="F17" s="238" t="s">
        <v>96</v>
      </c>
      <c r="G17" s="238" t="s">
        <v>97</v>
      </c>
      <c r="H17" s="273"/>
      <c r="I17" s="272" t="s">
        <v>106</v>
      </c>
      <c r="J17" s="238" t="s">
        <v>96</v>
      </c>
      <c r="K17" s="239" t="s">
        <v>97</v>
      </c>
      <c r="L17" s="325"/>
      <c r="M17" s="325"/>
      <c r="N17" s="325"/>
      <c r="O17" s="325"/>
      <c r="P17" s="325"/>
      <c r="Q17" s="325"/>
      <c r="R17" s="325"/>
      <c r="S17" s="325"/>
      <c r="T17" s="325"/>
      <c r="U17" s="325"/>
      <c r="V17" s="325"/>
    </row>
    <row r="18" ht="18" customHeight="1" spans="1:11">
      <c r="A18" s="274" t="s">
        <v>107</v>
      </c>
      <c r="B18" s="275"/>
      <c r="C18" s="275"/>
      <c r="D18" s="275"/>
      <c r="E18" s="275"/>
      <c r="F18" s="275"/>
      <c r="G18" s="275"/>
      <c r="H18" s="275"/>
      <c r="I18" s="275"/>
      <c r="J18" s="275"/>
      <c r="K18" s="326"/>
    </row>
    <row r="19" s="224" customFormat="1" ht="18" customHeight="1" spans="1:11">
      <c r="A19" s="258" t="s">
        <v>108</v>
      </c>
      <c r="B19" s="259"/>
      <c r="C19" s="259"/>
      <c r="D19" s="259"/>
      <c r="E19" s="259"/>
      <c r="F19" s="259"/>
      <c r="G19" s="259"/>
      <c r="H19" s="259"/>
      <c r="I19" s="259"/>
      <c r="J19" s="259"/>
      <c r="K19" s="322"/>
    </row>
    <row r="20" customHeight="1" spans="1:11">
      <c r="A20" s="276" t="s">
        <v>109</v>
      </c>
      <c r="B20" s="277"/>
      <c r="C20" s="278"/>
      <c r="D20" s="278"/>
      <c r="E20" s="278"/>
      <c r="F20" s="278"/>
      <c r="G20" s="278"/>
      <c r="H20" s="278"/>
      <c r="I20" s="278"/>
      <c r="J20" s="278"/>
      <c r="K20" s="327"/>
    </row>
    <row r="21" ht="21.75" customHeight="1" spans="1:11">
      <c r="A21" s="279" t="s">
        <v>110</v>
      </c>
      <c r="B21" s="280"/>
      <c r="C21" s="281">
        <v>120</v>
      </c>
      <c r="D21" s="281">
        <v>130</v>
      </c>
      <c r="E21" s="281">
        <v>140</v>
      </c>
      <c r="F21" s="281">
        <v>150</v>
      </c>
      <c r="G21" s="281">
        <v>160</v>
      </c>
      <c r="H21" s="281">
        <v>170</v>
      </c>
      <c r="I21" s="281">
        <v>180</v>
      </c>
      <c r="J21" s="272"/>
      <c r="K21" s="328" t="s">
        <v>111</v>
      </c>
    </row>
    <row r="22" ht="23" customHeight="1" spans="1:11">
      <c r="A22" s="282" t="s">
        <v>112</v>
      </c>
      <c r="B22" s="283"/>
      <c r="C22" s="12" t="s">
        <v>96</v>
      </c>
      <c r="D22" s="12" t="s">
        <v>96</v>
      </c>
      <c r="E22" s="12" t="s">
        <v>96</v>
      </c>
      <c r="F22" s="12" t="s">
        <v>96</v>
      </c>
      <c r="G22" s="12" t="s">
        <v>96</v>
      </c>
      <c r="H22" s="12" t="s">
        <v>96</v>
      </c>
      <c r="I22" s="12" t="s">
        <v>96</v>
      </c>
      <c r="J22" s="286"/>
      <c r="K22" s="329"/>
    </row>
    <row r="23" ht="23" customHeight="1" spans="1:11">
      <c r="A23" s="282"/>
      <c r="B23" s="283"/>
      <c r="C23" s="12"/>
      <c r="D23" s="12"/>
      <c r="E23" s="12"/>
      <c r="F23" s="12"/>
      <c r="G23" s="12"/>
      <c r="H23" s="12"/>
      <c r="I23" s="286"/>
      <c r="J23" s="286"/>
      <c r="K23" s="330"/>
    </row>
    <row r="24" ht="23" customHeight="1" spans="1:11">
      <c r="A24" s="282"/>
      <c r="B24" s="283"/>
      <c r="C24" s="12"/>
      <c r="D24" s="12"/>
      <c r="E24" s="12"/>
      <c r="F24" s="12"/>
      <c r="G24" s="12"/>
      <c r="H24" s="12"/>
      <c r="I24" s="286"/>
      <c r="J24" s="286"/>
      <c r="K24" s="330"/>
    </row>
    <row r="25" ht="23" customHeight="1" spans="1:11">
      <c r="A25" s="284"/>
      <c r="B25" s="285"/>
      <c r="C25" s="286"/>
      <c r="D25" s="286"/>
      <c r="E25" s="286"/>
      <c r="F25" s="286"/>
      <c r="G25" s="286"/>
      <c r="H25" s="286"/>
      <c r="I25" s="286"/>
      <c r="J25" s="286"/>
      <c r="K25" s="331"/>
    </row>
    <row r="26" ht="23" customHeight="1" spans="1:11">
      <c r="A26" s="284"/>
      <c r="B26" s="286"/>
      <c r="C26" s="286"/>
      <c r="D26" s="286"/>
      <c r="E26" s="286"/>
      <c r="F26" s="286"/>
      <c r="G26" s="286"/>
      <c r="H26" s="286"/>
      <c r="I26" s="286"/>
      <c r="J26" s="286"/>
      <c r="K26" s="331"/>
    </row>
    <row r="27" ht="23" customHeight="1" spans="1:11">
      <c r="A27" s="284"/>
      <c r="B27" s="286"/>
      <c r="C27" s="286"/>
      <c r="D27" s="286"/>
      <c r="E27" s="286"/>
      <c r="F27" s="286"/>
      <c r="G27" s="286"/>
      <c r="H27" s="286"/>
      <c r="I27" s="286"/>
      <c r="J27" s="286"/>
      <c r="K27" s="331"/>
    </row>
    <row r="28" ht="23" customHeight="1" spans="1:11">
      <c r="A28" s="284"/>
      <c r="B28" s="286"/>
      <c r="C28" s="286"/>
      <c r="D28" s="286"/>
      <c r="E28" s="286"/>
      <c r="F28" s="286"/>
      <c r="G28" s="286"/>
      <c r="H28" s="286"/>
      <c r="I28" s="286"/>
      <c r="J28" s="286"/>
      <c r="K28" s="331"/>
    </row>
    <row r="29" ht="18" customHeight="1" spans="1:11">
      <c r="A29" s="287" t="s">
        <v>113</v>
      </c>
      <c r="B29" s="288"/>
      <c r="C29" s="288"/>
      <c r="D29" s="288"/>
      <c r="E29" s="288"/>
      <c r="F29" s="288"/>
      <c r="G29" s="288"/>
      <c r="H29" s="288"/>
      <c r="I29" s="288"/>
      <c r="J29" s="288"/>
      <c r="K29" s="332"/>
    </row>
    <row r="30" ht="18.75" customHeight="1" spans="1:11">
      <c r="A30" s="289" t="s">
        <v>114</v>
      </c>
      <c r="B30" s="290"/>
      <c r="C30" s="290"/>
      <c r="D30" s="290"/>
      <c r="E30" s="290"/>
      <c r="F30" s="290"/>
      <c r="G30" s="290"/>
      <c r="H30" s="290"/>
      <c r="I30" s="290"/>
      <c r="J30" s="290"/>
      <c r="K30" s="333"/>
    </row>
    <row r="31" ht="18.75" customHeight="1" spans="1:11">
      <c r="A31" s="291"/>
      <c r="B31" s="292"/>
      <c r="C31" s="292"/>
      <c r="D31" s="292"/>
      <c r="E31" s="292"/>
      <c r="F31" s="292"/>
      <c r="G31" s="292"/>
      <c r="H31" s="292"/>
      <c r="I31" s="292"/>
      <c r="J31" s="292"/>
      <c r="K31" s="334"/>
    </row>
    <row r="32" ht="18" customHeight="1" spans="1:11">
      <c r="A32" s="287" t="s">
        <v>115</v>
      </c>
      <c r="B32" s="288"/>
      <c r="C32" s="288"/>
      <c r="D32" s="288"/>
      <c r="E32" s="288"/>
      <c r="F32" s="288"/>
      <c r="G32" s="288"/>
      <c r="H32" s="288"/>
      <c r="I32" s="288"/>
      <c r="J32" s="288"/>
      <c r="K32" s="332"/>
    </row>
    <row r="33" ht="14.25" spans="1:11">
      <c r="A33" s="293" t="s">
        <v>116</v>
      </c>
      <c r="B33" s="294"/>
      <c r="C33" s="294"/>
      <c r="D33" s="294"/>
      <c r="E33" s="294"/>
      <c r="F33" s="294"/>
      <c r="G33" s="294"/>
      <c r="H33" s="294"/>
      <c r="I33" s="294"/>
      <c r="J33" s="294"/>
      <c r="K33" s="335"/>
    </row>
    <row r="34" ht="15" spans="1:11">
      <c r="A34" s="129" t="s">
        <v>117</v>
      </c>
      <c r="B34" s="130"/>
      <c r="C34" s="238" t="s">
        <v>66</v>
      </c>
      <c r="D34" s="238" t="s">
        <v>67</v>
      </c>
      <c r="E34" s="295" t="s">
        <v>118</v>
      </c>
      <c r="F34" s="296"/>
      <c r="G34" s="296"/>
      <c r="H34" s="296"/>
      <c r="I34" s="296"/>
      <c r="J34" s="296"/>
      <c r="K34" s="336"/>
    </row>
    <row r="35" ht="15" spans="1:11">
      <c r="A35" s="297" t="s">
        <v>119</v>
      </c>
      <c r="B35" s="297"/>
      <c r="C35" s="297"/>
      <c r="D35" s="297"/>
      <c r="E35" s="297"/>
      <c r="F35" s="297"/>
      <c r="G35" s="297"/>
      <c r="H35" s="297"/>
      <c r="I35" s="297"/>
      <c r="J35" s="297"/>
      <c r="K35" s="297"/>
    </row>
    <row r="36" ht="21" customHeight="1" spans="1:11">
      <c r="A36" s="298" t="s">
        <v>120</v>
      </c>
      <c r="B36" s="299"/>
      <c r="C36" s="299"/>
      <c r="D36" s="299"/>
      <c r="E36" s="299"/>
      <c r="F36" s="299"/>
      <c r="G36" s="299"/>
      <c r="H36" s="299"/>
      <c r="I36" s="299"/>
      <c r="J36" s="299">
        <v>1</v>
      </c>
      <c r="K36" s="337"/>
    </row>
    <row r="37" ht="21" customHeight="1" spans="1:11">
      <c r="A37" s="300" t="s">
        <v>121</v>
      </c>
      <c r="B37" s="301"/>
      <c r="C37" s="301"/>
      <c r="D37" s="301"/>
      <c r="E37" s="301"/>
      <c r="F37" s="301"/>
      <c r="G37" s="301"/>
      <c r="H37" s="301"/>
      <c r="I37" s="301"/>
      <c r="J37" s="299">
        <v>1</v>
      </c>
      <c r="K37" s="338"/>
    </row>
    <row r="38" ht="21" customHeight="1" spans="1:11">
      <c r="A38" s="300" t="s">
        <v>122</v>
      </c>
      <c r="B38" s="301"/>
      <c r="C38" s="301"/>
      <c r="D38" s="301"/>
      <c r="E38" s="301"/>
      <c r="F38" s="301"/>
      <c r="G38" s="301"/>
      <c r="H38" s="301"/>
      <c r="I38" s="301"/>
      <c r="J38" s="299">
        <v>1</v>
      </c>
      <c r="K38" s="338"/>
    </row>
    <row r="39" ht="21" customHeight="1" spans="1:11">
      <c r="A39" s="300"/>
      <c r="B39" s="301"/>
      <c r="C39" s="301"/>
      <c r="D39" s="301"/>
      <c r="E39" s="301"/>
      <c r="F39" s="301"/>
      <c r="G39" s="301"/>
      <c r="H39" s="301"/>
      <c r="I39" s="301"/>
      <c r="J39" s="299"/>
      <c r="K39" s="338"/>
    </row>
    <row r="40" ht="21" customHeight="1" spans="1:11">
      <c r="A40" s="300"/>
      <c r="B40" s="301"/>
      <c r="C40" s="301"/>
      <c r="D40" s="301"/>
      <c r="E40" s="301"/>
      <c r="F40" s="301"/>
      <c r="G40" s="301"/>
      <c r="H40" s="301"/>
      <c r="I40" s="301"/>
      <c r="J40" s="299"/>
      <c r="K40" s="338"/>
    </row>
    <row r="41" ht="21" customHeight="1" spans="1:11">
      <c r="A41" s="302"/>
      <c r="B41" s="303"/>
      <c r="C41" s="303"/>
      <c r="D41" s="303"/>
      <c r="E41" s="303"/>
      <c r="F41" s="303"/>
      <c r="G41" s="303"/>
      <c r="H41" s="303"/>
      <c r="I41" s="303"/>
      <c r="J41" s="303"/>
      <c r="K41" s="339"/>
    </row>
    <row r="42" ht="21" customHeight="1" spans="1:11">
      <c r="A42" s="302"/>
      <c r="B42" s="303"/>
      <c r="C42" s="303"/>
      <c r="D42" s="303"/>
      <c r="E42" s="303"/>
      <c r="F42" s="303"/>
      <c r="G42" s="303"/>
      <c r="H42" s="303"/>
      <c r="I42" s="303"/>
      <c r="J42" s="303"/>
      <c r="K42" s="339"/>
    </row>
    <row r="43" ht="15" spans="1:11">
      <c r="A43" s="304" t="s">
        <v>123</v>
      </c>
      <c r="B43" s="305"/>
      <c r="C43" s="305"/>
      <c r="D43" s="305"/>
      <c r="E43" s="305"/>
      <c r="F43" s="305"/>
      <c r="G43" s="305"/>
      <c r="H43" s="305"/>
      <c r="I43" s="305"/>
      <c r="J43" s="305"/>
      <c r="K43" s="340"/>
    </row>
    <row r="44" ht="15" spans="1:11">
      <c r="A44" s="258" t="s">
        <v>124</v>
      </c>
      <c r="B44" s="259"/>
      <c r="C44" s="259"/>
      <c r="D44" s="259"/>
      <c r="E44" s="259"/>
      <c r="F44" s="259"/>
      <c r="G44" s="259"/>
      <c r="H44" s="259"/>
      <c r="I44" s="259"/>
      <c r="J44" s="259"/>
      <c r="K44" s="322"/>
    </row>
    <row r="45" ht="14.25" spans="1:11">
      <c r="A45" s="266" t="s">
        <v>125</v>
      </c>
      <c r="B45" s="262" t="s">
        <v>96</v>
      </c>
      <c r="C45" s="262" t="s">
        <v>97</v>
      </c>
      <c r="D45" s="262" t="s">
        <v>89</v>
      </c>
      <c r="E45" s="268" t="s">
        <v>126</v>
      </c>
      <c r="F45" s="262" t="s">
        <v>96</v>
      </c>
      <c r="G45" s="262" t="s">
        <v>97</v>
      </c>
      <c r="H45" s="262" t="s">
        <v>89</v>
      </c>
      <c r="I45" s="268" t="s">
        <v>127</v>
      </c>
      <c r="J45" s="262" t="s">
        <v>96</v>
      </c>
      <c r="K45" s="323" t="s">
        <v>97</v>
      </c>
    </row>
    <row r="46" ht="14.25" spans="1:11">
      <c r="A46" s="270" t="s">
        <v>88</v>
      </c>
      <c r="B46" s="238" t="s">
        <v>96</v>
      </c>
      <c r="C46" s="238" t="s">
        <v>97</v>
      </c>
      <c r="D46" s="238" t="s">
        <v>89</v>
      </c>
      <c r="E46" s="272" t="s">
        <v>95</v>
      </c>
      <c r="F46" s="238" t="s">
        <v>96</v>
      </c>
      <c r="G46" s="238" t="s">
        <v>97</v>
      </c>
      <c r="H46" s="238" t="s">
        <v>89</v>
      </c>
      <c r="I46" s="272" t="s">
        <v>106</v>
      </c>
      <c r="J46" s="238" t="s">
        <v>96</v>
      </c>
      <c r="K46" s="239" t="s">
        <v>97</v>
      </c>
    </row>
    <row r="47" ht="15" spans="1:11">
      <c r="A47" s="252" t="s">
        <v>99</v>
      </c>
      <c r="B47" s="253"/>
      <c r="C47" s="253"/>
      <c r="D47" s="253"/>
      <c r="E47" s="253"/>
      <c r="F47" s="253"/>
      <c r="G47" s="253"/>
      <c r="H47" s="253"/>
      <c r="I47" s="253"/>
      <c r="J47" s="253"/>
      <c r="K47" s="324"/>
    </row>
    <row r="48" ht="15" spans="1:11">
      <c r="A48" s="297" t="s">
        <v>128</v>
      </c>
      <c r="B48" s="297"/>
      <c r="C48" s="297"/>
      <c r="D48" s="297"/>
      <c r="E48" s="297"/>
      <c r="F48" s="297"/>
      <c r="G48" s="297"/>
      <c r="H48" s="297"/>
      <c r="I48" s="297"/>
      <c r="J48" s="297"/>
      <c r="K48" s="297"/>
    </row>
    <row r="49" ht="15" spans="1:11">
      <c r="A49" s="306"/>
      <c r="B49" s="307"/>
      <c r="C49" s="307"/>
      <c r="D49" s="307"/>
      <c r="E49" s="307"/>
      <c r="F49" s="307"/>
      <c r="G49" s="307"/>
      <c r="H49" s="307"/>
      <c r="I49" s="307"/>
      <c r="J49" s="307"/>
      <c r="K49" s="341"/>
    </row>
    <row r="50" ht="15" spans="1:11">
      <c r="A50" s="308" t="s">
        <v>129</v>
      </c>
      <c r="B50" s="309" t="s">
        <v>130</v>
      </c>
      <c r="C50" s="309"/>
      <c r="D50" s="310" t="s">
        <v>131</v>
      </c>
      <c r="E50" s="311" t="s">
        <v>132</v>
      </c>
      <c r="F50" s="312" t="s">
        <v>133</v>
      </c>
      <c r="G50" s="313">
        <v>45754</v>
      </c>
      <c r="H50" s="314" t="s">
        <v>134</v>
      </c>
      <c r="I50" s="342"/>
      <c r="J50" s="343" t="s">
        <v>135</v>
      </c>
      <c r="K50" s="344"/>
    </row>
    <row r="51" ht="15" spans="1:11">
      <c r="A51" s="297" t="s">
        <v>136</v>
      </c>
      <c r="B51" s="297"/>
      <c r="C51" s="297"/>
      <c r="D51" s="297"/>
      <c r="E51" s="297"/>
      <c r="F51" s="297"/>
      <c r="G51" s="297"/>
      <c r="H51" s="297"/>
      <c r="I51" s="297"/>
      <c r="J51" s="297"/>
      <c r="K51" s="297"/>
    </row>
    <row r="52" ht="15" spans="1:11">
      <c r="A52" s="315" t="s">
        <v>137</v>
      </c>
      <c r="B52" s="316"/>
      <c r="C52" s="316"/>
      <c r="D52" s="316"/>
      <c r="E52" s="316"/>
      <c r="F52" s="316"/>
      <c r="G52" s="316"/>
      <c r="H52" s="316"/>
      <c r="I52" s="316"/>
      <c r="J52" s="316"/>
      <c r="K52" s="345"/>
    </row>
    <row r="53" ht="15" spans="1:11">
      <c r="A53" s="308" t="s">
        <v>129</v>
      </c>
      <c r="B53" s="309" t="s">
        <v>130</v>
      </c>
      <c r="C53" s="309"/>
      <c r="D53" s="310" t="s">
        <v>131</v>
      </c>
      <c r="E53" s="311" t="s">
        <v>132</v>
      </c>
      <c r="F53" s="312" t="s">
        <v>133</v>
      </c>
      <c r="G53" s="313">
        <v>45754</v>
      </c>
      <c r="H53" s="314" t="s">
        <v>134</v>
      </c>
      <c r="I53" s="342"/>
      <c r="J53" s="343" t="s">
        <v>135</v>
      </c>
      <c r="K53" s="344"/>
    </row>
  </sheetData>
  <mergeCells count="55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W18"/>
  <sheetViews>
    <sheetView workbookViewId="0">
      <selection activeCell="J11" sqref="J11"/>
    </sheetView>
  </sheetViews>
  <sheetFormatPr defaultColWidth="9" defaultRowHeight="14.25"/>
  <cols>
    <col min="1" max="1" width="19.875" style="56" customWidth="1"/>
    <col min="2" max="2" width="9.75" style="56" customWidth="1"/>
    <col min="3" max="3" width="9.75" style="58" customWidth="1"/>
    <col min="4" max="8" width="9.75" style="56" customWidth="1"/>
    <col min="9" max="9" width="4.125" style="191" customWidth="1"/>
    <col min="10" max="10" width="10.75" style="56" customWidth="1"/>
    <col min="11" max="11" width="9.75" style="56" customWidth="1"/>
    <col min="12" max="12" width="9.75" style="192" customWidth="1"/>
    <col min="13" max="13" width="9.75" style="56" customWidth="1"/>
    <col min="14" max="14" width="9.75" style="192" customWidth="1"/>
    <col min="15" max="15" width="9.75" style="56" customWidth="1"/>
    <col min="16" max="16" width="9.75" style="59" customWidth="1"/>
    <col min="17" max="254" width="9" style="56"/>
    <col min="255" max="16378" width="9" style="60"/>
  </cols>
  <sheetData>
    <row r="1" s="56" customFormat="1" ht="29" customHeight="1" spans="1:257">
      <c r="A1" s="61" t="s">
        <v>138</v>
      </c>
      <c r="B1" s="62"/>
      <c r="C1" s="63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9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0"/>
      <c r="DL1" s="60"/>
      <c r="DM1" s="60"/>
      <c r="DN1" s="60"/>
      <c r="DO1" s="60"/>
      <c r="DP1" s="60"/>
      <c r="DQ1" s="60"/>
      <c r="DR1" s="60"/>
      <c r="DS1" s="60"/>
      <c r="DT1" s="60"/>
      <c r="DU1" s="60"/>
      <c r="DV1" s="60"/>
      <c r="DW1" s="60"/>
      <c r="DX1" s="60"/>
      <c r="DY1" s="60"/>
      <c r="DZ1" s="60"/>
      <c r="EA1" s="60"/>
      <c r="EB1" s="60"/>
      <c r="EC1" s="60"/>
      <c r="ED1" s="60"/>
      <c r="EE1" s="60"/>
      <c r="EF1" s="60"/>
      <c r="EG1" s="60"/>
      <c r="EH1" s="60"/>
      <c r="EI1" s="60"/>
      <c r="EJ1" s="60"/>
      <c r="EK1" s="60"/>
      <c r="EL1" s="60"/>
      <c r="EM1" s="60"/>
      <c r="EN1" s="60"/>
      <c r="EO1" s="60"/>
      <c r="EP1" s="60"/>
      <c r="EQ1" s="60"/>
      <c r="ER1" s="60"/>
      <c r="ES1" s="60"/>
      <c r="ET1" s="60"/>
      <c r="EU1" s="60"/>
      <c r="EV1" s="60"/>
      <c r="EW1" s="60"/>
      <c r="EX1" s="60"/>
      <c r="EY1" s="60"/>
      <c r="EZ1" s="60"/>
      <c r="FA1" s="60"/>
      <c r="FB1" s="60"/>
      <c r="FC1" s="60"/>
      <c r="FD1" s="60"/>
      <c r="FE1" s="60"/>
      <c r="FF1" s="60"/>
      <c r="FG1" s="60"/>
      <c r="FH1" s="60"/>
      <c r="FI1" s="60"/>
      <c r="FJ1" s="60"/>
      <c r="FK1" s="60"/>
      <c r="FL1" s="60"/>
      <c r="FM1" s="60"/>
      <c r="FN1" s="60"/>
      <c r="FO1" s="60"/>
      <c r="FP1" s="60"/>
      <c r="FQ1" s="60"/>
      <c r="FR1" s="60"/>
      <c r="FS1" s="60"/>
      <c r="FT1" s="60"/>
      <c r="FU1" s="60"/>
      <c r="FV1" s="60"/>
      <c r="FW1" s="60"/>
      <c r="FX1" s="60"/>
      <c r="FY1" s="60"/>
      <c r="FZ1" s="60"/>
      <c r="GA1" s="60"/>
      <c r="GB1" s="60"/>
      <c r="GC1" s="60"/>
      <c r="GD1" s="60"/>
      <c r="GE1" s="60"/>
      <c r="GF1" s="60"/>
      <c r="GG1" s="60"/>
      <c r="GH1" s="60"/>
      <c r="GI1" s="60"/>
      <c r="GJ1" s="60"/>
      <c r="GK1" s="60"/>
      <c r="GL1" s="60"/>
      <c r="GM1" s="60"/>
      <c r="GN1" s="60"/>
      <c r="GO1" s="60"/>
      <c r="GP1" s="60"/>
      <c r="GQ1" s="60"/>
      <c r="GR1" s="60"/>
      <c r="GS1" s="60"/>
      <c r="GT1" s="60"/>
      <c r="GU1" s="60"/>
      <c r="GV1" s="60"/>
      <c r="GW1" s="60"/>
      <c r="GX1" s="60"/>
      <c r="GY1" s="60"/>
      <c r="GZ1" s="60"/>
      <c r="HA1" s="60"/>
      <c r="HB1" s="60"/>
      <c r="HC1" s="60"/>
      <c r="HD1" s="60"/>
      <c r="HE1" s="60"/>
      <c r="HF1" s="60"/>
      <c r="HG1" s="60"/>
      <c r="HH1" s="60"/>
      <c r="HI1" s="60"/>
      <c r="HJ1" s="60"/>
      <c r="HK1" s="60"/>
      <c r="HL1" s="60"/>
      <c r="HM1" s="60"/>
      <c r="HN1" s="60"/>
      <c r="HO1" s="60"/>
      <c r="HP1" s="60"/>
      <c r="HQ1" s="60"/>
      <c r="HR1" s="60"/>
      <c r="HS1" s="60"/>
      <c r="HT1" s="60"/>
      <c r="HU1" s="60"/>
      <c r="HV1" s="60"/>
      <c r="HW1" s="60"/>
      <c r="HX1" s="60"/>
      <c r="HY1" s="60"/>
      <c r="HZ1" s="60"/>
      <c r="IA1" s="60"/>
      <c r="IB1" s="60"/>
      <c r="IC1" s="60"/>
      <c r="ID1" s="60"/>
      <c r="IE1" s="60"/>
      <c r="IF1" s="60"/>
      <c r="IG1" s="60"/>
      <c r="IH1" s="60"/>
      <c r="II1" s="60"/>
      <c r="IJ1" s="60"/>
      <c r="IK1" s="60"/>
      <c r="IL1" s="60"/>
      <c r="IM1" s="60"/>
      <c r="IN1" s="60"/>
      <c r="IO1" s="60"/>
      <c r="IP1" s="60"/>
      <c r="IQ1" s="60"/>
      <c r="IR1" s="60"/>
      <c r="IS1" s="60"/>
      <c r="IT1" s="60"/>
      <c r="IU1" s="60"/>
      <c r="IV1" s="60"/>
      <c r="IW1" s="60"/>
    </row>
    <row r="2" s="56" customFormat="1" ht="20" customHeight="1" spans="1:257">
      <c r="A2" s="64" t="s">
        <v>62</v>
      </c>
      <c r="B2" s="65" t="s">
        <v>63</v>
      </c>
      <c r="C2" s="66"/>
      <c r="D2" s="67" t="s">
        <v>69</v>
      </c>
      <c r="E2" s="67"/>
      <c r="F2" s="67"/>
      <c r="G2" s="67"/>
      <c r="H2" s="68"/>
      <c r="I2" s="205"/>
      <c r="J2" s="64" t="s">
        <v>57</v>
      </c>
      <c r="K2" s="93" t="s">
        <v>58</v>
      </c>
      <c r="L2" s="93"/>
      <c r="M2" s="93"/>
      <c r="N2" s="93"/>
      <c r="O2" s="206"/>
      <c r="P2" s="94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  <c r="DT2" s="60"/>
      <c r="DU2" s="60"/>
      <c r="DV2" s="60"/>
      <c r="DW2" s="60"/>
      <c r="DX2" s="60"/>
      <c r="DY2" s="60"/>
      <c r="DZ2" s="60"/>
      <c r="EA2" s="60"/>
      <c r="EB2" s="60"/>
      <c r="EC2" s="60"/>
      <c r="ED2" s="60"/>
      <c r="EE2" s="60"/>
      <c r="EF2" s="60"/>
      <c r="EG2" s="60"/>
      <c r="EH2" s="60"/>
      <c r="EI2" s="60"/>
      <c r="EJ2" s="60"/>
      <c r="EK2" s="60"/>
      <c r="EL2" s="60"/>
      <c r="EM2" s="60"/>
      <c r="EN2" s="60"/>
      <c r="EO2" s="60"/>
      <c r="EP2" s="60"/>
      <c r="EQ2" s="60"/>
      <c r="ER2" s="60"/>
      <c r="ES2" s="60"/>
      <c r="ET2" s="60"/>
      <c r="EU2" s="60"/>
      <c r="EV2" s="60"/>
      <c r="EW2" s="60"/>
      <c r="EX2" s="60"/>
      <c r="EY2" s="60"/>
      <c r="EZ2" s="60"/>
      <c r="FA2" s="60"/>
      <c r="FB2" s="60"/>
      <c r="FC2" s="60"/>
      <c r="FD2" s="60"/>
      <c r="FE2" s="60"/>
      <c r="FF2" s="60"/>
      <c r="FG2" s="60"/>
      <c r="FH2" s="60"/>
      <c r="FI2" s="60"/>
      <c r="FJ2" s="60"/>
      <c r="FK2" s="60"/>
      <c r="FL2" s="60"/>
      <c r="FM2" s="60"/>
      <c r="FN2" s="60"/>
      <c r="FO2" s="60"/>
      <c r="FP2" s="60"/>
      <c r="FQ2" s="60"/>
      <c r="FR2" s="60"/>
      <c r="FS2" s="60"/>
      <c r="FT2" s="60"/>
      <c r="FU2" s="60"/>
      <c r="FV2" s="60"/>
      <c r="FW2" s="60"/>
      <c r="FX2" s="60"/>
      <c r="FY2" s="60"/>
      <c r="FZ2" s="60"/>
      <c r="GA2" s="60"/>
      <c r="GB2" s="60"/>
      <c r="GC2" s="60"/>
      <c r="GD2" s="60"/>
      <c r="GE2" s="60"/>
      <c r="GF2" s="60"/>
      <c r="GG2" s="60"/>
      <c r="GH2" s="60"/>
      <c r="GI2" s="60"/>
      <c r="GJ2" s="60"/>
      <c r="GK2" s="60"/>
      <c r="GL2" s="60"/>
      <c r="GM2" s="60"/>
      <c r="GN2" s="60"/>
      <c r="GO2" s="60"/>
      <c r="GP2" s="60"/>
      <c r="GQ2" s="60"/>
      <c r="GR2" s="60"/>
      <c r="GS2" s="60"/>
      <c r="GT2" s="60"/>
      <c r="GU2" s="60"/>
      <c r="GV2" s="60"/>
      <c r="GW2" s="60"/>
      <c r="GX2" s="60"/>
      <c r="GY2" s="60"/>
      <c r="GZ2" s="60"/>
      <c r="HA2" s="60"/>
      <c r="HB2" s="60"/>
      <c r="HC2" s="60"/>
      <c r="HD2" s="60"/>
      <c r="HE2" s="60"/>
      <c r="HF2" s="60"/>
      <c r="HG2" s="60"/>
      <c r="HH2" s="60"/>
      <c r="HI2" s="60"/>
      <c r="HJ2" s="60"/>
      <c r="HK2" s="60"/>
      <c r="HL2" s="60"/>
      <c r="HM2" s="60"/>
      <c r="HN2" s="60"/>
      <c r="HO2" s="60"/>
      <c r="HP2" s="60"/>
      <c r="HQ2" s="60"/>
      <c r="HR2" s="60"/>
      <c r="HS2" s="60"/>
      <c r="HT2" s="60"/>
      <c r="HU2" s="60"/>
      <c r="HV2" s="60"/>
      <c r="HW2" s="60"/>
      <c r="HX2" s="60"/>
      <c r="HY2" s="60"/>
      <c r="HZ2" s="60"/>
      <c r="IA2" s="60"/>
      <c r="IB2" s="60"/>
      <c r="IC2" s="60"/>
      <c r="ID2" s="60"/>
      <c r="IE2" s="60"/>
      <c r="IF2" s="60"/>
      <c r="IG2" s="60"/>
      <c r="IH2" s="60"/>
      <c r="II2" s="60"/>
      <c r="IJ2" s="60"/>
      <c r="IK2" s="60"/>
      <c r="IL2" s="60"/>
      <c r="IM2" s="60"/>
      <c r="IN2" s="60"/>
      <c r="IO2" s="60"/>
      <c r="IP2" s="60"/>
      <c r="IQ2" s="60"/>
      <c r="IR2" s="60"/>
      <c r="IS2" s="60"/>
      <c r="IT2" s="60"/>
      <c r="IU2" s="60"/>
      <c r="IV2" s="60"/>
      <c r="IW2" s="60"/>
    </row>
    <row r="3" s="56" customFormat="1" ht="17.25" spans="1:257">
      <c r="A3" s="69" t="s">
        <v>139</v>
      </c>
      <c r="B3" s="70" t="s">
        <v>140</v>
      </c>
      <c r="C3" s="71"/>
      <c r="D3" s="70"/>
      <c r="E3" s="70"/>
      <c r="F3" s="70"/>
      <c r="G3" s="70"/>
      <c r="H3" s="72"/>
      <c r="I3" s="207"/>
      <c r="J3" s="208" t="s">
        <v>141</v>
      </c>
      <c r="K3" s="209"/>
      <c r="L3" s="209"/>
      <c r="M3" s="209"/>
      <c r="N3" s="209"/>
      <c r="O3" s="210"/>
      <c r="P3" s="97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  <c r="IR3" s="60"/>
      <c r="IS3" s="60"/>
      <c r="IT3" s="60"/>
      <c r="IU3" s="60"/>
      <c r="IV3" s="60"/>
      <c r="IW3" s="60"/>
    </row>
    <row r="4" s="56" customFormat="1" ht="16.5" spans="1:257">
      <c r="A4" s="69"/>
      <c r="B4" s="73"/>
      <c r="C4" s="73"/>
      <c r="D4" s="73"/>
      <c r="E4" s="73"/>
      <c r="F4" s="73"/>
      <c r="G4" s="73"/>
      <c r="H4" s="72"/>
      <c r="I4" s="207"/>
      <c r="J4" s="211"/>
      <c r="K4" s="212"/>
      <c r="L4" s="212">
        <v>130</v>
      </c>
      <c r="M4" s="212">
        <v>130</v>
      </c>
      <c r="N4" s="212"/>
      <c r="O4" s="212" t="s">
        <v>142</v>
      </c>
      <c r="P4" s="213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60"/>
      <c r="HT4" s="60"/>
      <c r="HU4" s="60"/>
      <c r="HV4" s="60"/>
      <c r="HW4" s="60"/>
      <c r="HX4" s="60"/>
      <c r="HY4" s="60"/>
      <c r="HZ4" s="60"/>
      <c r="IA4" s="60"/>
      <c r="IB4" s="60"/>
      <c r="IC4" s="60"/>
      <c r="ID4" s="60"/>
      <c r="IE4" s="60"/>
      <c r="IF4" s="60"/>
      <c r="IG4" s="60"/>
      <c r="IH4" s="60"/>
      <c r="II4" s="60"/>
      <c r="IJ4" s="60"/>
      <c r="IK4" s="60"/>
      <c r="IL4" s="60"/>
      <c r="IM4" s="60"/>
      <c r="IN4" s="60"/>
      <c r="IO4" s="60"/>
      <c r="IP4" s="60"/>
      <c r="IQ4" s="60"/>
      <c r="IR4" s="60"/>
      <c r="IS4" s="60"/>
      <c r="IT4" s="60"/>
      <c r="IU4" s="60"/>
      <c r="IV4" s="60"/>
      <c r="IW4" s="60"/>
    </row>
    <row r="5" s="56" customFormat="1" ht="39" customHeight="1" spans="1:257">
      <c r="A5" s="69"/>
      <c r="B5" s="74" t="s">
        <v>143</v>
      </c>
      <c r="C5" s="74" t="s">
        <v>144</v>
      </c>
      <c r="D5" s="74" t="s">
        <v>145</v>
      </c>
      <c r="E5" s="74" t="s">
        <v>146</v>
      </c>
      <c r="F5" s="74" t="s">
        <v>147</v>
      </c>
      <c r="G5" s="74" t="s">
        <v>148</v>
      </c>
      <c r="H5" s="75" t="s">
        <v>149</v>
      </c>
      <c r="I5" s="214"/>
      <c r="J5" s="215"/>
      <c r="K5" s="73"/>
      <c r="L5" s="216" t="s">
        <v>150</v>
      </c>
      <c r="M5" s="216" t="s">
        <v>151</v>
      </c>
      <c r="N5" s="73"/>
      <c r="O5" s="73" t="s">
        <v>112</v>
      </c>
      <c r="P5" s="72"/>
      <c r="Q5" s="60"/>
      <c r="R5" s="60"/>
      <c r="Y5" s="73" t="s">
        <v>152</v>
      </c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60"/>
      <c r="FE5" s="60"/>
      <c r="FF5" s="60"/>
      <c r="FG5" s="60"/>
      <c r="FH5" s="60"/>
      <c r="FI5" s="60"/>
      <c r="FJ5" s="60"/>
      <c r="FK5" s="60"/>
      <c r="FL5" s="60"/>
      <c r="FM5" s="60"/>
      <c r="FN5" s="60"/>
      <c r="FO5" s="60"/>
      <c r="FP5" s="60"/>
      <c r="FQ5" s="60"/>
      <c r="FR5" s="60"/>
      <c r="FS5" s="60"/>
      <c r="FT5" s="60"/>
      <c r="FU5" s="60"/>
      <c r="FV5" s="60"/>
      <c r="FW5" s="60"/>
      <c r="FX5" s="60"/>
      <c r="FY5" s="60"/>
      <c r="FZ5" s="60"/>
      <c r="GA5" s="60"/>
      <c r="GB5" s="60"/>
      <c r="GC5" s="60"/>
      <c r="GD5" s="60"/>
      <c r="GE5" s="60"/>
      <c r="GF5" s="60"/>
      <c r="GG5" s="60"/>
      <c r="GH5" s="60"/>
      <c r="GI5" s="60"/>
      <c r="GJ5" s="60"/>
      <c r="GK5" s="60"/>
      <c r="GL5" s="60"/>
      <c r="GM5" s="60"/>
      <c r="GN5" s="60"/>
      <c r="GO5" s="60"/>
      <c r="GP5" s="60"/>
      <c r="GQ5" s="60"/>
      <c r="GR5" s="60"/>
      <c r="GS5" s="60"/>
      <c r="GT5" s="60"/>
      <c r="GU5" s="60"/>
      <c r="GV5" s="60"/>
      <c r="GW5" s="60"/>
      <c r="GX5" s="60"/>
      <c r="GY5" s="60"/>
      <c r="GZ5" s="60"/>
      <c r="HA5" s="60"/>
      <c r="HB5" s="60"/>
      <c r="HC5" s="60"/>
      <c r="HD5" s="60"/>
      <c r="HE5" s="60"/>
      <c r="HF5" s="60"/>
      <c r="HG5" s="60"/>
      <c r="HH5" s="60"/>
      <c r="HI5" s="60"/>
      <c r="HJ5" s="60"/>
      <c r="HK5" s="60"/>
      <c r="HL5" s="60"/>
      <c r="HM5" s="60"/>
      <c r="HN5" s="60"/>
      <c r="HO5" s="60"/>
      <c r="HP5" s="60"/>
      <c r="HQ5" s="60"/>
      <c r="HR5" s="60"/>
      <c r="HS5" s="60"/>
      <c r="HT5" s="60"/>
      <c r="HU5" s="60"/>
      <c r="HV5" s="60"/>
      <c r="HW5" s="60"/>
      <c r="HX5" s="60"/>
      <c r="HY5" s="60"/>
      <c r="HZ5" s="60"/>
      <c r="IA5" s="60"/>
      <c r="IB5" s="60"/>
      <c r="IC5" s="60"/>
      <c r="ID5" s="60"/>
      <c r="IE5" s="60"/>
      <c r="IF5" s="60"/>
      <c r="IG5" s="60"/>
      <c r="IH5" s="60"/>
      <c r="II5" s="60"/>
      <c r="IJ5" s="60"/>
      <c r="IK5" s="60"/>
      <c r="IL5" s="60"/>
      <c r="IM5" s="60"/>
      <c r="IN5" s="60"/>
      <c r="IO5" s="60"/>
      <c r="IP5" s="60"/>
      <c r="IQ5" s="60"/>
      <c r="IR5" s="60"/>
      <c r="IS5" s="60"/>
      <c r="IT5" s="60"/>
      <c r="IU5" s="60"/>
      <c r="IV5" s="60"/>
      <c r="IW5" s="60"/>
    </row>
    <row r="6" s="56" customFormat="1" ht="24" customHeight="1" spans="1:257">
      <c r="A6" s="193" t="s">
        <v>153</v>
      </c>
      <c r="B6" s="194">
        <f t="shared" ref="B6:B8" si="0">C6-4</f>
        <v>43</v>
      </c>
      <c r="C6" s="194">
        <v>47</v>
      </c>
      <c r="D6" s="194">
        <f t="shared" ref="D6:H6" si="1">C6+4</f>
        <v>51</v>
      </c>
      <c r="E6" s="194">
        <f t="shared" si="1"/>
        <v>55</v>
      </c>
      <c r="F6" s="194">
        <f t="shared" si="1"/>
        <v>59</v>
      </c>
      <c r="G6" s="194">
        <f t="shared" si="1"/>
        <v>63</v>
      </c>
      <c r="H6" s="195">
        <f t="shared" si="1"/>
        <v>67</v>
      </c>
      <c r="I6" s="217"/>
      <c r="J6" s="218"/>
      <c r="K6" s="104"/>
      <c r="L6" s="99" t="s">
        <v>154</v>
      </c>
      <c r="M6" s="104" t="s">
        <v>155</v>
      </c>
      <c r="N6" s="104"/>
      <c r="O6" s="104" t="s">
        <v>156</v>
      </c>
      <c r="P6" s="219"/>
      <c r="Q6" s="60"/>
      <c r="R6" s="60"/>
      <c r="Y6" s="73" t="s">
        <v>157</v>
      </c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60"/>
      <c r="EE6" s="60"/>
      <c r="EF6" s="60"/>
      <c r="EG6" s="60"/>
      <c r="EH6" s="60"/>
      <c r="EI6" s="60"/>
      <c r="EJ6" s="60"/>
      <c r="EK6" s="60"/>
      <c r="EL6" s="60"/>
      <c r="EM6" s="60"/>
      <c r="EN6" s="60"/>
      <c r="EO6" s="60"/>
      <c r="EP6" s="60"/>
      <c r="EQ6" s="60"/>
      <c r="ER6" s="60"/>
      <c r="ES6" s="60"/>
      <c r="ET6" s="60"/>
      <c r="EU6" s="60"/>
      <c r="EV6" s="60"/>
      <c r="EW6" s="60"/>
      <c r="EX6" s="60"/>
      <c r="EY6" s="60"/>
      <c r="EZ6" s="60"/>
      <c r="FA6" s="60"/>
      <c r="FB6" s="60"/>
      <c r="FC6" s="60"/>
      <c r="FD6" s="60"/>
      <c r="FE6" s="60"/>
      <c r="FF6" s="60"/>
      <c r="FG6" s="60"/>
      <c r="FH6" s="60"/>
      <c r="FI6" s="60"/>
      <c r="FJ6" s="60"/>
      <c r="FK6" s="60"/>
      <c r="FL6" s="60"/>
      <c r="FM6" s="60"/>
      <c r="FN6" s="60"/>
      <c r="FO6" s="60"/>
      <c r="FP6" s="60"/>
      <c r="FQ6" s="60"/>
      <c r="FR6" s="60"/>
      <c r="FS6" s="60"/>
      <c r="FT6" s="60"/>
      <c r="FU6" s="60"/>
      <c r="FV6" s="60"/>
      <c r="FW6" s="60"/>
      <c r="FX6" s="60"/>
      <c r="FY6" s="60"/>
      <c r="FZ6" s="60"/>
      <c r="GA6" s="60"/>
      <c r="GB6" s="60"/>
      <c r="GC6" s="60"/>
      <c r="GD6" s="60"/>
      <c r="GE6" s="60"/>
      <c r="GF6" s="60"/>
      <c r="GG6" s="60"/>
      <c r="GH6" s="60"/>
      <c r="GI6" s="60"/>
      <c r="GJ6" s="60"/>
      <c r="GK6" s="60"/>
      <c r="GL6" s="60"/>
      <c r="GM6" s="60"/>
      <c r="GN6" s="60"/>
      <c r="GO6" s="60"/>
      <c r="GP6" s="60"/>
      <c r="GQ6" s="60"/>
      <c r="GR6" s="60"/>
      <c r="GS6" s="60"/>
      <c r="GT6" s="60"/>
      <c r="GU6" s="60"/>
      <c r="GV6" s="60"/>
      <c r="GW6" s="60"/>
      <c r="GX6" s="60"/>
      <c r="GY6" s="60"/>
      <c r="GZ6" s="60"/>
      <c r="HA6" s="60"/>
      <c r="HB6" s="60"/>
      <c r="HC6" s="60"/>
      <c r="HD6" s="60"/>
      <c r="HE6" s="60"/>
      <c r="HF6" s="60"/>
      <c r="HG6" s="60"/>
      <c r="HH6" s="60"/>
      <c r="HI6" s="60"/>
      <c r="HJ6" s="60"/>
      <c r="HK6" s="60"/>
      <c r="HL6" s="60"/>
      <c r="HM6" s="60"/>
      <c r="HN6" s="60"/>
      <c r="HO6" s="60"/>
      <c r="HP6" s="60"/>
      <c r="HQ6" s="60"/>
      <c r="HR6" s="60"/>
      <c r="HS6" s="60"/>
      <c r="HT6" s="60"/>
      <c r="HU6" s="60"/>
      <c r="HV6" s="60"/>
      <c r="HW6" s="60"/>
      <c r="HX6" s="60"/>
      <c r="HY6" s="60"/>
      <c r="HZ6" s="60"/>
      <c r="IA6" s="60"/>
      <c r="IB6" s="60"/>
      <c r="IC6" s="60"/>
      <c r="ID6" s="60"/>
      <c r="IE6" s="60"/>
      <c r="IF6" s="60"/>
      <c r="IG6" s="60"/>
      <c r="IH6" s="60"/>
      <c r="II6" s="60"/>
      <c r="IJ6" s="60"/>
      <c r="IK6" s="60"/>
      <c r="IL6" s="60"/>
      <c r="IM6" s="60"/>
      <c r="IN6" s="60"/>
      <c r="IO6" s="60"/>
      <c r="IP6" s="60"/>
      <c r="IQ6" s="60"/>
      <c r="IR6" s="60"/>
      <c r="IS6" s="60"/>
      <c r="IT6" s="60"/>
      <c r="IU6" s="60"/>
      <c r="IV6" s="60"/>
      <c r="IW6" s="60"/>
    </row>
    <row r="7" s="56" customFormat="1" ht="24" customHeight="1" spans="1:257">
      <c r="A7" s="193" t="s">
        <v>158</v>
      </c>
      <c r="B7" s="194">
        <f t="shared" si="0"/>
        <v>74</v>
      </c>
      <c r="C7" s="194">
        <v>78</v>
      </c>
      <c r="D7" s="194">
        <f>C7+4</f>
        <v>82</v>
      </c>
      <c r="E7" s="194">
        <f t="shared" ref="E7:H7" si="2">D7+6</f>
        <v>88</v>
      </c>
      <c r="F7" s="194">
        <f t="shared" si="2"/>
        <v>94</v>
      </c>
      <c r="G7" s="194">
        <f t="shared" si="2"/>
        <v>100</v>
      </c>
      <c r="H7" s="195">
        <f t="shared" si="2"/>
        <v>106</v>
      </c>
      <c r="I7" s="217"/>
      <c r="J7" s="98"/>
      <c r="K7" s="99"/>
      <c r="L7" s="99" t="s">
        <v>159</v>
      </c>
      <c r="M7" s="104" t="s">
        <v>160</v>
      </c>
      <c r="N7" s="99"/>
      <c r="O7" s="99" t="s">
        <v>160</v>
      </c>
      <c r="P7" s="105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  <c r="ET7" s="60"/>
      <c r="EU7" s="60"/>
      <c r="EV7" s="60"/>
      <c r="EW7" s="60"/>
      <c r="EX7" s="60"/>
      <c r="EY7" s="60"/>
      <c r="EZ7" s="60"/>
      <c r="FA7" s="60"/>
      <c r="FB7" s="60"/>
      <c r="FC7" s="60"/>
      <c r="FD7" s="60"/>
      <c r="FE7" s="60"/>
      <c r="FF7" s="60"/>
      <c r="FG7" s="60"/>
      <c r="FH7" s="60"/>
      <c r="FI7" s="60"/>
      <c r="FJ7" s="60"/>
      <c r="FK7" s="60"/>
      <c r="FL7" s="60"/>
      <c r="FM7" s="60"/>
      <c r="FN7" s="60"/>
      <c r="FO7" s="60"/>
      <c r="FP7" s="60"/>
      <c r="FQ7" s="60"/>
      <c r="FR7" s="60"/>
      <c r="FS7" s="60"/>
      <c r="FT7" s="60"/>
      <c r="FU7" s="60"/>
      <c r="FV7" s="60"/>
      <c r="FW7" s="60"/>
      <c r="FX7" s="60"/>
      <c r="FY7" s="60"/>
      <c r="FZ7" s="60"/>
      <c r="GA7" s="60"/>
      <c r="GB7" s="60"/>
      <c r="GC7" s="60"/>
      <c r="GD7" s="60"/>
      <c r="GE7" s="60"/>
      <c r="GF7" s="60"/>
      <c r="GG7" s="60"/>
      <c r="GH7" s="60"/>
      <c r="GI7" s="60"/>
      <c r="GJ7" s="60"/>
      <c r="GK7" s="60"/>
      <c r="GL7" s="60"/>
      <c r="GM7" s="60"/>
      <c r="GN7" s="60"/>
      <c r="GO7" s="60"/>
      <c r="GP7" s="60"/>
      <c r="GQ7" s="60"/>
      <c r="GR7" s="60"/>
      <c r="GS7" s="60"/>
      <c r="GT7" s="60"/>
      <c r="GU7" s="60"/>
      <c r="GV7" s="60"/>
      <c r="GW7" s="60"/>
      <c r="GX7" s="60"/>
      <c r="GY7" s="60"/>
      <c r="GZ7" s="60"/>
      <c r="HA7" s="60"/>
      <c r="HB7" s="60"/>
      <c r="HC7" s="60"/>
      <c r="HD7" s="60"/>
      <c r="HE7" s="60"/>
      <c r="HF7" s="60"/>
      <c r="HG7" s="60"/>
      <c r="HH7" s="60"/>
      <c r="HI7" s="60"/>
      <c r="HJ7" s="60"/>
      <c r="HK7" s="60"/>
      <c r="HL7" s="60"/>
      <c r="HM7" s="60"/>
      <c r="HN7" s="60"/>
      <c r="HO7" s="60"/>
      <c r="HP7" s="60"/>
      <c r="HQ7" s="60"/>
      <c r="HR7" s="60"/>
      <c r="HS7" s="60"/>
      <c r="HT7" s="60"/>
      <c r="HU7" s="60"/>
      <c r="HV7" s="60"/>
      <c r="HW7" s="60"/>
      <c r="HX7" s="60"/>
      <c r="HY7" s="60"/>
      <c r="HZ7" s="60"/>
      <c r="IA7" s="60"/>
      <c r="IB7" s="60"/>
      <c r="IC7" s="60"/>
      <c r="ID7" s="60"/>
      <c r="IE7" s="60"/>
      <c r="IF7" s="60"/>
      <c r="IG7" s="60"/>
      <c r="IH7" s="60"/>
      <c r="II7" s="60"/>
      <c r="IJ7" s="60"/>
      <c r="IK7" s="60"/>
      <c r="IL7" s="60"/>
      <c r="IM7" s="60"/>
      <c r="IN7" s="60"/>
      <c r="IO7" s="60"/>
      <c r="IP7" s="60"/>
      <c r="IQ7" s="60"/>
      <c r="IR7" s="60"/>
      <c r="IS7" s="60"/>
      <c r="IT7" s="60"/>
      <c r="IU7" s="60"/>
      <c r="IV7" s="60"/>
      <c r="IW7" s="60"/>
    </row>
    <row r="8" s="56" customFormat="1" ht="24" customHeight="1" spans="1:257">
      <c r="A8" s="193" t="s">
        <v>161</v>
      </c>
      <c r="B8" s="194">
        <f t="shared" si="0"/>
        <v>74</v>
      </c>
      <c r="C8" s="194">
        <v>78</v>
      </c>
      <c r="D8" s="194">
        <f>C8+4</f>
        <v>82</v>
      </c>
      <c r="E8" s="194">
        <f t="shared" ref="E8:H8" si="3">D8+6</f>
        <v>88</v>
      </c>
      <c r="F8" s="194">
        <f t="shared" si="3"/>
        <v>94</v>
      </c>
      <c r="G8" s="194">
        <f t="shared" si="3"/>
        <v>100</v>
      </c>
      <c r="H8" s="195">
        <f t="shared" si="3"/>
        <v>106</v>
      </c>
      <c r="I8" s="217"/>
      <c r="J8" s="98"/>
      <c r="K8" s="99"/>
      <c r="L8" s="99" t="s">
        <v>162</v>
      </c>
      <c r="M8" s="104" t="s">
        <v>160</v>
      </c>
      <c r="N8" s="99"/>
      <c r="O8" s="99" t="s">
        <v>155</v>
      </c>
      <c r="P8" s="105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0"/>
      <c r="FN8" s="60"/>
      <c r="FO8" s="60"/>
      <c r="FP8" s="60"/>
      <c r="FQ8" s="60"/>
      <c r="FR8" s="60"/>
      <c r="FS8" s="60"/>
      <c r="FT8" s="60"/>
      <c r="FU8" s="60"/>
      <c r="FV8" s="60"/>
      <c r="FW8" s="60"/>
      <c r="FX8" s="60"/>
      <c r="FY8" s="60"/>
      <c r="FZ8" s="60"/>
      <c r="GA8" s="60"/>
      <c r="GB8" s="60"/>
      <c r="GC8" s="60"/>
      <c r="GD8" s="60"/>
      <c r="GE8" s="60"/>
      <c r="GF8" s="60"/>
      <c r="GG8" s="60"/>
      <c r="GH8" s="60"/>
      <c r="GI8" s="60"/>
      <c r="GJ8" s="60"/>
      <c r="GK8" s="60"/>
      <c r="GL8" s="60"/>
      <c r="GM8" s="60"/>
      <c r="GN8" s="60"/>
      <c r="GO8" s="60"/>
      <c r="GP8" s="60"/>
      <c r="GQ8" s="60"/>
      <c r="GR8" s="60"/>
      <c r="GS8" s="60"/>
      <c r="GT8" s="60"/>
      <c r="GU8" s="60"/>
      <c r="GV8" s="60"/>
      <c r="GW8" s="60"/>
      <c r="GX8" s="60"/>
      <c r="GY8" s="60"/>
      <c r="GZ8" s="60"/>
      <c r="HA8" s="60"/>
      <c r="HB8" s="60"/>
      <c r="HC8" s="60"/>
      <c r="HD8" s="60"/>
      <c r="HE8" s="60"/>
      <c r="HF8" s="60"/>
      <c r="HG8" s="60"/>
      <c r="HH8" s="60"/>
      <c r="HI8" s="60"/>
      <c r="HJ8" s="60"/>
      <c r="HK8" s="60"/>
      <c r="HL8" s="60"/>
      <c r="HM8" s="60"/>
      <c r="HN8" s="60"/>
      <c r="HO8" s="60"/>
      <c r="HP8" s="60"/>
      <c r="HQ8" s="60"/>
      <c r="HR8" s="60"/>
      <c r="HS8" s="60"/>
      <c r="HT8" s="60"/>
      <c r="HU8" s="60"/>
      <c r="HV8" s="60"/>
      <c r="HW8" s="60"/>
      <c r="HX8" s="60"/>
      <c r="HY8" s="60"/>
      <c r="HZ8" s="60"/>
      <c r="IA8" s="60"/>
      <c r="IB8" s="60"/>
      <c r="IC8" s="60"/>
      <c r="ID8" s="60"/>
      <c r="IE8" s="60"/>
      <c r="IF8" s="60"/>
      <c r="IG8" s="60"/>
      <c r="IH8" s="60"/>
      <c r="II8" s="60"/>
      <c r="IJ8" s="60"/>
      <c r="IK8" s="60"/>
      <c r="IL8" s="60"/>
      <c r="IM8" s="60"/>
      <c r="IN8" s="60"/>
      <c r="IO8" s="60"/>
      <c r="IP8" s="60"/>
      <c r="IQ8" s="60"/>
      <c r="IR8" s="60"/>
      <c r="IS8" s="60"/>
      <c r="IT8" s="60"/>
      <c r="IU8" s="60"/>
      <c r="IV8" s="60"/>
      <c r="IW8" s="60"/>
    </row>
    <row r="9" s="56" customFormat="1" ht="24" customHeight="1" spans="1:257">
      <c r="A9" s="193" t="s">
        <v>163</v>
      </c>
      <c r="B9" s="194">
        <f>C9-1.5</f>
        <v>30.5</v>
      </c>
      <c r="C9" s="194">
        <v>32</v>
      </c>
      <c r="D9" s="194">
        <f t="shared" ref="D9:H9" si="4">C9+2.2</f>
        <v>34.2</v>
      </c>
      <c r="E9" s="194">
        <f t="shared" si="4"/>
        <v>36.4</v>
      </c>
      <c r="F9" s="194">
        <f t="shared" si="4"/>
        <v>38.6</v>
      </c>
      <c r="G9" s="194">
        <f t="shared" si="4"/>
        <v>40.8</v>
      </c>
      <c r="H9" s="195">
        <f t="shared" si="4"/>
        <v>43</v>
      </c>
      <c r="I9" s="217"/>
      <c r="J9" s="98"/>
      <c r="K9" s="99"/>
      <c r="L9" s="99" t="s">
        <v>164</v>
      </c>
      <c r="M9" s="99" t="s">
        <v>160</v>
      </c>
      <c r="N9" s="99"/>
      <c r="O9" s="99" t="s">
        <v>165</v>
      </c>
      <c r="P9" s="105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  <c r="FK9" s="60"/>
      <c r="FL9" s="60"/>
      <c r="FM9" s="60"/>
      <c r="FN9" s="60"/>
      <c r="FO9" s="60"/>
      <c r="FP9" s="60"/>
      <c r="FQ9" s="60"/>
      <c r="FR9" s="60"/>
      <c r="FS9" s="60"/>
      <c r="FT9" s="60"/>
      <c r="FU9" s="60"/>
      <c r="FV9" s="60"/>
      <c r="FW9" s="60"/>
      <c r="FX9" s="60"/>
      <c r="FY9" s="60"/>
      <c r="FZ9" s="60"/>
      <c r="GA9" s="60"/>
      <c r="GB9" s="60"/>
      <c r="GC9" s="60"/>
      <c r="GD9" s="60"/>
      <c r="GE9" s="60"/>
      <c r="GF9" s="60"/>
      <c r="GG9" s="60"/>
      <c r="GH9" s="60"/>
      <c r="GI9" s="60"/>
      <c r="GJ9" s="60"/>
      <c r="GK9" s="60"/>
      <c r="GL9" s="60"/>
      <c r="GM9" s="60"/>
      <c r="GN9" s="60"/>
      <c r="GO9" s="60"/>
      <c r="GP9" s="60"/>
      <c r="GQ9" s="60"/>
      <c r="GR9" s="60"/>
      <c r="GS9" s="60"/>
      <c r="GT9" s="60"/>
      <c r="GU9" s="60"/>
      <c r="GV9" s="60"/>
      <c r="GW9" s="60"/>
      <c r="GX9" s="60"/>
      <c r="GY9" s="60"/>
      <c r="GZ9" s="60"/>
      <c r="HA9" s="60"/>
      <c r="HB9" s="60"/>
      <c r="HC9" s="60"/>
      <c r="HD9" s="60"/>
      <c r="HE9" s="60"/>
      <c r="HF9" s="60"/>
      <c r="HG9" s="60"/>
      <c r="HH9" s="60"/>
      <c r="HI9" s="60"/>
      <c r="HJ9" s="60"/>
      <c r="HK9" s="60"/>
      <c r="HL9" s="60"/>
      <c r="HM9" s="60"/>
      <c r="HN9" s="60"/>
      <c r="HO9" s="60"/>
      <c r="HP9" s="60"/>
      <c r="HQ9" s="60"/>
      <c r="HR9" s="60"/>
      <c r="HS9" s="60"/>
      <c r="HT9" s="60"/>
      <c r="HU9" s="60"/>
      <c r="HV9" s="60"/>
      <c r="HW9" s="60"/>
      <c r="HX9" s="60"/>
      <c r="HY9" s="60"/>
      <c r="HZ9" s="60"/>
      <c r="IA9" s="60"/>
      <c r="IB9" s="60"/>
      <c r="IC9" s="60"/>
      <c r="ID9" s="60"/>
      <c r="IE9" s="60"/>
      <c r="IF9" s="60"/>
      <c r="IG9" s="60"/>
      <c r="IH9" s="60"/>
      <c r="II9" s="60"/>
      <c r="IJ9" s="60"/>
      <c r="IK9" s="60"/>
      <c r="IL9" s="60"/>
      <c r="IM9" s="60"/>
      <c r="IN9" s="60"/>
      <c r="IO9" s="60"/>
      <c r="IP9" s="60"/>
      <c r="IQ9" s="60"/>
      <c r="IR9" s="60"/>
      <c r="IS9" s="60"/>
      <c r="IT9" s="60"/>
      <c r="IU9" s="60"/>
      <c r="IV9" s="60"/>
      <c r="IW9" s="60"/>
    </row>
    <row r="10" s="56" customFormat="1" ht="24" customHeight="1" spans="1:257">
      <c r="A10" s="193" t="s">
        <v>166</v>
      </c>
      <c r="B10" s="194">
        <f t="shared" ref="B10:B12" si="5">C10-1</f>
        <v>38</v>
      </c>
      <c r="C10" s="194">
        <v>39</v>
      </c>
      <c r="D10" s="194">
        <f t="shared" ref="D10:D12" si="6">C10+1</f>
        <v>40</v>
      </c>
      <c r="E10" s="194">
        <f t="shared" ref="E10:H10" si="7">D10+1.5</f>
        <v>41.5</v>
      </c>
      <c r="F10" s="194">
        <f t="shared" si="7"/>
        <v>43</v>
      </c>
      <c r="G10" s="194">
        <f t="shared" si="7"/>
        <v>44.5</v>
      </c>
      <c r="H10" s="195">
        <f t="shared" si="7"/>
        <v>46</v>
      </c>
      <c r="I10" s="217"/>
      <c r="J10" s="98"/>
      <c r="K10" s="99"/>
      <c r="L10" s="99" t="s">
        <v>160</v>
      </c>
      <c r="M10" s="99" t="s">
        <v>160</v>
      </c>
      <c r="N10" s="99"/>
      <c r="O10" s="99"/>
      <c r="P10" s="105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  <c r="FL10" s="60"/>
      <c r="FM10" s="60"/>
      <c r="FN10" s="60"/>
      <c r="FO10" s="60"/>
      <c r="FP10" s="60"/>
      <c r="FQ10" s="60"/>
      <c r="FR10" s="60"/>
      <c r="FS10" s="60"/>
      <c r="FT10" s="60"/>
      <c r="FU10" s="60"/>
      <c r="FV10" s="60"/>
      <c r="FW10" s="60"/>
      <c r="FX10" s="60"/>
      <c r="FY10" s="60"/>
      <c r="FZ10" s="60"/>
      <c r="GA10" s="60"/>
      <c r="GB10" s="60"/>
      <c r="GC10" s="60"/>
      <c r="GD10" s="60"/>
      <c r="GE10" s="60"/>
      <c r="GF10" s="60"/>
      <c r="GG10" s="60"/>
      <c r="GH10" s="60"/>
      <c r="GI10" s="60"/>
      <c r="GJ10" s="60"/>
      <c r="GK10" s="60"/>
      <c r="GL10" s="60"/>
      <c r="GM10" s="60"/>
      <c r="GN10" s="60"/>
      <c r="GO10" s="60"/>
      <c r="GP10" s="60"/>
      <c r="GQ10" s="60"/>
      <c r="GR10" s="60"/>
      <c r="GS10" s="60"/>
      <c r="GT10" s="60"/>
      <c r="GU10" s="60"/>
      <c r="GV10" s="60"/>
      <c r="GW10" s="60"/>
      <c r="GX10" s="60"/>
      <c r="GY10" s="60"/>
      <c r="GZ10" s="60"/>
      <c r="HA10" s="60"/>
      <c r="HB10" s="60"/>
      <c r="HC10" s="60"/>
      <c r="HD10" s="60"/>
      <c r="HE10" s="60"/>
      <c r="HF10" s="60"/>
      <c r="HG10" s="60"/>
      <c r="HH10" s="60"/>
      <c r="HI10" s="60"/>
      <c r="HJ10" s="60"/>
      <c r="HK10" s="60"/>
      <c r="HL10" s="60"/>
      <c r="HM10" s="60"/>
      <c r="HN10" s="60"/>
      <c r="HO10" s="60"/>
      <c r="HP10" s="60"/>
      <c r="HQ10" s="60"/>
      <c r="HR10" s="60"/>
      <c r="HS10" s="60"/>
      <c r="HT10" s="60"/>
      <c r="HU10" s="60"/>
      <c r="HV10" s="60"/>
      <c r="HW10" s="60"/>
      <c r="HX10" s="60"/>
      <c r="HY10" s="60"/>
      <c r="HZ10" s="60"/>
      <c r="IA10" s="60"/>
      <c r="IB10" s="60"/>
      <c r="IC10" s="60"/>
      <c r="ID10" s="60"/>
      <c r="IE10" s="60"/>
      <c r="IF10" s="60"/>
      <c r="IG10" s="60"/>
      <c r="IH10" s="60"/>
      <c r="II10" s="60"/>
      <c r="IJ10" s="60"/>
      <c r="IK10" s="60"/>
      <c r="IL10" s="60"/>
      <c r="IM10" s="60"/>
      <c r="IN10" s="60"/>
      <c r="IO10" s="60"/>
      <c r="IP10" s="60"/>
      <c r="IQ10" s="60"/>
      <c r="IR10" s="60"/>
      <c r="IS10" s="60"/>
      <c r="IT10" s="60"/>
      <c r="IU10" s="60"/>
      <c r="IV10" s="60"/>
      <c r="IW10" s="60"/>
    </row>
    <row r="11" s="56" customFormat="1" ht="24" customHeight="1" spans="1:257">
      <c r="A11" s="193" t="s">
        <v>167</v>
      </c>
      <c r="B11" s="194">
        <f t="shared" si="5"/>
        <v>45.6</v>
      </c>
      <c r="C11" s="194">
        <v>46.6</v>
      </c>
      <c r="D11" s="194">
        <f t="shared" si="6"/>
        <v>47.6</v>
      </c>
      <c r="E11" s="194">
        <f t="shared" ref="E11:H11" si="8">D11+1.5</f>
        <v>49.1</v>
      </c>
      <c r="F11" s="194">
        <f t="shared" si="8"/>
        <v>50.6</v>
      </c>
      <c r="G11" s="194">
        <f t="shared" si="8"/>
        <v>52.1</v>
      </c>
      <c r="H11" s="195">
        <f t="shared" si="8"/>
        <v>53.6</v>
      </c>
      <c r="I11" s="217"/>
      <c r="J11" s="98"/>
      <c r="K11" s="99"/>
      <c r="L11" s="99" t="s">
        <v>160</v>
      </c>
      <c r="M11" s="99" t="s">
        <v>160</v>
      </c>
      <c r="N11" s="99"/>
      <c r="O11" s="99"/>
      <c r="P11" s="105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60"/>
      <c r="IF11" s="60"/>
      <c r="IG11" s="60"/>
      <c r="IH11" s="60"/>
      <c r="II11" s="60"/>
      <c r="IJ11" s="60"/>
      <c r="IK11" s="60"/>
      <c r="IL11" s="60"/>
      <c r="IM11" s="60"/>
      <c r="IN11" s="60"/>
      <c r="IO11" s="60"/>
      <c r="IP11" s="60"/>
      <c r="IQ11" s="60"/>
      <c r="IR11" s="60"/>
      <c r="IS11" s="60"/>
      <c r="IT11" s="60"/>
      <c r="IU11" s="60"/>
      <c r="IV11" s="60"/>
      <c r="IW11" s="60"/>
    </row>
    <row r="12" s="56" customFormat="1" ht="24" customHeight="1" spans="1:257">
      <c r="A12" s="196" t="s">
        <v>168</v>
      </c>
      <c r="B12" s="197">
        <f t="shared" si="5"/>
        <v>12</v>
      </c>
      <c r="C12" s="197">
        <v>13</v>
      </c>
      <c r="D12" s="197">
        <f t="shared" si="6"/>
        <v>14</v>
      </c>
      <c r="E12" s="197">
        <f t="shared" ref="E12:H12" si="9">D12+1</f>
        <v>15</v>
      </c>
      <c r="F12" s="197">
        <f t="shared" si="9"/>
        <v>16</v>
      </c>
      <c r="G12" s="197">
        <f t="shared" si="9"/>
        <v>17</v>
      </c>
      <c r="H12" s="198">
        <f t="shared" si="9"/>
        <v>18</v>
      </c>
      <c r="I12" s="220"/>
      <c r="J12" s="98"/>
      <c r="K12" s="99"/>
      <c r="L12" s="99" t="s">
        <v>169</v>
      </c>
      <c r="M12" s="99" t="s">
        <v>170</v>
      </c>
      <c r="N12" s="99"/>
      <c r="O12" s="99" t="s">
        <v>169</v>
      </c>
      <c r="P12" s="105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60"/>
      <c r="FU12" s="60"/>
      <c r="FV12" s="60"/>
      <c r="FW12" s="60"/>
      <c r="FX12" s="60"/>
      <c r="FY12" s="60"/>
      <c r="FZ12" s="60"/>
      <c r="GA12" s="60"/>
      <c r="GB12" s="60"/>
      <c r="GC12" s="60"/>
      <c r="GD12" s="60"/>
      <c r="GE12" s="60"/>
      <c r="GF12" s="60"/>
      <c r="GG12" s="60"/>
      <c r="GH12" s="60"/>
      <c r="GI12" s="60"/>
      <c r="GJ12" s="60"/>
      <c r="GK12" s="60"/>
      <c r="GL12" s="60"/>
      <c r="GM12" s="60"/>
      <c r="GN12" s="60"/>
      <c r="GO12" s="60"/>
      <c r="GP12" s="60"/>
      <c r="GQ12" s="60"/>
      <c r="GR12" s="60"/>
      <c r="GS12" s="60"/>
      <c r="GT12" s="60"/>
      <c r="GU12" s="60"/>
      <c r="GV12" s="60"/>
      <c r="GW12" s="60"/>
      <c r="GX12" s="60"/>
      <c r="GY12" s="60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0"/>
      <c r="HK12" s="60"/>
      <c r="HL12" s="60"/>
      <c r="HM12" s="60"/>
      <c r="HN12" s="60"/>
      <c r="HO12" s="60"/>
      <c r="HP12" s="60"/>
      <c r="HQ12" s="60"/>
      <c r="HR12" s="60"/>
      <c r="HS12" s="60"/>
      <c r="HT12" s="60"/>
      <c r="HU12" s="60"/>
      <c r="HV12" s="60"/>
      <c r="HW12" s="60"/>
      <c r="HX12" s="60"/>
      <c r="HY12" s="60"/>
      <c r="HZ12" s="60"/>
      <c r="IA12" s="60"/>
      <c r="IB12" s="60"/>
      <c r="IC12" s="60"/>
      <c r="ID12" s="60"/>
      <c r="IE12" s="60"/>
      <c r="IF12" s="60"/>
      <c r="IG12" s="60"/>
      <c r="IH12" s="60"/>
      <c r="II12" s="60"/>
      <c r="IJ12" s="60"/>
      <c r="IK12" s="60"/>
      <c r="IL12" s="60"/>
      <c r="IM12" s="60"/>
      <c r="IN12" s="60"/>
      <c r="IO12" s="60"/>
      <c r="IP12" s="60"/>
      <c r="IQ12" s="60"/>
      <c r="IR12" s="60"/>
      <c r="IS12" s="60"/>
      <c r="IT12" s="60"/>
      <c r="IU12" s="60"/>
      <c r="IV12" s="60"/>
      <c r="IW12" s="60"/>
    </row>
    <row r="13" s="56" customFormat="1" ht="24" customHeight="1" spans="1:257">
      <c r="A13" s="196" t="s">
        <v>171</v>
      </c>
      <c r="B13" s="197">
        <f>C13-1.2</f>
        <v>12.8</v>
      </c>
      <c r="C13" s="197">
        <v>14</v>
      </c>
      <c r="D13" s="197">
        <f>C13+1.2</f>
        <v>15.2</v>
      </c>
      <c r="E13" s="197">
        <f>D13+1.2</f>
        <v>16.4</v>
      </c>
      <c r="F13" s="197">
        <f>E13+1.2</f>
        <v>17.6</v>
      </c>
      <c r="G13" s="197">
        <f>F13+0.8</f>
        <v>18.4</v>
      </c>
      <c r="H13" s="198">
        <f>G13+0.8</f>
        <v>19.2</v>
      </c>
      <c r="I13" s="220"/>
      <c r="J13" s="98"/>
      <c r="K13" s="99"/>
      <c r="L13" s="99" t="s">
        <v>172</v>
      </c>
      <c r="M13" s="99" t="s">
        <v>160</v>
      </c>
      <c r="N13" s="99"/>
      <c r="O13" s="99" t="s">
        <v>173</v>
      </c>
      <c r="P13" s="105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0"/>
      <c r="FF13" s="60"/>
      <c r="FG13" s="60"/>
      <c r="FH13" s="60"/>
      <c r="FI13" s="60"/>
      <c r="FJ13" s="60"/>
      <c r="FK13" s="60"/>
      <c r="FL13" s="60"/>
      <c r="FM13" s="60"/>
      <c r="FN13" s="60"/>
      <c r="FO13" s="60"/>
      <c r="FP13" s="60"/>
      <c r="FQ13" s="60"/>
      <c r="FR13" s="60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0"/>
      <c r="GI13" s="60"/>
      <c r="GJ13" s="60"/>
      <c r="GK13" s="60"/>
      <c r="GL13" s="60"/>
      <c r="GM13" s="60"/>
      <c r="GN13" s="60"/>
      <c r="GO13" s="60"/>
      <c r="GP13" s="60"/>
      <c r="GQ13" s="60"/>
      <c r="GR13" s="60"/>
      <c r="GS13" s="60"/>
      <c r="GT13" s="60"/>
      <c r="GU13" s="60"/>
      <c r="GV13" s="60"/>
      <c r="GW13" s="60"/>
      <c r="GX13" s="60"/>
      <c r="GY13" s="60"/>
      <c r="GZ13" s="60"/>
      <c r="HA13" s="60"/>
      <c r="HB13" s="60"/>
      <c r="HC13" s="60"/>
      <c r="HD13" s="60"/>
      <c r="HE13" s="60"/>
      <c r="HF13" s="60"/>
      <c r="HG13" s="60"/>
      <c r="HH13" s="60"/>
      <c r="HI13" s="60"/>
      <c r="HJ13" s="60"/>
      <c r="HK13" s="60"/>
      <c r="HL13" s="60"/>
      <c r="HM13" s="60"/>
      <c r="HN13" s="60"/>
      <c r="HO13" s="60"/>
      <c r="HP13" s="60"/>
      <c r="HQ13" s="60"/>
      <c r="HR13" s="60"/>
      <c r="HS13" s="60"/>
      <c r="HT13" s="60"/>
      <c r="HU13" s="60"/>
      <c r="HV13" s="60"/>
      <c r="HW13" s="60"/>
      <c r="HX13" s="60"/>
      <c r="HY13" s="60"/>
      <c r="HZ13" s="60"/>
      <c r="IA13" s="60"/>
      <c r="IB13" s="60"/>
      <c r="IC13" s="60"/>
      <c r="ID13" s="60"/>
      <c r="IE13" s="60"/>
      <c r="IF13" s="60"/>
      <c r="IG13" s="60"/>
      <c r="IH13" s="60"/>
      <c r="II13" s="60"/>
      <c r="IJ13" s="60"/>
      <c r="IK13" s="60"/>
      <c r="IL13" s="60"/>
      <c r="IM13" s="60"/>
      <c r="IN13" s="60"/>
      <c r="IO13" s="60"/>
      <c r="IP13" s="60"/>
      <c r="IQ13" s="60"/>
      <c r="IR13" s="60"/>
      <c r="IS13" s="60"/>
      <c r="IT13" s="60"/>
      <c r="IU13" s="60"/>
      <c r="IV13" s="60"/>
      <c r="IW13" s="60"/>
    </row>
    <row r="14" s="56" customFormat="1" ht="24" customHeight="1" spans="1:257">
      <c r="A14" s="196" t="s">
        <v>174</v>
      </c>
      <c r="B14" s="199">
        <f>C14-1</f>
        <v>11.5</v>
      </c>
      <c r="C14" s="199">
        <v>12.5</v>
      </c>
      <c r="D14" s="199">
        <f>C14+1</f>
        <v>13.5</v>
      </c>
      <c r="E14" s="199">
        <f>D14+1</f>
        <v>14.5</v>
      </c>
      <c r="F14" s="199">
        <f>E14+1</f>
        <v>15.5</v>
      </c>
      <c r="G14" s="199">
        <f>F14+0.6</f>
        <v>16.1</v>
      </c>
      <c r="H14" s="200">
        <f>G14+0.6</f>
        <v>16.7</v>
      </c>
      <c r="I14" s="221"/>
      <c r="J14" s="98"/>
      <c r="K14" s="99"/>
      <c r="L14" s="99" t="s">
        <v>175</v>
      </c>
      <c r="M14" s="99" t="s">
        <v>164</v>
      </c>
      <c r="N14" s="99"/>
      <c r="O14" s="99" t="s">
        <v>160</v>
      </c>
      <c r="P14" s="105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0"/>
      <c r="FF14" s="60"/>
      <c r="FG14" s="60"/>
      <c r="FH14" s="60"/>
      <c r="FI14" s="60"/>
      <c r="FJ14" s="60"/>
      <c r="FK14" s="60"/>
      <c r="FL14" s="60"/>
      <c r="FM14" s="60"/>
      <c r="FN14" s="60"/>
      <c r="FO14" s="60"/>
      <c r="FP14" s="60"/>
      <c r="FQ14" s="60"/>
      <c r="FR14" s="60"/>
      <c r="FS14" s="60"/>
      <c r="FT14" s="60"/>
      <c r="FU14" s="60"/>
      <c r="FV14" s="60"/>
      <c r="FW14" s="60"/>
      <c r="FX14" s="60"/>
      <c r="FY14" s="60"/>
      <c r="FZ14" s="60"/>
      <c r="GA14" s="60"/>
      <c r="GB14" s="60"/>
      <c r="GC14" s="60"/>
      <c r="GD14" s="60"/>
      <c r="GE14" s="60"/>
      <c r="GF14" s="60"/>
      <c r="GG14" s="60"/>
      <c r="GH14" s="60"/>
      <c r="GI14" s="60"/>
      <c r="GJ14" s="60"/>
      <c r="GK14" s="60"/>
      <c r="GL14" s="60"/>
      <c r="GM14" s="60"/>
      <c r="GN14" s="60"/>
      <c r="GO14" s="60"/>
      <c r="GP14" s="60"/>
      <c r="GQ14" s="60"/>
      <c r="GR14" s="60"/>
      <c r="GS14" s="60"/>
      <c r="GT14" s="60"/>
      <c r="GU14" s="60"/>
      <c r="GV14" s="60"/>
      <c r="GW14" s="60"/>
      <c r="GX14" s="60"/>
      <c r="GY14" s="60"/>
      <c r="GZ14" s="60"/>
      <c r="HA14" s="60"/>
      <c r="HB14" s="60"/>
      <c r="HC14" s="60"/>
      <c r="HD14" s="60"/>
      <c r="HE14" s="60"/>
      <c r="HF14" s="60"/>
      <c r="HG14" s="60"/>
      <c r="HH14" s="60"/>
      <c r="HI14" s="60"/>
      <c r="HJ14" s="60"/>
      <c r="HK14" s="60"/>
      <c r="HL14" s="60"/>
      <c r="HM14" s="60"/>
      <c r="HN14" s="60"/>
      <c r="HO14" s="60"/>
      <c r="HP14" s="60"/>
      <c r="HQ14" s="60"/>
      <c r="HR14" s="60"/>
      <c r="HS14" s="60"/>
      <c r="HT14" s="60"/>
      <c r="HU14" s="60"/>
      <c r="HV14" s="60"/>
      <c r="HW14" s="60"/>
      <c r="HX14" s="60"/>
      <c r="HY14" s="60"/>
      <c r="HZ14" s="60"/>
      <c r="IA14" s="60"/>
      <c r="IB14" s="60"/>
      <c r="IC14" s="60"/>
      <c r="ID14" s="60"/>
      <c r="IE14" s="60"/>
      <c r="IF14" s="60"/>
      <c r="IG14" s="60"/>
      <c r="IH14" s="60"/>
      <c r="II14" s="60"/>
      <c r="IJ14" s="60"/>
      <c r="IK14" s="60"/>
      <c r="IL14" s="60"/>
      <c r="IM14" s="60"/>
      <c r="IN14" s="60"/>
      <c r="IO14" s="60"/>
      <c r="IP14" s="60"/>
      <c r="IQ14" s="60"/>
      <c r="IR14" s="60"/>
      <c r="IS14" s="60"/>
      <c r="IT14" s="60"/>
      <c r="IU14" s="60"/>
      <c r="IV14" s="60"/>
      <c r="IW14" s="60"/>
    </row>
    <row r="15" s="56" customFormat="1" ht="24" customHeight="1" spans="1:257">
      <c r="A15" s="201" t="s">
        <v>176</v>
      </c>
      <c r="B15" s="202">
        <f>C15</f>
        <v>1.2</v>
      </c>
      <c r="C15" s="202">
        <v>1.2</v>
      </c>
      <c r="D15" s="202">
        <f t="shared" ref="D15:H15" si="10">C15</f>
        <v>1.2</v>
      </c>
      <c r="E15" s="202">
        <f t="shared" si="10"/>
        <v>1.2</v>
      </c>
      <c r="F15" s="202">
        <f t="shared" si="10"/>
        <v>1.2</v>
      </c>
      <c r="G15" s="202">
        <f t="shared" si="10"/>
        <v>1.2</v>
      </c>
      <c r="H15" s="203">
        <f t="shared" si="10"/>
        <v>1.2</v>
      </c>
      <c r="I15" s="222"/>
      <c r="J15" s="107"/>
      <c r="K15" s="108"/>
      <c r="L15" s="108" t="s">
        <v>160</v>
      </c>
      <c r="M15" s="108" t="s">
        <v>160</v>
      </c>
      <c r="N15" s="108"/>
      <c r="O15" s="108" t="s">
        <v>177</v>
      </c>
      <c r="P15" s="109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  <c r="FH15" s="60"/>
      <c r="FI15" s="60"/>
      <c r="FJ15" s="60"/>
      <c r="FK15" s="60"/>
      <c r="FL15" s="60"/>
      <c r="FM15" s="60"/>
      <c r="FN15" s="60"/>
      <c r="FO15" s="60"/>
      <c r="FP15" s="60"/>
      <c r="FQ15" s="60"/>
      <c r="FR15" s="60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60"/>
      <c r="GI15" s="60"/>
      <c r="GJ15" s="60"/>
      <c r="GK15" s="60"/>
      <c r="GL15" s="60"/>
      <c r="GM15" s="60"/>
      <c r="GN15" s="60"/>
      <c r="GO15" s="60"/>
      <c r="GP15" s="60"/>
      <c r="GQ15" s="60"/>
      <c r="GR15" s="60"/>
      <c r="GS15" s="60"/>
      <c r="GT15" s="60"/>
      <c r="GU15" s="60"/>
      <c r="GV15" s="60"/>
      <c r="GW15" s="60"/>
      <c r="GX15" s="60"/>
      <c r="GY15" s="60"/>
      <c r="GZ15" s="60"/>
      <c r="HA15" s="60"/>
      <c r="HB15" s="60"/>
      <c r="HC15" s="60"/>
      <c r="HD15" s="60"/>
      <c r="HE15" s="60"/>
      <c r="HF15" s="60"/>
      <c r="HG15" s="60"/>
      <c r="HH15" s="60"/>
      <c r="HI15" s="60"/>
      <c r="HJ15" s="60"/>
      <c r="HK15" s="60"/>
      <c r="HL15" s="60"/>
      <c r="HM15" s="60"/>
      <c r="HN15" s="60"/>
      <c r="HO15" s="60"/>
      <c r="HP15" s="60"/>
      <c r="HQ15" s="60"/>
      <c r="HR15" s="60"/>
      <c r="HS15" s="60"/>
      <c r="HT15" s="60"/>
      <c r="HU15" s="60"/>
      <c r="HV15" s="60"/>
      <c r="HW15" s="60"/>
      <c r="HX15" s="60"/>
      <c r="HY15" s="60"/>
      <c r="HZ15" s="60"/>
      <c r="IA15" s="60"/>
      <c r="IB15" s="60"/>
      <c r="IC15" s="60"/>
      <c r="ID15" s="60"/>
      <c r="IE15" s="60"/>
      <c r="IF15" s="60"/>
      <c r="IG15" s="60"/>
      <c r="IH15" s="60"/>
      <c r="II15" s="60"/>
      <c r="IJ15" s="60"/>
      <c r="IK15" s="60"/>
      <c r="IL15" s="60"/>
      <c r="IM15" s="60"/>
      <c r="IN15" s="60"/>
      <c r="IO15" s="60"/>
      <c r="IP15" s="60"/>
      <c r="IQ15" s="60"/>
      <c r="IR15" s="60"/>
      <c r="IS15" s="60"/>
      <c r="IT15" s="60"/>
      <c r="IU15" s="60"/>
      <c r="IV15" s="60"/>
      <c r="IW15" s="60"/>
    </row>
    <row r="16" s="56" customFormat="1" ht="24" customHeight="1" spans="1:257">
      <c r="A16" s="84"/>
      <c r="B16" s="85"/>
      <c r="C16" s="85"/>
      <c r="D16" s="85"/>
      <c r="E16" s="85"/>
      <c r="F16" s="85"/>
      <c r="G16" s="87"/>
      <c r="I16" s="191"/>
      <c r="L16" s="192"/>
      <c r="N16" s="192"/>
      <c r="P16" s="9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60"/>
      <c r="FE16" s="60"/>
      <c r="FF16" s="60"/>
      <c r="FG16" s="60"/>
      <c r="FH16" s="60"/>
      <c r="FI16" s="60"/>
      <c r="FJ16" s="60"/>
      <c r="FK16" s="60"/>
      <c r="FL16" s="60"/>
      <c r="FM16" s="60"/>
      <c r="FN16" s="60"/>
      <c r="FO16" s="60"/>
      <c r="FP16" s="60"/>
      <c r="FQ16" s="60"/>
      <c r="FR16" s="60"/>
      <c r="FS16" s="60"/>
      <c r="FT16" s="60"/>
      <c r="FU16" s="60"/>
      <c r="FV16" s="60"/>
      <c r="FW16" s="60"/>
      <c r="FX16" s="60"/>
      <c r="FY16" s="60"/>
      <c r="FZ16" s="60"/>
      <c r="GA16" s="60"/>
      <c r="GB16" s="60"/>
      <c r="GC16" s="60"/>
      <c r="GD16" s="60"/>
      <c r="GE16" s="60"/>
      <c r="GF16" s="60"/>
      <c r="GG16" s="60"/>
      <c r="GH16" s="60"/>
      <c r="GI16" s="60"/>
      <c r="GJ16" s="60"/>
      <c r="GK16" s="60"/>
      <c r="GL16" s="60"/>
      <c r="GM16" s="60"/>
      <c r="GN16" s="60"/>
      <c r="GO16" s="60"/>
      <c r="GP16" s="60"/>
      <c r="GQ16" s="60"/>
      <c r="GR16" s="60"/>
      <c r="GS16" s="60"/>
      <c r="GT16" s="60"/>
      <c r="GU16" s="60"/>
      <c r="GV16" s="60"/>
      <c r="GW16" s="60"/>
      <c r="GX16" s="60"/>
      <c r="GY16" s="60"/>
      <c r="GZ16" s="60"/>
      <c r="HA16" s="60"/>
      <c r="HB16" s="60"/>
      <c r="HC16" s="60"/>
      <c r="HD16" s="60"/>
      <c r="HE16" s="60"/>
      <c r="HF16" s="60"/>
      <c r="HG16" s="60"/>
      <c r="HH16" s="60"/>
      <c r="HI16" s="60"/>
      <c r="HJ16" s="60"/>
      <c r="HK16" s="60"/>
      <c r="HL16" s="60"/>
      <c r="HM16" s="60"/>
      <c r="HN16" s="60"/>
      <c r="HO16" s="60"/>
      <c r="HP16" s="60"/>
      <c r="HQ16" s="60"/>
      <c r="HR16" s="60"/>
      <c r="HS16" s="60"/>
      <c r="HT16" s="60"/>
      <c r="HU16" s="60"/>
      <c r="HV16" s="60"/>
      <c r="HW16" s="60"/>
      <c r="HX16" s="60"/>
      <c r="HY16" s="60"/>
      <c r="HZ16" s="60"/>
      <c r="IA16" s="60"/>
      <c r="IB16" s="60"/>
      <c r="IC16" s="60"/>
      <c r="ID16" s="60"/>
      <c r="IE16" s="60"/>
      <c r="IF16" s="60"/>
      <c r="IG16" s="60"/>
      <c r="IH16" s="60"/>
      <c r="II16" s="60"/>
      <c r="IJ16" s="60"/>
      <c r="IK16" s="60"/>
      <c r="IL16" s="60"/>
      <c r="IM16" s="60"/>
      <c r="IN16" s="60"/>
      <c r="IO16" s="60"/>
      <c r="IP16" s="60"/>
      <c r="IQ16" s="60"/>
      <c r="IR16" s="60"/>
      <c r="IS16" s="60"/>
      <c r="IT16" s="60"/>
      <c r="IU16" s="60"/>
      <c r="IV16" s="60"/>
      <c r="IW16" s="60"/>
    </row>
    <row r="17" s="56" customFormat="1" spans="1:257">
      <c r="A17" s="88" t="s">
        <v>178</v>
      </c>
      <c r="B17" s="88"/>
      <c r="C17" s="89"/>
      <c r="I17" s="191"/>
      <c r="L17" s="192"/>
      <c r="N17" s="192"/>
      <c r="P17" s="9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60"/>
      <c r="FB17" s="60"/>
      <c r="FC17" s="60"/>
      <c r="FD17" s="60"/>
      <c r="FE17" s="60"/>
      <c r="FF17" s="60"/>
      <c r="FG17" s="60"/>
      <c r="FH17" s="60"/>
      <c r="FI17" s="60"/>
      <c r="FJ17" s="60"/>
      <c r="FK17" s="60"/>
      <c r="FL17" s="60"/>
      <c r="FM17" s="60"/>
      <c r="FN17" s="60"/>
      <c r="FO17" s="60"/>
      <c r="FP17" s="60"/>
      <c r="FQ17" s="60"/>
      <c r="FR17" s="60"/>
      <c r="FS17" s="60"/>
      <c r="FT17" s="60"/>
      <c r="FU17" s="60"/>
      <c r="FV17" s="60"/>
      <c r="FW17" s="60"/>
      <c r="FX17" s="60"/>
      <c r="FY17" s="60"/>
      <c r="FZ17" s="60"/>
      <c r="GA17" s="60"/>
      <c r="GB17" s="60"/>
      <c r="GC17" s="60"/>
      <c r="GD17" s="60"/>
      <c r="GE17" s="60"/>
      <c r="GF17" s="60"/>
      <c r="GG17" s="60"/>
      <c r="GH17" s="60"/>
      <c r="GI17" s="60"/>
      <c r="GJ17" s="60"/>
      <c r="GK17" s="60"/>
      <c r="GL17" s="60"/>
      <c r="GM17" s="60"/>
      <c r="GN17" s="60"/>
      <c r="GO17" s="60"/>
      <c r="GP17" s="60"/>
      <c r="GQ17" s="60"/>
      <c r="GR17" s="60"/>
      <c r="GS17" s="60"/>
      <c r="GT17" s="60"/>
      <c r="GU17" s="60"/>
      <c r="GV17" s="60"/>
      <c r="GW17" s="60"/>
      <c r="GX17" s="60"/>
      <c r="GY17" s="60"/>
      <c r="GZ17" s="60"/>
      <c r="HA17" s="60"/>
      <c r="HB17" s="60"/>
      <c r="HC17" s="60"/>
      <c r="HD17" s="60"/>
      <c r="HE17" s="60"/>
      <c r="HF17" s="60"/>
      <c r="HG17" s="60"/>
      <c r="HH17" s="60"/>
      <c r="HI17" s="60"/>
      <c r="HJ17" s="60"/>
      <c r="HK17" s="60"/>
      <c r="HL17" s="60"/>
      <c r="HM17" s="60"/>
      <c r="HN17" s="60"/>
      <c r="HO17" s="60"/>
      <c r="HP17" s="60"/>
      <c r="HQ17" s="60"/>
      <c r="HR17" s="60"/>
      <c r="HS17" s="60"/>
      <c r="HT17" s="60"/>
      <c r="HU17" s="60"/>
      <c r="HV17" s="60"/>
      <c r="HW17" s="60"/>
      <c r="HX17" s="60"/>
      <c r="HY17" s="60"/>
      <c r="HZ17" s="60"/>
      <c r="IA17" s="60"/>
      <c r="IB17" s="60"/>
      <c r="IC17" s="60"/>
      <c r="ID17" s="60"/>
      <c r="IE17" s="60"/>
      <c r="IF17" s="60"/>
      <c r="IG17" s="60"/>
      <c r="IH17" s="60"/>
      <c r="II17" s="60"/>
      <c r="IJ17" s="60"/>
      <c r="IK17" s="60"/>
      <c r="IL17" s="60"/>
      <c r="IM17" s="60"/>
      <c r="IN17" s="60"/>
      <c r="IO17" s="60"/>
      <c r="IP17" s="60"/>
      <c r="IQ17" s="60"/>
      <c r="IR17" s="60"/>
      <c r="IS17" s="60"/>
      <c r="IT17" s="60"/>
      <c r="IU17" s="60"/>
      <c r="IV17" s="60"/>
      <c r="IW17" s="60"/>
    </row>
    <row r="18" s="56" customFormat="1" spans="3:257">
      <c r="C18" s="58"/>
      <c r="E18" s="110" t="s">
        <v>179</v>
      </c>
      <c r="F18" s="110"/>
      <c r="G18" s="204">
        <v>45754</v>
      </c>
      <c r="I18" s="191"/>
      <c r="J18" s="110" t="s">
        <v>180</v>
      </c>
      <c r="K18" s="110" t="s">
        <v>132</v>
      </c>
      <c r="L18" s="192"/>
      <c r="N18" s="223" t="s">
        <v>181</v>
      </c>
      <c r="O18" s="88" t="s">
        <v>135</v>
      </c>
      <c r="P18" s="9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60"/>
      <c r="FC18" s="60"/>
      <c r="FD18" s="60"/>
      <c r="FE18" s="60"/>
      <c r="FF18" s="60"/>
      <c r="FG18" s="60"/>
      <c r="FH18" s="60"/>
      <c r="FI18" s="60"/>
      <c r="FJ18" s="60"/>
      <c r="FK18" s="60"/>
      <c r="FL18" s="60"/>
      <c r="FM18" s="60"/>
      <c r="FN18" s="60"/>
      <c r="FO18" s="60"/>
      <c r="FP18" s="60"/>
      <c r="FQ18" s="60"/>
      <c r="FR18" s="60"/>
      <c r="FS18" s="60"/>
      <c r="FT18" s="60"/>
      <c r="FU18" s="60"/>
      <c r="FV18" s="60"/>
      <c r="FW18" s="60"/>
      <c r="FX18" s="60"/>
      <c r="FY18" s="60"/>
      <c r="FZ18" s="60"/>
      <c r="GA18" s="60"/>
      <c r="GB18" s="60"/>
      <c r="GC18" s="60"/>
      <c r="GD18" s="60"/>
      <c r="GE18" s="60"/>
      <c r="GF18" s="60"/>
      <c r="GG18" s="60"/>
      <c r="GH18" s="60"/>
      <c r="GI18" s="60"/>
      <c r="GJ18" s="60"/>
      <c r="GK18" s="60"/>
      <c r="GL18" s="60"/>
      <c r="GM18" s="60"/>
      <c r="GN18" s="60"/>
      <c r="GO18" s="60"/>
      <c r="GP18" s="60"/>
      <c r="GQ18" s="60"/>
      <c r="GR18" s="60"/>
      <c r="GS18" s="60"/>
      <c r="GT18" s="60"/>
      <c r="GU18" s="60"/>
      <c r="GV18" s="60"/>
      <c r="GW18" s="60"/>
      <c r="GX18" s="60"/>
      <c r="GY18" s="60"/>
      <c r="GZ18" s="60"/>
      <c r="HA18" s="60"/>
      <c r="HB18" s="60"/>
      <c r="HC18" s="60"/>
      <c r="HD18" s="60"/>
      <c r="HE18" s="60"/>
      <c r="HF18" s="60"/>
      <c r="HG18" s="60"/>
      <c r="HH18" s="60"/>
      <c r="HI18" s="60"/>
      <c r="HJ18" s="60"/>
      <c r="HK18" s="60"/>
      <c r="HL18" s="60"/>
      <c r="HM18" s="60"/>
      <c r="HN18" s="60"/>
      <c r="HO18" s="60"/>
      <c r="HP18" s="60"/>
      <c r="HQ18" s="60"/>
      <c r="HR18" s="60"/>
      <c r="HS18" s="60"/>
      <c r="HT18" s="60"/>
      <c r="HU18" s="60"/>
      <c r="HV18" s="60"/>
      <c r="HW18" s="60"/>
      <c r="HX18" s="60"/>
      <c r="HY18" s="60"/>
      <c r="HZ18" s="60"/>
      <c r="IA18" s="60"/>
      <c r="IB18" s="60"/>
      <c r="IC18" s="60"/>
      <c r="ID18" s="60"/>
      <c r="IE18" s="60"/>
      <c r="IF18" s="60"/>
      <c r="IG18" s="60"/>
      <c r="IH18" s="60"/>
      <c r="II18" s="60"/>
      <c r="IJ18" s="60"/>
      <c r="IK18" s="60"/>
      <c r="IL18" s="60"/>
      <c r="IM18" s="60"/>
      <c r="IN18" s="60"/>
      <c r="IO18" s="60"/>
      <c r="IP18" s="60"/>
      <c r="IQ18" s="60"/>
      <c r="IR18" s="60"/>
      <c r="IS18" s="60"/>
      <c r="IT18" s="60"/>
      <c r="IU18" s="60"/>
      <c r="IV18" s="60"/>
      <c r="IW18" s="60"/>
    </row>
  </sheetData>
  <mergeCells count="7">
    <mergeCell ref="A1:O1"/>
    <mergeCell ref="B2:C2"/>
    <mergeCell ref="D2:G2"/>
    <mergeCell ref="K2:O2"/>
    <mergeCell ref="B3:G3"/>
    <mergeCell ref="J3:O3"/>
    <mergeCell ref="A3:A5"/>
  </mergeCells>
  <pageMargins left="0.275" right="0.118055555555556" top="0.472222222222222" bottom="0.196527777777778" header="0.5" footer="0.0784722222222222"/>
  <pageSetup paperSize="9" scale="87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opLeftCell="A25" workbookViewId="0">
      <selection activeCell="O35" sqref="O35"/>
    </sheetView>
  </sheetViews>
  <sheetFormatPr defaultColWidth="10.125" defaultRowHeight="14.25"/>
  <cols>
    <col min="1" max="1" width="9.625" style="115" customWidth="1"/>
    <col min="2" max="2" width="11.125" style="115" customWidth="1"/>
    <col min="3" max="3" width="9.125" style="115" customWidth="1"/>
    <col min="4" max="4" width="9.5" style="115" customWidth="1"/>
    <col min="5" max="5" width="12.75" style="115" customWidth="1"/>
    <col min="6" max="6" width="10.375" style="115" customWidth="1"/>
    <col min="7" max="7" width="9.5" style="115" customWidth="1"/>
    <col min="8" max="8" width="9.125" style="115" customWidth="1"/>
    <col min="9" max="9" width="8.125" style="115" customWidth="1"/>
    <col min="10" max="10" width="10.5" style="115" customWidth="1"/>
    <col min="11" max="11" width="12.125" style="115" customWidth="1"/>
    <col min="12" max="16384" width="10.125" style="115"/>
  </cols>
  <sheetData>
    <row r="1" ht="23.25" spans="1:11">
      <c r="A1" s="116" t="s">
        <v>182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ht="18" customHeight="1" spans="1:11">
      <c r="A2" s="117" t="s">
        <v>53</v>
      </c>
      <c r="B2" s="118" t="s">
        <v>183</v>
      </c>
      <c r="C2" s="118"/>
      <c r="D2" s="119" t="s">
        <v>62</v>
      </c>
      <c r="E2" s="120" t="s">
        <v>63</v>
      </c>
      <c r="F2" s="121" t="s">
        <v>184</v>
      </c>
      <c r="G2" s="122" t="s">
        <v>69</v>
      </c>
      <c r="H2" s="122"/>
      <c r="I2" s="151" t="s">
        <v>57</v>
      </c>
      <c r="J2" s="122" t="s">
        <v>58</v>
      </c>
      <c r="K2" s="173"/>
    </row>
    <row r="3" ht="18" customHeight="1" spans="1:11">
      <c r="A3" s="123" t="s">
        <v>76</v>
      </c>
      <c r="B3" s="124">
        <v>500</v>
      </c>
      <c r="C3" s="124"/>
      <c r="D3" s="125" t="s">
        <v>185</v>
      </c>
      <c r="E3" s="126">
        <v>45767</v>
      </c>
      <c r="F3" s="127"/>
      <c r="G3" s="127"/>
      <c r="H3" s="128" t="s">
        <v>186</v>
      </c>
      <c r="I3" s="128"/>
      <c r="J3" s="128"/>
      <c r="K3" s="174"/>
    </row>
    <row r="4" ht="18" customHeight="1" spans="1:11">
      <c r="A4" s="129" t="s">
        <v>72</v>
      </c>
      <c r="B4" s="124">
        <v>1</v>
      </c>
      <c r="C4" s="124">
        <v>7</v>
      </c>
      <c r="D4" s="130" t="s">
        <v>187</v>
      </c>
      <c r="E4" s="127" t="s">
        <v>188</v>
      </c>
      <c r="F4" s="127"/>
      <c r="G4" s="127"/>
      <c r="H4" s="130" t="s">
        <v>189</v>
      </c>
      <c r="I4" s="130"/>
      <c r="J4" s="144" t="s">
        <v>66</v>
      </c>
      <c r="K4" s="175" t="s">
        <v>67</v>
      </c>
    </row>
    <row r="5" ht="18" customHeight="1" spans="1:11">
      <c r="A5" s="129" t="s">
        <v>190</v>
      </c>
      <c r="B5" s="124">
        <v>1</v>
      </c>
      <c r="C5" s="124"/>
      <c r="D5" s="125" t="s">
        <v>191</v>
      </c>
      <c r="E5" s="125"/>
      <c r="F5" s="125"/>
      <c r="G5" s="125"/>
      <c r="H5" s="130" t="s">
        <v>192</v>
      </c>
      <c r="I5" s="130"/>
      <c r="J5" s="144" t="s">
        <v>66</v>
      </c>
      <c r="K5" s="175" t="s">
        <v>67</v>
      </c>
    </row>
    <row r="6" ht="18" customHeight="1" spans="1:11">
      <c r="A6" s="131" t="s">
        <v>193</v>
      </c>
      <c r="B6" s="132">
        <v>50</v>
      </c>
      <c r="C6" s="132"/>
      <c r="D6" s="133" t="s">
        <v>194</v>
      </c>
      <c r="E6" s="134"/>
      <c r="F6" s="135">
        <v>500</v>
      </c>
      <c r="G6" s="133"/>
      <c r="H6" s="136" t="s">
        <v>195</v>
      </c>
      <c r="I6" s="136"/>
      <c r="J6" s="135" t="s">
        <v>66</v>
      </c>
      <c r="K6" s="176" t="s">
        <v>67</v>
      </c>
    </row>
    <row r="7" ht="18" customHeight="1" spans="1:11">
      <c r="A7" s="137"/>
      <c r="B7" s="138"/>
      <c r="C7" s="138"/>
      <c r="D7" s="137"/>
      <c r="E7" s="138"/>
      <c r="F7" s="139"/>
      <c r="G7" s="137"/>
      <c r="H7" s="139"/>
      <c r="I7" s="138"/>
      <c r="J7" s="138"/>
      <c r="K7" s="138"/>
    </row>
    <row r="8" ht="18" customHeight="1" spans="1:11">
      <c r="A8" s="140" t="s">
        <v>196</v>
      </c>
      <c r="B8" s="141" t="s">
        <v>197</v>
      </c>
      <c r="C8" s="141" t="s">
        <v>198</v>
      </c>
      <c r="D8" s="141" t="s">
        <v>199</v>
      </c>
      <c r="E8" s="141" t="s">
        <v>200</v>
      </c>
      <c r="F8" s="141" t="s">
        <v>201</v>
      </c>
      <c r="G8" s="142" t="s">
        <v>202</v>
      </c>
      <c r="H8" s="143"/>
      <c r="I8" s="143"/>
      <c r="J8" s="143"/>
      <c r="K8" s="177"/>
    </row>
    <row r="9" ht="18" customHeight="1" spans="1:11">
      <c r="A9" s="129" t="s">
        <v>203</v>
      </c>
      <c r="B9" s="130"/>
      <c r="C9" s="144" t="s">
        <v>66</v>
      </c>
      <c r="D9" s="144" t="s">
        <v>67</v>
      </c>
      <c r="E9" s="125" t="s">
        <v>204</v>
      </c>
      <c r="F9" s="145" t="s">
        <v>137</v>
      </c>
      <c r="G9" s="146"/>
      <c r="H9" s="147"/>
      <c r="I9" s="147"/>
      <c r="J9" s="147"/>
      <c r="K9" s="178"/>
    </row>
    <row r="10" ht="18" customHeight="1" spans="1:11">
      <c r="A10" s="129" t="s">
        <v>205</v>
      </c>
      <c r="B10" s="130"/>
      <c r="C10" s="144" t="s">
        <v>66</v>
      </c>
      <c r="D10" s="144" t="s">
        <v>67</v>
      </c>
      <c r="E10" s="125" t="s">
        <v>206</v>
      </c>
      <c r="F10" s="145" t="s">
        <v>207</v>
      </c>
      <c r="G10" s="146" t="s">
        <v>208</v>
      </c>
      <c r="H10" s="147"/>
      <c r="I10" s="147"/>
      <c r="J10" s="147"/>
      <c r="K10" s="178"/>
    </row>
    <row r="11" ht="18" customHeight="1" spans="1:11">
      <c r="A11" s="148" t="s">
        <v>209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79"/>
    </row>
    <row r="12" ht="18" customHeight="1" spans="1:11">
      <c r="A12" s="123" t="s">
        <v>90</v>
      </c>
      <c r="B12" s="144" t="s">
        <v>86</v>
      </c>
      <c r="C12" s="144" t="s">
        <v>87</v>
      </c>
      <c r="D12" s="145"/>
      <c r="E12" s="125" t="s">
        <v>88</v>
      </c>
      <c r="F12" s="144" t="s">
        <v>86</v>
      </c>
      <c r="G12" s="144" t="s">
        <v>87</v>
      </c>
      <c r="H12" s="144"/>
      <c r="I12" s="125" t="s">
        <v>210</v>
      </c>
      <c r="J12" s="144" t="s">
        <v>86</v>
      </c>
      <c r="K12" s="175" t="s">
        <v>87</v>
      </c>
    </row>
    <row r="13" ht="18" customHeight="1" spans="1:11">
      <c r="A13" s="123" t="s">
        <v>93</v>
      </c>
      <c r="B13" s="144" t="s">
        <v>86</v>
      </c>
      <c r="C13" s="144" t="s">
        <v>87</v>
      </c>
      <c r="D13" s="145"/>
      <c r="E13" s="125" t="s">
        <v>98</v>
      </c>
      <c r="F13" s="144" t="s">
        <v>86</v>
      </c>
      <c r="G13" s="144" t="s">
        <v>87</v>
      </c>
      <c r="H13" s="144"/>
      <c r="I13" s="125" t="s">
        <v>211</v>
      </c>
      <c r="J13" s="144" t="s">
        <v>86</v>
      </c>
      <c r="K13" s="175" t="s">
        <v>87</v>
      </c>
    </row>
    <row r="14" ht="18" customHeight="1" spans="1:11">
      <c r="A14" s="131" t="s">
        <v>212</v>
      </c>
      <c r="B14" s="135" t="s">
        <v>86</v>
      </c>
      <c r="C14" s="135" t="s">
        <v>87</v>
      </c>
      <c r="D14" s="134"/>
      <c r="E14" s="133" t="s">
        <v>213</v>
      </c>
      <c r="F14" s="135" t="s">
        <v>86</v>
      </c>
      <c r="G14" s="135" t="s">
        <v>87</v>
      </c>
      <c r="H14" s="135"/>
      <c r="I14" s="133" t="s">
        <v>214</v>
      </c>
      <c r="J14" s="135" t="s">
        <v>86</v>
      </c>
      <c r="K14" s="176" t="s">
        <v>87</v>
      </c>
    </row>
    <row r="15" ht="18" customHeight="1" spans="1:11">
      <c r="A15" s="137"/>
      <c r="B15" s="150"/>
      <c r="C15" s="150"/>
      <c r="D15" s="138"/>
      <c r="E15" s="137"/>
      <c r="F15" s="150"/>
      <c r="G15" s="150"/>
      <c r="H15" s="150"/>
      <c r="I15" s="137"/>
      <c r="J15" s="150"/>
      <c r="K15" s="150"/>
    </row>
    <row r="16" s="113" customFormat="1" ht="18" customHeight="1" spans="1:11">
      <c r="A16" s="117" t="s">
        <v>215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80"/>
    </row>
    <row r="17" ht="18" customHeight="1" spans="1:11">
      <c r="A17" s="129" t="s">
        <v>216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81"/>
    </row>
    <row r="18" ht="18" customHeight="1" spans="1:11">
      <c r="A18" s="129" t="s">
        <v>217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81"/>
    </row>
    <row r="19" ht="22" customHeight="1" spans="1:11">
      <c r="A19" s="152"/>
      <c r="B19" s="144"/>
      <c r="C19" s="144"/>
      <c r="D19" s="144"/>
      <c r="E19" s="144"/>
      <c r="F19" s="144"/>
      <c r="G19" s="144"/>
      <c r="H19" s="144"/>
      <c r="I19" s="144"/>
      <c r="J19" s="144"/>
      <c r="K19" s="175"/>
    </row>
    <row r="20" ht="22" customHeight="1" spans="1:11">
      <c r="A20" s="153"/>
      <c r="B20" s="154"/>
      <c r="C20" s="154"/>
      <c r="D20" s="154"/>
      <c r="E20" s="154"/>
      <c r="F20" s="154"/>
      <c r="G20" s="154"/>
      <c r="H20" s="154"/>
      <c r="I20" s="154"/>
      <c r="J20" s="154"/>
      <c r="K20" s="182"/>
    </row>
    <row r="21" ht="22" customHeight="1" spans="1:11">
      <c r="A21" s="153"/>
      <c r="B21" s="154"/>
      <c r="C21" s="154"/>
      <c r="D21" s="154"/>
      <c r="E21" s="154"/>
      <c r="F21" s="154"/>
      <c r="G21" s="154"/>
      <c r="H21" s="154"/>
      <c r="I21" s="154"/>
      <c r="J21" s="154"/>
      <c r="K21" s="182"/>
    </row>
    <row r="22" ht="22" customHeight="1" spans="1:11">
      <c r="A22" s="153"/>
      <c r="B22" s="154"/>
      <c r="C22" s="154"/>
      <c r="D22" s="154"/>
      <c r="E22" s="154"/>
      <c r="F22" s="154"/>
      <c r="G22" s="154"/>
      <c r="H22" s="154"/>
      <c r="I22" s="154"/>
      <c r="J22" s="154"/>
      <c r="K22" s="182"/>
    </row>
    <row r="23" ht="22" customHeight="1" spans="1:11">
      <c r="A23" s="155"/>
      <c r="B23" s="156"/>
      <c r="C23" s="156"/>
      <c r="D23" s="156"/>
      <c r="E23" s="156"/>
      <c r="F23" s="156"/>
      <c r="G23" s="156"/>
      <c r="H23" s="156"/>
      <c r="I23" s="156"/>
      <c r="J23" s="156"/>
      <c r="K23" s="183"/>
    </row>
    <row r="24" ht="18" customHeight="1" spans="1:11">
      <c r="A24" s="129" t="s">
        <v>117</v>
      </c>
      <c r="B24" s="130"/>
      <c r="C24" s="144" t="s">
        <v>66</v>
      </c>
      <c r="D24" s="144" t="s">
        <v>67</v>
      </c>
      <c r="E24" s="128"/>
      <c r="F24" s="128"/>
      <c r="G24" s="128"/>
      <c r="H24" s="128"/>
      <c r="I24" s="128"/>
      <c r="J24" s="128"/>
      <c r="K24" s="174"/>
    </row>
    <row r="25" ht="18" customHeight="1" spans="1:11">
      <c r="A25" s="157" t="s">
        <v>218</v>
      </c>
      <c r="B25" s="158"/>
      <c r="C25" s="158"/>
      <c r="D25" s="158"/>
      <c r="E25" s="158"/>
      <c r="F25" s="158"/>
      <c r="G25" s="158"/>
      <c r="H25" s="158"/>
      <c r="I25" s="158"/>
      <c r="J25" s="158"/>
      <c r="K25" s="184"/>
    </row>
    <row r="26" ht="15" spans="1:11">
      <c r="A26" s="159"/>
      <c r="B26" s="159"/>
      <c r="C26" s="159"/>
      <c r="D26" s="159"/>
      <c r="E26" s="159"/>
      <c r="F26" s="159"/>
      <c r="G26" s="159"/>
      <c r="H26" s="159"/>
      <c r="I26" s="159"/>
      <c r="J26" s="159"/>
      <c r="K26" s="159"/>
    </row>
    <row r="27" ht="20" customHeight="1" spans="1:11">
      <c r="A27" s="160" t="s">
        <v>219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77"/>
    </row>
    <row r="28" ht="23" customHeight="1" spans="1:11">
      <c r="A28" s="161" t="s">
        <v>220</v>
      </c>
      <c r="B28" s="162" t="s">
        <v>221</v>
      </c>
      <c r="C28" s="162"/>
      <c r="D28" s="162"/>
      <c r="E28" s="162"/>
      <c r="F28" s="162"/>
      <c r="G28" s="162"/>
      <c r="H28" s="162"/>
      <c r="I28" s="162"/>
      <c r="J28" s="185">
        <v>1</v>
      </c>
      <c r="K28" s="186"/>
    </row>
    <row r="29" ht="23" customHeight="1" spans="1:11">
      <c r="A29" s="161" t="s">
        <v>222</v>
      </c>
      <c r="B29" s="162" t="s">
        <v>223</v>
      </c>
      <c r="C29" s="162"/>
      <c r="D29" s="162"/>
      <c r="E29" s="162"/>
      <c r="F29" s="162"/>
      <c r="G29" s="162"/>
      <c r="H29" s="162"/>
      <c r="I29" s="162"/>
      <c r="J29" s="185">
        <v>1</v>
      </c>
      <c r="K29" s="187"/>
    </row>
    <row r="30" ht="23" customHeight="1" spans="1:11">
      <c r="A30" s="161"/>
      <c r="B30" s="162"/>
      <c r="C30" s="162"/>
      <c r="D30" s="162"/>
      <c r="E30" s="162"/>
      <c r="F30" s="162"/>
      <c r="G30" s="162"/>
      <c r="H30" s="162"/>
      <c r="I30" s="162"/>
      <c r="J30" s="162"/>
      <c r="K30" s="187"/>
    </row>
    <row r="31" ht="23" customHeight="1" spans="1:11">
      <c r="A31" s="153"/>
      <c r="B31" s="154"/>
      <c r="C31" s="154"/>
      <c r="D31" s="154"/>
      <c r="E31" s="154"/>
      <c r="F31" s="154"/>
      <c r="G31" s="154"/>
      <c r="H31" s="154"/>
      <c r="I31" s="154"/>
      <c r="J31" s="154"/>
      <c r="K31" s="182"/>
    </row>
    <row r="32" ht="23" customHeight="1" spans="1:11">
      <c r="A32" s="163"/>
      <c r="B32" s="154"/>
      <c r="C32" s="154"/>
      <c r="D32" s="154"/>
      <c r="E32" s="154"/>
      <c r="F32" s="154"/>
      <c r="G32" s="154"/>
      <c r="H32" s="154"/>
      <c r="I32" s="154"/>
      <c r="J32" s="154"/>
      <c r="K32" s="182"/>
    </row>
    <row r="33" ht="23" customHeight="1" spans="1:11">
      <c r="A33" s="164"/>
      <c r="B33" s="165"/>
      <c r="C33" s="165"/>
      <c r="D33" s="165"/>
      <c r="E33" s="165"/>
      <c r="F33" s="165"/>
      <c r="G33" s="165"/>
      <c r="H33" s="165"/>
      <c r="I33" s="165"/>
      <c r="J33" s="165"/>
      <c r="K33" s="188"/>
    </row>
    <row r="34" ht="18.75" customHeight="1" spans="1:11">
      <c r="A34" s="166" t="s">
        <v>224</v>
      </c>
      <c r="B34" s="167"/>
      <c r="C34" s="167"/>
      <c r="D34" s="167"/>
      <c r="E34" s="167"/>
      <c r="F34" s="167"/>
      <c r="G34" s="167"/>
      <c r="H34" s="167"/>
      <c r="I34" s="167"/>
      <c r="J34" s="167"/>
      <c r="K34" s="189"/>
    </row>
    <row r="35" s="114" customFormat="1" ht="18.75" customHeight="1" spans="1:11">
      <c r="A35" s="129" t="s">
        <v>225</v>
      </c>
      <c r="B35" s="130"/>
      <c r="C35" s="130"/>
      <c r="D35" s="128" t="s">
        <v>226</v>
      </c>
      <c r="E35" s="128"/>
      <c r="F35" s="168" t="s">
        <v>227</v>
      </c>
      <c r="G35" s="169"/>
      <c r="H35" s="130" t="s">
        <v>228</v>
      </c>
      <c r="I35" s="130"/>
      <c r="J35" s="130" t="s">
        <v>229</v>
      </c>
      <c r="K35" s="181"/>
    </row>
    <row r="36" ht="18.75" customHeight="1" spans="1:13">
      <c r="A36" s="129" t="s">
        <v>118</v>
      </c>
      <c r="B36" s="130" t="s">
        <v>230</v>
      </c>
      <c r="C36" s="130"/>
      <c r="D36" s="130"/>
      <c r="E36" s="130"/>
      <c r="F36" s="130"/>
      <c r="G36" s="130"/>
      <c r="H36" s="130"/>
      <c r="I36" s="130"/>
      <c r="J36" s="130"/>
      <c r="K36" s="181"/>
      <c r="M36" s="114"/>
    </row>
    <row r="37" ht="24" customHeight="1" spans="1:11">
      <c r="A37" s="129"/>
      <c r="B37" s="130"/>
      <c r="C37" s="130"/>
      <c r="D37" s="130"/>
      <c r="E37" s="130"/>
      <c r="F37" s="130"/>
      <c r="G37" s="130"/>
      <c r="H37" s="130"/>
      <c r="I37" s="130"/>
      <c r="J37" s="130"/>
      <c r="K37" s="181"/>
    </row>
    <row r="38" ht="24" customHeight="1" spans="1:11">
      <c r="A38" s="129"/>
      <c r="B38" s="130"/>
      <c r="C38" s="130"/>
      <c r="D38" s="130"/>
      <c r="E38" s="130"/>
      <c r="F38" s="130"/>
      <c r="G38" s="130"/>
      <c r="H38" s="130"/>
      <c r="I38" s="130"/>
      <c r="J38" s="130"/>
      <c r="K38" s="181"/>
    </row>
    <row r="39" ht="32.1" customHeight="1" spans="1:11">
      <c r="A39" s="131" t="s">
        <v>129</v>
      </c>
      <c r="B39" s="170" t="s">
        <v>231</v>
      </c>
      <c r="C39" s="170"/>
      <c r="D39" s="133" t="s">
        <v>232</v>
      </c>
      <c r="E39" s="134" t="s">
        <v>132</v>
      </c>
      <c r="F39" s="133" t="s">
        <v>133</v>
      </c>
      <c r="G39" s="171">
        <v>45759</v>
      </c>
      <c r="H39" s="172" t="s">
        <v>134</v>
      </c>
      <c r="I39" s="172"/>
      <c r="J39" s="170" t="s">
        <v>135</v>
      </c>
      <c r="K39" s="190"/>
    </row>
    <row r="40" ht="16.5" customHeight="1"/>
    <row r="41" ht="16.5" customHeight="1"/>
    <row r="42" ht="16.5" customHeight="1"/>
  </sheetData>
  <mergeCells count="50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B28:I28"/>
    <mergeCell ref="B29:I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34</xdr:row>
                    <xdr:rowOff>0</xdr:rowOff>
                  </from>
                  <to>
                    <xdr:col>6</xdr:col>
                    <xdr:colOff>447675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34</xdr:row>
                    <xdr:rowOff>0</xdr:rowOff>
                  </from>
                  <to>
                    <xdr:col>8</xdr:col>
                    <xdr:colOff>485775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34</xdr:row>
                    <xdr:rowOff>9525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323850</xdr:colOff>
                    <xdr:row>10</xdr:row>
                    <xdr:rowOff>190500</xdr:rowOff>
                  </from>
                  <to>
                    <xdr:col>7</xdr:col>
                    <xdr:colOff>104775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342900</xdr:colOff>
                    <xdr:row>12</xdr:row>
                    <xdr:rowOff>9525</xdr:rowOff>
                  </from>
                  <to>
                    <xdr:col>7</xdr:col>
                    <xdr:colOff>47625</xdr:colOff>
                    <xdr:row>12</xdr:row>
                    <xdr:rowOff>223520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352425</xdr:colOff>
                    <xdr:row>13</xdr:row>
                    <xdr:rowOff>28575</xdr:rowOff>
                  </from>
                  <to>
                    <xdr:col>7</xdr:col>
                    <xdr:colOff>66675</xdr:colOff>
                    <xdr:row>14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228600</xdr:colOff>
                    <xdr:row>23</xdr:row>
                    <xdr:rowOff>19050</xdr:rowOff>
                  </from>
                  <to>
                    <xdr:col>3</xdr:col>
                    <xdr:colOff>628650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247650</xdr:colOff>
                    <xdr:row>23</xdr:row>
                    <xdr:rowOff>19050</xdr:rowOff>
                  </from>
                  <to>
                    <xdr:col>2</xdr:col>
                    <xdr:colOff>676275</xdr:colOff>
                    <xdr:row>24</xdr:row>
                    <xdr:rowOff>53975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16"/>
  <sheetViews>
    <sheetView tabSelected="1" workbookViewId="0">
      <selection activeCell="L9" sqref="L9"/>
    </sheetView>
  </sheetViews>
  <sheetFormatPr defaultColWidth="9" defaultRowHeight="14.25"/>
  <cols>
    <col min="1" max="1" width="13.625" style="56" customWidth="1"/>
    <col min="2" max="2" width="8.5" style="56" customWidth="1"/>
    <col min="3" max="3" width="8.5" style="58" customWidth="1"/>
    <col min="4" max="8" width="8.5" style="56" customWidth="1"/>
    <col min="9" max="9" width="2.75" style="56" customWidth="1"/>
    <col min="10" max="15" width="12.625" style="56" customWidth="1"/>
    <col min="16" max="16" width="12.625" style="59" customWidth="1"/>
    <col min="17" max="254" width="9" style="56"/>
    <col min="255" max="16384" width="9" style="60"/>
  </cols>
  <sheetData>
    <row r="1" s="56" customFormat="1" ht="29" customHeight="1" spans="1:257">
      <c r="A1" s="61" t="s">
        <v>138</v>
      </c>
      <c r="B1" s="62"/>
      <c r="C1" s="63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9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0"/>
      <c r="DL1" s="60"/>
      <c r="DM1" s="60"/>
      <c r="DN1" s="60"/>
      <c r="DO1" s="60"/>
      <c r="DP1" s="60"/>
      <c r="DQ1" s="60"/>
      <c r="DR1" s="60"/>
      <c r="DS1" s="60"/>
      <c r="DT1" s="60"/>
      <c r="DU1" s="60"/>
      <c r="DV1" s="60"/>
      <c r="DW1" s="60"/>
      <c r="DX1" s="60"/>
      <c r="DY1" s="60"/>
      <c r="DZ1" s="60"/>
      <c r="EA1" s="60"/>
      <c r="EB1" s="60"/>
      <c r="EC1" s="60"/>
      <c r="ED1" s="60"/>
      <c r="EE1" s="60"/>
      <c r="EF1" s="60"/>
      <c r="EG1" s="60"/>
      <c r="EH1" s="60"/>
      <c r="EI1" s="60"/>
      <c r="EJ1" s="60"/>
      <c r="EK1" s="60"/>
      <c r="EL1" s="60"/>
      <c r="EM1" s="60"/>
      <c r="EN1" s="60"/>
      <c r="EO1" s="60"/>
      <c r="EP1" s="60"/>
      <c r="EQ1" s="60"/>
      <c r="ER1" s="60"/>
      <c r="ES1" s="60"/>
      <c r="ET1" s="60"/>
      <c r="EU1" s="60"/>
      <c r="EV1" s="60"/>
      <c r="EW1" s="60"/>
      <c r="EX1" s="60"/>
      <c r="EY1" s="60"/>
      <c r="EZ1" s="60"/>
      <c r="FA1" s="60"/>
      <c r="FB1" s="60"/>
      <c r="FC1" s="60"/>
      <c r="FD1" s="60"/>
      <c r="FE1" s="60"/>
      <c r="FF1" s="60"/>
      <c r="FG1" s="60"/>
      <c r="FH1" s="60"/>
      <c r="FI1" s="60"/>
      <c r="FJ1" s="60"/>
      <c r="FK1" s="60"/>
      <c r="FL1" s="60"/>
      <c r="FM1" s="60"/>
      <c r="FN1" s="60"/>
      <c r="FO1" s="60"/>
      <c r="FP1" s="60"/>
      <c r="FQ1" s="60"/>
      <c r="FR1" s="60"/>
      <c r="FS1" s="60"/>
      <c r="FT1" s="60"/>
      <c r="FU1" s="60"/>
      <c r="FV1" s="60"/>
      <c r="FW1" s="60"/>
      <c r="FX1" s="60"/>
      <c r="FY1" s="60"/>
      <c r="FZ1" s="60"/>
      <c r="GA1" s="60"/>
      <c r="GB1" s="60"/>
      <c r="GC1" s="60"/>
      <c r="GD1" s="60"/>
      <c r="GE1" s="60"/>
      <c r="GF1" s="60"/>
      <c r="GG1" s="60"/>
      <c r="GH1" s="60"/>
      <c r="GI1" s="60"/>
      <c r="GJ1" s="60"/>
      <c r="GK1" s="60"/>
      <c r="GL1" s="60"/>
      <c r="GM1" s="60"/>
      <c r="GN1" s="60"/>
      <c r="GO1" s="60"/>
      <c r="GP1" s="60"/>
      <c r="GQ1" s="60"/>
      <c r="GR1" s="60"/>
      <c r="GS1" s="60"/>
      <c r="GT1" s="60"/>
      <c r="GU1" s="60"/>
      <c r="GV1" s="60"/>
      <c r="GW1" s="60"/>
      <c r="GX1" s="60"/>
      <c r="GY1" s="60"/>
      <c r="GZ1" s="60"/>
      <c r="HA1" s="60"/>
      <c r="HB1" s="60"/>
      <c r="HC1" s="60"/>
      <c r="HD1" s="60"/>
      <c r="HE1" s="60"/>
      <c r="HF1" s="60"/>
      <c r="HG1" s="60"/>
      <c r="HH1" s="60"/>
      <c r="HI1" s="60"/>
      <c r="HJ1" s="60"/>
      <c r="HK1" s="60"/>
      <c r="HL1" s="60"/>
      <c r="HM1" s="60"/>
      <c r="HN1" s="60"/>
      <c r="HO1" s="60"/>
      <c r="HP1" s="60"/>
      <c r="HQ1" s="60"/>
      <c r="HR1" s="60"/>
      <c r="HS1" s="60"/>
      <c r="HT1" s="60"/>
      <c r="HU1" s="60"/>
      <c r="HV1" s="60"/>
      <c r="HW1" s="60"/>
      <c r="HX1" s="60"/>
      <c r="HY1" s="60"/>
      <c r="HZ1" s="60"/>
      <c r="IA1" s="60"/>
      <c r="IB1" s="60"/>
      <c r="IC1" s="60"/>
      <c r="ID1" s="60"/>
      <c r="IE1" s="60"/>
      <c r="IF1" s="60"/>
      <c r="IG1" s="60"/>
      <c r="IH1" s="60"/>
      <c r="II1" s="60"/>
      <c r="IJ1" s="60"/>
      <c r="IK1" s="60"/>
      <c r="IL1" s="60"/>
      <c r="IM1" s="60"/>
      <c r="IN1" s="60"/>
      <c r="IO1" s="60"/>
      <c r="IP1" s="60"/>
      <c r="IQ1" s="60"/>
      <c r="IR1" s="60"/>
      <c r="IS1" s="60"/>
      <c r="IT1" s="60"/>
      <c r="IU1" s="60"/>
      <c r="IV1" s="60"/>
      <c r="IW1" s="60"/>
    </row>
    <row r="2" s="56" customFormat="1" ht="20" customHeight="1" spans="1:257">
      <c r="A2" s="64" t="s">
        <v>62</v>
      </c>
      <c r="B2" s="65" t="s">
        <v>63</v>
      </c>
      <c r="C2" s="66"/>
      <c r="D2" s="67" t="s">
        <v>69</v>
      </c>
      <c r="E2" s="67"/>
      <c r="F2" s="67"/>
      <c r="G2" s="67"/>
      <c r="H2" s="68"/>
      <c r="I2" s="91"/>
      <c r="J2" s="92" t="s">
        <v>57</v>
      </c>
      <c r="K2" s="93" t="s">
        <v>58</v>
      </c>
      <c r="L2" s="93"/>
      <c r="M2" s="93"/>
      <c r="N2" s="93"/>
      <c r="O2" s="93"/>
      <c r="P2" s="94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  <c r="DT2" s="60"/>
      <c r="DU2" s="60"/>
      <c r="DV2" s="60"/>
      <c r="DW2" s="60"/>
      <c r="DX2" s="60"/>
      <c r="DY2" s="60"/>
      <c r="DZ2" s="60"/>
      <c r="EA2" s="60"/>
      <c r="EB2" s="60"/>
      <c r="EC2" s="60"/>
      <c r="ED2" s="60"/>
      <c r="EE2" s="60"/>
      <c r="EF2" s="60"/>
      <c r="EG2" s="60"/>
      <c r="EH2" s="60"/>
      <c r="EI2" s="60"/>
      <c r="EJ2" s="60"/>
      <c r="EK2" s="60"/>
      <c r="EL2" s="60"/>
      <c r="EM2" s="60"/>
      <c r="EN2" s="60"/>
      <c r="EO2" s="60"/>
      <c r="EP2" s="60"/>
      <c r="EQ2" s="60"/>
      <c r="ER2" s="60"/>
      <c r="ES2" s="60"/>
      <c r="ET2" s="60"/>
      <c r="EU2" s="60"/>
      <c r="EV2" s="60"/>
      <c r="EW2" s="60"/>
      <c r="EX2" s="60"/>
      <c r="EY2" s="60"/>
      <c r="EZ2" s="60"/>
      <c r="FA2" s="60"/>
      <c r="FB2" s="60"/>
      <c r="FC2" s="60"/>
      <c r="FD2" s="60"/>
      <c r="FE2" s="60"/>
      <c r="FF2" s="60"/>
      <c r="FG2" s="60"/>
      <c r="FH2" s="60"/>
      <c r="FI2" s="60"/>
      <c r="FJ2" s="60"/>
      <c r="FK2" s="60"/>
      <c r="FL2" s="60"/>
      <c r="FM2" s="60"/>
      <c r="FN2" s="60"/>
      <c r="FO2" s="60"/>
      <c r="FP2" s="60"/>
      <c r="FQ2" s="60"/>
      <c r="FR2" s="60"/>
      <c r="FS2" s="60"/>
      <c r="FT2" s="60"/>
      <c r="FU2" s="60"/>
      <c r="FV2" s="60"/>
      <c r="FW2" s="60"/>
      <c r="FX2" s="60"/>
      <c r="FY2" s="60"/>
      <c r="FZ2" s="60"/>
      <c r="GA2" s="60"/>
      <c r="GB2" s="60"/>
      <c r="GC2" s="60"/>
      <c r="GD2" s="60"/>
      <c r="GE2" s="60"/>
      <c r="GF2" s="60"/>
      <c r="GG2" s="60"/>
      <c r="GH2" s="60"/>
      <c r="GI2" s="60"/>
      <c r="GJ2" s="60"/>
      <c r="GK2" s="60"/>
      <c r="GL2" s="60"/>
      <c r="GM2" s="60"/>
      <c r="GN2" s="60"/>
      <c r="GO2" s="60"/>
      <c r="GP2" s="60"/>
      <c r="GQ2" s="60"/>
      <c r="GR2" s="60"/>
      <c r="GS2" s="60"/>
      <c r="GT2" s="60"/>
      <c r="GU2" s="60"/>
      <c r="GV2" s="60"/>
      <c r="GW2" s="60"/>
      <c r="GX2" s="60"/>
      <c r="GY2" s="60"/>
      <c r="GZ2" s="60"/>
      <c r="HA2" s="60"/>
      <c r="HB2" s="60"/>
      <c r="HC2" s="60"/>
      <c r="HD2" s="60"/>
      <c r="HE2" s="60"/>
      <c r="HF2" s="60"/>
      <c r="HG2" s="60"/>
      <c r="HH2" s="60"/>
      <c r="HI2" s="60"/>
      <c r="HJ2" s="60"/>
      <c r="HK2" s="60"/>
      <c r="HL2" s="60"/>
      <c r="HM2" s="60"/>
      <c r="HN2" s="60"/>
      <c r="HO2" s="60"/>
      <c r="HP2" s="60"/>
      <c r="HQ2" s="60"/>
      <c r="HR2" s="60"/>
      <c r="HS2" s="60"/>
      <c r="HT2" s="60"/>
      <c r="HU2" s="60"/>
      <c r="HV2" s="60"/>
      <c r="HW2" s="60"/>
      <c r="HX2" s="60"/>
      <c r="HY2" s="60"/>
      <c r="HZ2" s="60"/>
      <c r="IA2" s="60"/>
      <c r="IB2" s="60"/>
      <c r="IC2" s="60"/>
      <c r="ID2" s="60"/>
      <c r="IE2" s="60"/>
      <c r="IF2" s="60"/>
      <c r="IG2" s="60"/>
      <c r="IH2" s="60"/>
      <c r="II2" s="60"/>
      <c r="IJ2" s="60"/>
      <c r="IK2" s="60"/>
      <c r="IL2" s="60"/>
      <c r="IM2" s="60"/>
      <c r="IN2" s="60"/>
      <c r="IO2" s="60"/>
      <c r="IP2" s="60"/>
      <c r="IQ2" s="60"/>
      <c r="IR2" s="60"/>
      <c r="IS2" s="60"/>
      <c r="IT2" s="60"/>
      <c r="IU2" s="60"/>
      <c r="IV2" s="60"/>
      <c r="IW2" s="60"/>
    </row>
    <row r="3" s="56" customFormat="1" ht="16.5" spans="1:257">
      <c r="A3" s="69" t="s">
        <v>139</v>
      </c>
      <c r="B3" s="70" t="s">
        <v>140</v>
      </c>
      <c r="C3" s="71"/>
      <c r="D3" s="70"/>
      <c r="E3" s="70"/>
      <c r="F3" s="70"/>
      <c r="G3" s="70"/>
      <c r="H3" s="72"/>
      <c r="I3" s="95"/>
      <c r="J3" s="96" t="s">
        <v>141</v>
      </c>
      <c r="K3" s="96"/>
      <c r="L3" s="96"/>
      <c r="M3" s="96"/>
      <c r="N3" s="96"/>
      <c r="O3" s="96"/>
      <c r="P3" s="97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  <c r="IL3" s="60"/>
      <c r="IM3" s="60"/>
      <c r="IN3" s="60"/>
      <c r="IO3" s="60"/>
      <c r="IP3" s="60"/>
      <c r="IQ3" s="60"/>
      <c r="IR3" s="60"/>
      <c r="IS3" s="60"/>
      <c r="IT3" s="60"/>
      <c r="IU3" s="60"/>
      <c r="IV3" s="60"/>
      <c r="IW3" s="60"/>
    </row>
    <row r="4" s="56" customFormat="1" ht="16.5" spans="1:257">
      <c r="A4" s="69"/>
      <c r="B4" s="73"/>
      <c r="C4" s="73"/>
      <c r="D4" s="73"/>
      <c r="E4" s="73"/>
      <c r="F4" s="73"/>
      <c r="G4" s="73"/>
      <c r="H4" s="72"/>
      <c r="I4" s="95"/>
      <c r="J4" s="74" t="s">
        <v>143</v>
      </c>
      <c r="K4" s="74" t="s">
        <v>144</v>
      </c>
      <c r="L4" s="74" t="s">
        <v>145</v>
      </c>
      <c r="M4" s="74" t="s">
        <v>146</v>
      </c>
      <c r="N4" s="74" t="s">
        <v>147</v>
      </c>
      <c r="O4" s="74" t="s">
        <v>148</v>
      </c>
      <c r="P4" s="75" t="s">
        <v>149</v>
      </c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60"/>
      <c r="HT4" s="60"/>
      <c r="HU4" s="60"/>
      <c r="HV4" s="60"/>
      <c r="HW4" s="60"/>
      <c r="HX4" s="60"/>
      <c r="HY4" s="60"/>
      <c r="HZ4" s="60"/>
      <c r="IA4" s="60"/>
      <c r="IB4" s="60"/>
      <c r="IC4" s="60"/>
      <c r="ID4" s="60"/>
      <c r="IE4" s="60"/>
      <c r="IF4" s="60"/>
      <c r="IG4" s="60"/>
      <c r="IH4" s="60"/>
      <c r="II4" s="60"/>
      <c r="IJ4" s="60"/>
      <c r="IK4" s="60"/>
      <c r="IL4" s="60"/>
      <c r="IM4" s="60"/>
      <c r="IN4" s="60"/>
      <c r="IO4" s="60"/>
      <c r="IP4" s="60"/>
      <c r="IQ4" s="60"/>
      <c r="IR4" s="60"/>
      <c r="IS4" s="60"/>
      <c r="IT4" s="60"/>
      <c r="IU4" s="60"/>
      <c r="IV4" s="60"/>
      <c r="IW4" s="60"/>
    </row>
    <row r="5" s="56" customFormat="1" spans="1:257">
      <c r="A5" s="69"/>
      <c r="B5" s="74" t="s">
        <v>143</v>
      </c>
      <c r="C5" s="74" t="s">
        <v>144</v>
      </c>
      <c r="D5" s="74" t="s">
        <v>145</v>
      </c>
      <c r="E5" s="74" t="s">
        <v>146</v>
      </c>
      <c r="F5" s="74" t="s">
        <v>147</v>
      </c>
      <c r="G5" s="74" t="s">
        <v>148</v>
      </c>
      <c r="H5" s="75" t="s">
        <v>149</v>
      </c>
      <c r="I5" s="95"/>
      <c r="J5" s="98" t="s">
        <v>112</v>
      </c>
      <c r="K5" s="99" t="s">
        <v>112</v>
      </c>
      <c r="L5" s="99" t="s">
        <v>112</v>
      </c>
      <c r="M5" s="99" t="s">
        <v>112</v>
      </c>
      <c r="N5" s="100" t="s">
        <v>112</v>
      </c>
      <c r="O5" s="101" t="s">
        <v>112</v>
      </c>
      <c r="P5" s="102" t="s">
        <v>112</v>
      </c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60"/>
      <c r="FE5" s="60"/>
      <c r="FF5" s="60"/>
      <c r="FG5" s="60"/>
      <c r="FH5" s="60"/>
      <c r="FI5" s="60"/>
      <c r="FJ5" s="60"/>
      <c r="FK5" s="60"/>
      <c r="FL5" s="60"/>
      <c r="FM5" s="60"/>
      <c r="FN5" s="60"/>
      <c r="FO5" s="60"/>
      <c r="FP5" s="60"/>
      <c r="FQ5" s="60"/>
      <c r="FR5" s="60"/>
      <c r="FS5" s="60"/>
      <c r="FT5" s="60"/>
      <c r="FU5" s="60"/>
      <c r="FV5" s="60"/>
      <c r="FW5" s="60"/>
      <c r="FX5" s="60"/>
      <c r="FY5" s="60"/>
      <c r="FZ5" s="60"/>
      <c r="GA5" s="60"/>
      <c r="GB5" s="60"/>
      <c r="GC5" s="60"/>
      <c r="GD5" s="60"/>
      <c r="GE5" s="60"/>
      <c r="GF5" s="60"/>
      <c r="GG5" s="60"/>
      <c r="GH5" s="60"/>
      <c r="GI5" s="60"/>
      <c r="GJ5" s="60"/>
      <c r="GK5" s="60"/>
      <c r="GL5" s="60"/>
      <c r="GM5" s="60"/>
      <c r="GN5" s="60"/>
      <c r="GO5" s="60"/>
      <c r="GP5" s="60"/>
      <c r="GQ5" s="60"/>
      <c r="GR5" s="60"/>
      <c r="GS5" s="60"/>
      <c r="GT5" s="60"/>
      <c r="GU5" s="60"/>
      <c r="GV5" s="60"/>
      <c r="GW5" s="60"/>
      <c r="GX5" s="60"/>
      <c r="GY5" s="60"/>
      <c r="GZ5" s="60"/>
      <c r="HA5" s="60"/>
      <c r="HB5" s="60"/>
      <c r="HC5" s="60"/>
      <c r="HD5" s="60"/>
      <c r="HE5" s="60"/>
      <c r="HF5" s="60"/>
      <c r="HG5" s="60"/>
      <c r="HH5" s="60"/>
      <c r="HI5" s="60"/>
      <c r="HJ5" s="60"/>
      <c r="HK5" s="60"/>
      <c r="HL5" s="60"/>
      <c r="HM5" s="60"/>
      <c r="HN5" s="60"/>
      <c r="HO5" s="60"/>
      <c r="HP5" s="60"/>
      <c r="HQ5" s="60"/>
      <c r="HR5" s="60"/>
      <c r="HS5" s="60"/>
      <c r="HT5" s="60"/>
      <c r="HU5" s="60"/>
      <c r="HV5" s="60"/>
      <c r="HW5" s="60"/>
      <c r="HX5" s="60"/>
      <c r="HY5" s="60"/>
      <c r="HZ5" s="60"/>
      <c r="IA5" s="60"/>
      <c r="IB5" s="60"/>
      <c r="IC5" s="60"/>
      <c r="ID5" s="60"/>
      <c r="IE5" s="60"/>
      <c r="IF5" s="60"/>
      <c r="IG5" s="60"/>
      <c r="IH5" s="60"/>
      <c r="II5" s="60"/>
      <c r="IJ5" s="60"/>
      <c r="IK5" s="60"/>
      <c r="IL5" s="60"/>
      <c r="IM5" s="60"/>
      <c r="IN5" s="60"/>
      <c r="IO5" s="60"/>
      <c r="IP5" s="60"/>
      <c r="IQ5" s="60"/>
      <c r="IR5" s="60"/>
      <c r="IS5" s="60"/>
      <c r="IT5" s="60"/>
      <c r="IU5" s="60"/>
      <c r="IV5" s="60"/>
      <c r="IW5" s="60"/>
    </row>
    <row r="6" s="57" customFormat="1" ht="25" customHeight="1" spans="1:257">
      <c r="A6" s="76" t="s">
        <v>153</v>
      </c>
      <c r="B6" s="77">
        <f t="shared" ref="B6:B8" si="0">C6-4</f>
        <v>43</v>
      </c>
      <c r="C6" s="77">
        <v>47</v>
      </c>
      <c r="D6" s="77">
        <f t="shared" ref="D6:H6" si="1">C6+4</f>
        <v>51</v>
      </c>
      <c r="E6" s="77">
        <f t="shared" si="1"/>
        <v>55</v>
      </c>
      <c r="F6" s="77">
        <f t="shared" si="1"/>
        <v>59</v>
      </c>
      <c r="G6" s="77">
        <f t="shared" si="1"/>
        <v>63</v>
      </c>
      <c r="H6" s="75">
        <f t="shared" si="1"/>
        <v>67</v>
      </c>
      <c r="I6" s="103"/>
      <c r="J6" s="98" t="s">
        <v>233</v>
      </c>
      <c r="K6" s="99" t="s">
        <v>234</v>
      </c>
      <c r="L6" s="99" t="s">
        <v>235</v>
      </c>
      <c r="M6" s="99" t="s">
        <v>236</v>
      </c>
      <c r="N6" s="99" t="s">
        <v>237</v>
      </c>
      <c r="O6" s="104" t="s">
        <v>238</v>
      </c>
      <c r="P6" s="105" t="s">
        <v>239</v>
      </c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2"/>
      <c r="BK6" s="112"/>
      <c r="BL6" s="112"/>
      <c r="BM6" s="112"/>
      <c r="BN6" s="112"/>
      <c r="BO6" s="112"/>
      <c r="BP6" s="112"/>
      <c r="BQ6" s="112"/>
      <c r="BR6" s="112"/>
      <c r="BS6" s="112"/>
      <c r="BT6" s="112"/>
      <c r="BU6" s="112"/>
      <c r="BV6" s="112"/>
      <c r="BW6" s="112"/>
      <c r="BX6" s="112"/>
      <c r="BY6" s="112"/>
      <c r="BZ6" s="112"/>
      <c r="CA6" s="112"/>
      <c r="CB6" s="112"/>
      <c r="CC6" s="112"/>
      <c r="CD6" s="112"/>
      <c r="CE6" s="112"/>
      <c r="CF6" s="112"/>
      <c r="CG6" s="112"/>
      <c r="CH6" s="112"/>
      <c r="CI6" s="112"/>
      <c r="CJ6" s="112"/>
      <c r="CK6" s="112"/>
      <c r="CL6" s="112"/>
      <c r="CM6" s="112"/>
      <c r="CN6" s="112"/>
      <c r="CO6" s="112"/>
      <c r="CP6" s="112"/>
      <c r="CQ6" s="112"/>
      <c r="CR6" s="112"/>
      <c r="CS6" s="112"/>
      <c r="CT6" s="112"/>
      <c r="CU6" s="112"/>
      <c r="CV6" s="112"/>
      <c r="CW6" s="112"/>
      <c r="CX6" s="112"/>
      <c r="CY6" s="112"/>
      <c r="CZ6" s="112"/>
      <c r="DA6" s="112"/>
      <c r="DB6" s="112"/>
      <c r="DC6" s="112"/>
      <c r="DD6" s="112"/>
      <c r="DE6" s="112"/>
      <c r="DF6" s="112"/>
      <c r="DG6" s="112"/>
      <c r="DH6" s="112"/>
      <c r="DI6" s="112"/>
      <c r="DJ6" s="112"/>
      <c r="DK6" s="112"/>
      <c r="DL6" s="112"/>
      <c r="DM6" s="112"/>
      <c r="DN6" s="112"/>
      <c r="DO6" s="112"/>
      <c r="DP6" s="112"/>
      <c r="DQ6" s="112"/>
      <c r="DR6" s="112"/>
      <c r="DS6" s="112"/>
      <c r="DT6" s="112"/>
      <c r="DU6" s="112"/>
      <c r="DV6" s="112"/>
      <c r="DW6" s="112"/>
      <c r="DX6" s="112"/>
      <c r="DY6" s="112"/>
      <c r="DZ6" s="112"/>
      <c r="EA6" s="112"/>
      <c r="EB6" s="112"/>
      <c r="EC6" s="112"/>
      <c r="ED6" s="112"/>
      <c r="EE6" s="112"/>
      <c r="EF6" s="112"/>
      <c r="EG6" s="112"/>
      <c r="EH6" s="112"/>
      <c r="EI6" s="112"/>
      <c r="EJ6" s="112"/>
      <c r="EK6" s="112"/>
      <c r="EL6" s="112"/>
      <c r="EM6" s="112"/>
      <c r="EN6" s="112"/>
      <c r="EO6" s="112"/>
      <c r="EP6" s="112"/>
      <c r="EQ6" s="112"/>
      <c r="ER6" s="112"/>
      <c r="ES6" s="112"/>
      <c r="ET6" s="112"/>
      <c r="EU6" s="112"/>
      <c r="EV6" s="112"/>
      <c r="EW6" s="112"/>
      <c r="EX6" s="112"/>
      <c r="EY6" s="112"/>
      <c r="EZ6" s="112"/>
      <c r="FA6" s="112"/>
      <c r="FB6" s="112"/>
      <c r="FC6" s="112"/>
      <c r="FD6" s="112"/>
      <c r="FE6" s="112"/>
      <c r="FF6" s="112"/>
      <c r="FG6" s="112"/>
      <c r="FH6" s="112"/>
      <c r="FI6" s="112"/>
      <c r="FJ6" s="112"/>
      <c r="FK6" s="112"/>
      <c r="FL6" s="112"/>
      <c r="FM6" s="112"/>
      <c r="FN6" s="112"/>
      <c r="FO6" s="112"/>
      <c r="FP6" s="112"/>
      <c r="FQ6" s="112"/>
      <c r="FR6" s="112"/>
      <c r="FS6" s="112"/>
      <c r="FT6" s="112"/>
      <c r="FU6" s="112"/>
      <c r="FV6" s="112"/>
      <c r="FW6" s="112"/>
      <c r="FX6" s="112"/>
      <c r="FY6" s="112"/>
      <c r="FZ6" s="112"/>
      <c r="GA6" s="112"/>
      <c r="GB6" s="112"/>
      <c r="GC6" s="112"/>
      <c r="GD6" s="112"/>
      <c r="GE6" s="112"/>
      <c r="GF6" s="112"/>
      <c r="GG6" s="112"/>
      <c r="GH6" s="112"/>
      <c r="GI6" s="112"/>
      <c r="GJ6" s="112"/>
      <c r="GK6" s="112"/>
      <c r="GL6" s="112"/>
      <c r="GM6" s="112"/>
      <c r="GN6" s="112"/>
      <c r="GO6" s="112"/>
      <c r="GP6" s="112"/>
      <c r="GQ6" s="112"/>
      <c r="GR6" s="112"/>
      <c r="GS6" s="112"/>
      <c r="GT6" s="112"/>
      <c r="GU6" s="112"/>
      <c r="GV6" s="112"/>
      <c r="GW6" s="112"/>
      <c r="GX6" s="112"/>
      <c r="GY6" s="112"/>
      <c r="GZ6" s="112"/>
      <c r="HA6" s="112"/>
      <c r="HB6" s="112"/>
      <c r="HC6" s="112"/>
      <c r="HD6" s="112"/>
      <c r="HE6" s="112"/>
      <c r="HF6" s="112"/>
      <c r="HG6" s="112"/>
      <c r="HH6" s="112"/>
      <c r="HI6" s="112"/>
      <c r="HJ6" s="112"/>
      <c r="HK6" s="112"/>
      <c r="HL6" s="112"/>
      <c r="HM6" s="112"/>
      <c r="HN6" s="112"/>
      <c r="HO6" s="112"/>
      <c r="HP6" s="112"/>
      <c r="HQ6" s="112"/>
      <c r="HR6" s="112"/>
      <c r="HS6" s="112"/>
      <c r="HT6" s="112"/>
      <c r="HU6" s="112"/>
      <c r="HV6" s="112"/>
      <c r="HW6" s="112"/>
      <c r="HX6" s="112"/>
      <c r="HY6" s="112"/>
      <c r="HZ6" s="112"/>
      <c r="IA6" s="112"/>
      <c r="IB6" s="112"/>
      <c r="IC6" s="112"/>
      <c r="ID6" s="112"/>
      <c r="IE6" s="112"/>
      <c r="IF6" s="112"/>
      <c r="IG6" s="112"/>
      <c r="IH6" s="112"/>
      <c r="II6" s="112"/>
      <c r="IJ6" s="112"/>
      <c r="IK6" s="112"/>
      <c r="IL6" s="112"/>
      <c r="IM6" s="112"/>
      <c r="IN6" s="112"/>
      <c r="IO6" s="112"/>
      <c r="IP6" s="112"/>
      <c r="IQ6" s="112"/>
      <c r="IR6" s="112"/>
      <c r="IS6" s="112"/>
      <c r="IT6" s="112"/>
      <c r="IU6" s="112"/>
      <c r="IV6" s="112"/>
      <c r="IW6" s="112"/>
    </row>
    <row r="7" s="57" customFormat="1" ht="25" customHeight="1" spans="1:257">
      <c r="A7" s="76" t="s">
        <v>158</v>
      </c>
      <c r="B7" s="77">
        <f t="shared" si="0"/>
        <v>74</v>
      </c>
      <c r="C7" s="77">
        <v>78</v>
      </c>
      <c r="D7" s="77">
        <f>C7+4</f>
        <v>82</v>
      </c>
      <c r="E7" s="77">
        <f t="shared" ref="E7:H7" si="2">D7+6</f>
        <v>88</v>
      </c>
      <c r="F7" s="77">
        <f t="shared" si="2"/>
        <v>94</v>
      </c>
      <c r="G7" s="77">
        <f t="shared" si="2"/>
        <v>100</v>
      </c>
      <c r="H7" s="75">
        <f t="shared" si="2"/>
        <v>106</v>
      </c>
      <c r="I7" s="103"/>
      <c r="J7" s="98" t="s">
        <v>240</v>
      </c>
      <c r="K7" s="99" t="s">
        <v>241</v>
      </c>
      <c r="L7" s="99" t="s">
        <v>242</v>
      </c>
      <c r="M7" s="99" t="s">
        <v>243</v>
      </c>
      <c r="N7" s="99" t="s">
        <v>244</v>
      </c>
      <c r="O7" s="99" t="s">
        <v>242</v>
      </c>
      <c r="P7" s="105" t="s">
        <v>245</v>
      </c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  <c r="BC7" s="112"/>
      <c r="BD7" s="112"/>
      <c r="BE7" s="112"/>
      <c r="BF7" s="112"/>
      <c r="BG7" s="112"/>
      <c r="BH7" s="112"/>
      <c r="BI7" s="112"/>
      <c r="BJ7" s="112"/>
      <c r="BK7" s="112"/>
      <c r="BL7" s="112"/>
      <c r="BM7" s="112"/>
      <c r="BN7" s="112"/>
      <c r="BO7" s="112"/>
      <c r="BP7" s="112"/>
      <c r="BQ7" s="112"/>
      <c r="BR7" s="112"/>
      <c r="BS7" s="112"/>
      <c r="BT7" s="112"/>
      <c r="BU7" s="112"/>
      <c r="BV7" s="112"/>
      <c r="BW7" s="112"/>
      <c r="BX7" s="112"/>
      <c r="BY7" s="112"/>
      <c r="BZ7" s="112"/>
      <c r="CA7" s="112"/>
      <c r="CB7" s="112"/>
      <c r="CC7" s="112"/>
      <c r="CD7" s="112"/>
      <c r="CE7" s="112"/>
      <c r="CF7" s="112"/>
      <c r="CG7" s="112"/>
      <c r="CH7" s="112"/>
      <c r="CI7" s="112"/>
      <c r="CJ7" s="112"/>
      <c r="CK7" s="112"/>
      <c r="CL7" s="112"/>
      <c r="CM7" s="112"/>
      <c r="CN7" s="112"/>
      <c r="CO7" s="112"/>
      <c r="CP7" s="112"/>
      <c r="CQ7" s="112"/>
      <c r="CR7" s="112"/>
      <c r="CS7" s="112"/>
      <c r="CT7" s="112"/>
      <c r="CU7" s="112"/>
      <c r="CV7" s="112"/>
      <c r="CW7" s="112"/>
      <c r="CX7" s="112"/>
      <c r="CY7" s="112"/>
      <c r="CZ7" s="112"/>
      <c r="DA7" s="112"/>
      <c r="DB7" s="112"/>
      <c r="DC7" s="112"/>
      <c r="DD7" s="112"/>
      <c r="DE7" s="112"/>
      <c r="DF7" s="112"/>
      <c r="DG7" s="112"/>
      <c r="DH7" s="112"/>
      <c r="DI7" s="112"/>
      <c r="DJ7" s="112"/>
      <c r="DK7" s="112"/>
      <c r="DL7" s="112"/>
      <c r="DM7" s="112"/>
      <c r="DN7" s="112"/>
      <c r="DO7" s="112"/>
      <c r="DP7" s="112"/>
      <c r="DQ7" s="112"/>
      <c r="DR7" s="112"/>
      <c r="DS7" s="112"/>
      <c r="DT7" s="112"/>
      <c r="DU7" s="112"/>
      <c r="DV7" s="112"/>
      <c r="DW7" s="112"/>
      <c r="DX7" s="112"/>
      <c r="DY7" s="112"/>
      <c r="DZ7" s="112"/>
      <c r="EA7" s="112"/>
      <c r="EB7" s="112"/>
      <c r="EC7" s="112"/>
      <c r="ED7" s="112"/>
      <c r="EE7" s="112"/>
      <c r="EF7" s="112"/>
      <c r="EG7" s="112"/>
      <c r="EH7" s="112"/>
      <c r="EI7" s="112"/>
      <c r="EJ7" s="112"/>
      <c r="EK7" s="112"/>
      <c r="EL7" s="112"/>
      <c r="EM7" s="112"/>
      <c r="EN7" s="112"/>
      <c r="EO7" s="112"/>
      <c r="EP7" s="112"/>
      <c r="EQ7" s="112"/>
      <c r="ER7" s="112"/>
      <c r="ES7" s="112"/>
      <c r="ET7" s="112"/>
      <c r="EU7" s="112"/>
      <c r="EV7" s="112"/>
      <c r="EW7" s="112"/>
      <c r="EX7" s="112"/>
      <c r="EY7" s="112"/>
      <c r="EZ7" s="112"/>
      <c r="FA7" s="112"/>
      <c r="FB7" s="112"/>
      <c r="FC7" s="112"/>
      <c r="FD7" s="112"/>
      <c r="FE7" s="112"/>
      <c r="FF7" s="112"/>
      <c r="FG7" s="112"/>
      <c r="FH7" s="112"/>
      <c r="FI7" s="112"/>
      <c r="FJ7" s="112"/>
      <c r="FK7" s="112"/>
      <c r="FL7" s="112"/>
      <c r="FM7" s="112"/>
      <c r="FN7" s="112"/>
      <c r="FO7" s="112"/>
      <c r="FP7" s="112"/>
      <c r="FQ7" s="112"/>
      <c r="FR7" s="112"/>
      <c r="FS7" s="112"/>
      <c r="FT7" s="112"/>
      <c r="FU7" s="112"/>
      <c r="FV7" s="112"/>
      <c r="FW7" s="112"/>
      <c r="FX7" s="112"/>
      <c r="FY7" s="112"/>
      <c r="FZ7" s="112"/>
      <c r="GA7" s="112"/>
      <c r="GB7" s="112"/>
      <c r="GC7" s="112"/>
      <c r="GD7" s="112"/>
      <c r="GE7" s="112"/>
      <c r="GF7" s="112"/>
      <c r="GG7" s="112"/>
      <c r="GH7" s="112"/>
      <c r="GI7" s="112"/>
      <c r="GJ7" s="112"/>
      <c r="GK7" s="112"/>
      <c r="GL7" s="112"/>
      <c r="GM7" s="112"/>
      <c r="GN7" s="112"/>
      <c r="GO7" s="112"/>
      <c r="GP7" s="112"/>
      <c r="GQ7" s="112"/>
      <c r="GR7" s="112"/>
      <c r="GS7" s="112"/>
      <c r="GT7" s="112"/>
      <c r="GU7" s="112"/>
      <c r="GV7" s="112"/>
      <c r="GW7" s="112"/>
      <c r="GX7" s="112"/>
      <c r="GY7" s="112"/>
      <c r="GZ7" s="112"/>
      <c r="HA7" s="112"/>
      <c r="HB7" s="112"/>
      <c r="HC7" s="112"/>
      <c r="HD7" s="112"/>
      <c r="HE7" s="112"/>
      <c r="HF7" s="112"/>
      <c r="HG7" s="112"/>
      <c r="HH7" s="112"/>
      <c r="HI7" s="112"/>
      <c r="HJ7" s="112"/>
      <c r="HK7" s="112"/>
      <c r="HL7" s="112"/>
      <c r="HM7" s="112"/>
      <c r="HN7" s="112"/>
      <c r="HO7" s="112"/>
      <c r="HP7" s="112"/>
      <c r="HQ7" s="112"/>
      <c r="HR7" s="112"/>
      <c r="HS7" s="112"/>
      <c r="HT7" s="112"/>
      <c r="HU7" s="112"/>
      <c r="HV7" s="112"/>
      <c r="HW7" s="112"/>
      <c r="HX7" s="112"/>
      <c r="HY7" s="112"/>
      <c r="HZ7" s="112"/>
      <c r="IA7" s="112"/>
      <c r="IB7" s="112"/>
      <c r="IC7" s="112"/>
      <c r="ID7" s="112"/>
      <c r="IE7" s="112"/>
      <c r="IF7" s="112"/>
      <c r="IG7" s="112"/>
      <c r="IH7" s="112"/>
      <c r="II7" s="112"/>
      <c r="IJ7" s="112"/>
      <c r="IK7" s="112"/>
      <c r="IL7" s="112"/>
      <c r="IM7" s="112"/>
      <c r="IN7" s="112"/>
      <c r="IO7" s="112"/>
      <c r="IP7" s="112"/>
      <c r="IQ7" s="112"/>
      <c r="IR7" s="112"/>
      <c r="IS7" s="112"/>
      <c r="IT7" s="112"/>
      <c r="IU7" s="112"/>
      <c r="IV7" s="112"/>
      <c r="IW7" s="112"/>
    </row>
    <row r="8" s="57" customFormat="1" ht="25" customHeight="1" spans="1:257">
      <c r="A8" s="76" t="s">
        <v>161</v>
      </c>
      <c r="B8" s="77">
        <f t="shared" si="0"/>
        <v>74</v>
      </c>
      <c r="C8" s="77">
        <v>78</v>
      </c>
      <c r="D8" s="77">
        <f>C8+4</f>
        <v>82</v>
      </c>
      <c r="E8" s="77">
        <f t="shared" ref="E8:H8" si="3">D8+6</f>
        <v>88</v>
      </c>
      <c r="F8" s="77">
        <f t="shared" si="3"/>
        <v>94</v>
      </c>
      <c r="G8" s="77">
        <f t="shared" si="3"/>
        <v>100</v>
      </c>
      <c r="H8" s="75">
        <f t="shared" si="3"/>
        <v>106</v>
      </c>
      <c r="I8" s="103"/>
      <c r="J8" s="98" t="s">
        <v>246</v>
      </c>
      <c r="K8" s="99" t="s">
        <v>247</v>
      </c>
      <c r="L8" s="99" t="s">
        <v>248</v>
      </c>
      <c r="M8" s="99" t="s">
        <v>249</v>
      </c>
      <c r="N8" s="99" t="s">
        <v>250</v>
      </c>
      <c r="O8" s="99" t="s">
        <v>251</v>
      </c>
      <c r="P8" s="105" t="s">
        <v>252</v>
      </c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/>
      <c r="CA8" s="112"/>
      <c r="CB8" s="112"/>
      <c r="CC8" s="112"/>
      <c r="CD8" s="112"/>
      <c r="CE8" s="112"/>
      <c r="CF8" s="112"/>
      <c r="CG8" s="112"/>
      <c r="CH8" s="112"/>
      <c r="CI8" s="112"/>
      <c r="CJ8" s="112"/>
      <c r="CK8" s="112"/>
      <c r="CL8" s="112"/>
      <c r="CM8" s="112"/>
      <c r="CN8" s="112"/>
      <c r="CO8" s="112"/>
      <c r="CP8" s="112"/>
      <c r="CQ8" s="112"/>
      <c r="CR8" s="112"/>
      <c r="CS8" s="112"/>
      <c r="CT8" s="112"/>
      <c r="CU8" s="112"/>
      <c r="CV8" s="112"/>
      <c r="CW8" s="112"/>
      <c r="CX8" s="112"/>
      <c r="CY8" s="112"/>
      <c r="CZ8" s="112"/>
      <c r="DA8" s="112"/>
      <c r="DB8" s="112"/>
      <c r="DC8" s="112"/>
      <c r="DD8" s="112"/>
      <c r="DE8" s="112"/>
      <c r="DF8" s="112"/>
      <c r="DG8" s="112"/>
      <c r="DH8" s="112"/>
      <c r="DI8" s="112"/>
      <c r="DJ8" s="112"/>
      <c r="DK8" s="112"/>
      <c r="DL8" s="112"/>
      <c r="DM8" s="112"/>
      <c r="DN8" s="112"/>
      <c r="DO8" s="112"/>
      <c r="DP8" s="112"/>
      <c r="DQ8" s="112"/>
      <c r="DR8" s="112"/>
      <c r="DS8" s="112"/>
      <c r="DT8" s="112"/>
      <c r="DU8" s="112"/>
      <c r="DV8" s="112"/>
      <c r="DW8" s="112"/>
      <c r="DX8" s="112"/>
      <c r="DY8" s="112"/>
      <c r="DZ8" s="112"/>
      <c r="EA8" s="112"/>
      <c r="EB8" s="112"/>
      <c r="EC8" s="112"/>
      <c r="ED8" s="112"/>
      <c r="EE8" s="112"/>
      <c r="EF8" s="112"/>
      <c r="EG8" s="112"/>
      <c r="EH8" s="112"/>
      <c r="EI8" s="112"/>
      <c r="EJ8" s="112"/>
      <c r="EK8" s="112"/>
      <c r="EL8" s="112"/>
      <c r="EM8" s="112"/>
      <c r="EN8" s="112"/>
      <c r="EO8" s="112"/>
      <c r="EP8" s="112"/>
      <c r="EQ8" s="112"/>
      <c r="ER8" s="112"/>
      <c r="ES8" s="112"/>
      <c r="ET8" s="112"/>
      <c r="EU8" s="112"/>
      <c r="EV8" s="112"/>
      <c r="EW8" s="112"/>
      <c r="EX8" s="112"/>
      <c r="EY8" s="112"/>
      <c r="EZ8" s="112"/>
      <c r="FA8" s="112"/>
      <c r="FB8" s="112"/>
      <c r="FC8" s="112"/>
      <c r="FD8" s="112"/>
      <c r="FE8" s="112"/>
      <c r="FF8" s="112"/>
      <c r="FG8" s="112"/>
      <c r="FH8" s="112"/>
      <c r="FI8" s="112"/>
      <c r="FJ8" s="112"/>
      <c r="FK8" s="112"/>
      <c r="FL8" s="112"/>
      <c r="FM8" s="112"/>
      <c r="FN8" s="112"/>
      <c r="FO8" s="112"/>
      <c r="FP8" s="112"/>
      <c r="FQ8" s="112"/>
      <c r="FR8" s="112"/>
      <c r="FS8" s="112"/>
      <c r="FT8" s="112"/>
      <c r="FU8" s="112"/>
      <c r="FV8" s="112"/>
      <c r="FW8" s="112"/>
      <c r="FX8" s="112"/>
      <c r="FY8" s="112"/>
      <c r="FZ8" s="112"/>
      <c r="GA8" s="112"/>
      <c r="GB8" s="112"/>
      <c r="GC8" s="112"/>
      <c r="GD8" s="112"/>
      <c r="GE8" s="112"/>
      <c r="GF8" s="112"/>
      <c r="GG8" s="112"/>
      <c r="GH8" s="112"/>
      <c r="GI8" s="112"/>
      <c r="GJ8" s="112"/>
      <c r="GK8" s="112"/>
      <c r="GL8" s="112"/>
      <c r="GM8" s="112"/>
      <c r="GN8" s="112"/>
      <c r="GO8" s="112"/>
      <c r="GP8" s="112"/>
      <c r="GQ8" s="112"/>
      <c r="GR8" s="112"/>
      <c r="GS8" s="112"/>
      <c r="GT8" s="112"/>
      <c r="GU8" s="112"/>
      <c r="GV8" s="112"/>
      <c r="GW8" s="112"/>
      <c r="GX8" s="112"/>
      <c r="GY8" s="112"/>
      <c r="GZ8" s="112"/>
      <c r="HA8" s="112"/>
      <c r="HB8" s="112"/>
      <c r="HC8" s="112"/>
      <c r="HD8" s="112"/>
      <c r="HE8" s="112"/>
      <c r="HF8" s="112"/>
      <c r="HG8" s="112"/>
      <c r="HH8" s="112"/>
      <c r="HI8" s="112"/>
      <c r="HJ8" s="112"/>
      <c r="HK8" s="112"/>
      <c r="HL8" s="112"/>
      <c r="HM8" s="112"/>
      <c r="HN8" s="112"/>
      <c r="HO8" s="112"/>
      <c r="HP8" s="112"/>
      <c r="HQ8" s="112"/>
      <c r="HR8" s="112"/>
      <c r="HS8" s="112"/>
      <c r="HT8" s="112"/>
      <c r="HU8" s="112"/>
      <c r="HV8" s="112"/>
      <c r="HW8" s="112"/>
      <c r="HX8" s="112"/>
      <c r="HY8" s="112"/>
      <c r="HZ8" s="112"/>
      <c r="IA8" s="112"/>
      <c r="IB8" s="112"/>
      <c r="IC8" s="112"/>
      <c r="ID8" s="112"/>
      <c r="IE8" s="112"/>
      <c r="IF8" s="112"/>
      <c r="IG8" s="112"/>
      <c r="IH8" s="112"/>
      <c r="II8" s="112"/>
      <c r="IJ8" s="112"/>
      <c r="IK8" s="112"/>
      <c r="IL8" s="112"/>
      <c r="IM8" s="112"/>
      <c r="IN8" s="112"/>
      <c r="IO8" s="112"/>
      <c r="IP8" s="112"/>
      <c r="IQ8" s="112"/>
      <c r="IR8" s="112"/>
      <c r="IS8" s="112"/>
      <c r="IT8" s="112"/>
      <c r="IU8" s="112"/>
      <c r="IV8" s="112"/>
      <c r="IW8" s="112"/>
    </row>
    <row r="9" s="57" customFormat="1" ht="25" customHeight="1" spans="1:257">
      <c r="A9" s="76" t="s">
        <v>163</v>
      </c>
      <c r="B9" s="77">
        <f>C9-1.5</f>
        <v>30.5</v>
      </c>
      <c r="C9" s="77">
        <v>32</v>
      </c>
      <c r="D9" s="77">
        <f t="shared" ref="D9:H9" si="4">C9+2.2</f>
        <v>34.2</v>
      </c>
      <c r="E9" s="77">
        <f t="shared" si="4"/>
        <v>36.4</v>
      </c>
      <c r="F9" s="77">
        <f t="shared" si="4"/>
        <v>38.6</v>
      </c>
      <c r="G9" s="77">
        <f t="shared" si="4"/>
        <v>40.8</v>
      </c>
      <c r="H9" s="75">
        <f t="shared" si="4"/>
        <v>43</v>
      </c>
      <c r="I9" s="103"/>
      <c r="J9" s="98" t="s">
        <v>253</v>
      </c>
      <c r="K9" s="99" t="s">
        <v>240</v>
      </c>
      <c r="L9" s="99" t="s">
        <v>254</v>
      </c>
      <c r="M9" s="99" t="s">
        <v>255</v>
      </c>
      <c r="N9" s="99" t="s">
        <v>256</v>
      </c>
      <c r="O9" s="99" t="s">
        <v>257</v>
      </c>
      <c r="P9" s="105" t="s">
        <v>256</v>
      </c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112"/>
      <c r="BS9" s="112"/>
      <c r="BT9" s="112"/>
      <c r="BU9" s="112"/>
      <c r="BV9" s="112"/>
      <c r="BW9" s="112"/>
      <c r="BX9" s="112"/>
      <c r="BY9" s="112"/>
      <c r="BZ9" s="112"/>
      <c r="CA9" s="112"/>
      <c r="CB9" s="112"/>
      <c r="CC9" s="112"/>
      <c r="CD9" s="112"/>
      <c r="CE9" s="112"/>
      <c r="CF9" s="112"/>
      <c r="CG9" s="112"/>
      <c r="CH9" s="112"/>
      <c r="CI9" s="112"/>
      <c r="CJ9" s="112"/>
      <c r="CK9" s="112"/>
      <c r="CL9" s="112"/>
      <c r="CM9" s="112"/>
      <c r="CN9" s="112"/>
      <c r="CO9" s="112"/>
      <c r="CP9" s="112"/>
      <c r="CQ9" s="112"/>
      <c r="CR9" s="112"/>
      <c r="CS9" s="112"/>
      <c r="CT9" s="112"/>
      <c r="CU9" s="112"/>
      <c r="CV9" s="112"/>
      <c r="CW9" s="112"/>
      <c r="CX9" s="112"/>
      <c r="CY9" s="112"/>
      <c r="CZ9" s="112"/>
      <c r="DA9" s="112"/>
      <c r="DB9" s="112"/>
      <c r="DC9" s="112"/>
      <c r="DD9" s="112"/>
      <c r="DE9" s="112"/>
      <c r="DF9" s="112"/>
      <c r="DG9" s="112"/>
      <c r="DH9" s="112"/>
      <c r="DI9" s="112"/>
      <c r="DJ9" s="112"/>
      <c r="DK9" s="112"/>
      <c r="DL9" s="112"/>
      <c r="DM9" s="112"/>
      <c r="DN9" s="112"/>
      <c r="DO9" s="112"/>
      <c r="DP9" s="112"/>
      <c r="DQ9" s="112"/>
      <c r="DR9" s="112"/>
      <c r="DS9" s="112"/>
      <c r="DT9" s="112"/>
      <c r="DU9" s="112"/>
      <c r="DV9" s="112"/>
      <c r="DW9" s="112"/>
      <c r="DX9" s="112"/>
      <c r="DY9" s="112"/>
      <c r="DZ9" s="112"/>
      <c r="EA9" s="112"/>
      <c r="EB9" s="112"/>
      <c r="EC9" s="112"/>
      <c r="ED9" s="112"/>
      <c r="EE9" s="112"/>
      <c r="EF9" s="112"/>
      <c r="EG9" s="112"/>
      <c r="EH9" s="112"/>
      <c r="EI9" s="112"/>
      <c r="EJ9" s="112"/>
      <c r="EK9" s="112"/>
      <c r="EL9" s="112"/>
      <c r="EM9" s="112"/>
      <c r="EN9" s="112"/>
      <c r="EO9" s="112"/>
      <c r="EP9" s="112"/>
      <c r="EQ9" s="112"/>
      <c r="ER9" s="112"/>
      <c r="ES9" s="112"/>
      <c r="ET9" s="112"/>
      <c r="EU9" s="112"/>
      <c r="EV9" s="112"/>
      <c r="EW9" s="112"/>
      <c r="EX9" s="112"/>
      <c r="EY9" s="112"/>
      <c r="EZ9" s="112"/>
      <c r="FA9" s="112"/>
      <c r="FB9" s="112"/>
      <c r="FC9" s="112"/>
      <c r="FD9" s="112"/>
      <c r="FE9" s="112"/>
      <c r="FF9" s="112"/>
      <c r="FG9" s="112"/>
      <c r="FH9" s="112"/>
      <c r="FI9" s="112"/>
      <c r="FJ9" s="112"/>
      <c r="FK9" s="112"/>
      <c r="FL9" s="112"/>
      <c r="FM9" s="112"/>
      <c r="FN9" s="112"/>
      <c r="FO9" s="112"/>
      <c r="FP9" s="112"/>
      <c r="FQ9" s="112"/>
      <c r="FR9" s="112"/>
      <c r="FS9" s="112"/>
      <c r="FT9" s="112"/>
      <c r="FU9" s="112"/>
      <c r="FV9" s="112"/>
      <c r="FW9" s="112"/>
      <c r="FX9" s="112"/>
      <c r="FY9" s="112"/>
      <c r="FZ9" s="112"/>
      <c r="GA9" s="112"/>
      <c r="GB9" s="112"/>
      <c r="GC9" s="112"/>
      <c r="GD9" s="112"/>
      <c r="GE9" s="112"/>
      <c r="GF9" s="112"/>
      <c r="GG9" s="112"/>
      <c r="GH9" s="112"/>
      <c r="GI9" s="112"/>
      <c r="GJ9" s="112"/>
      <c r="GK9" s="112"/>
      <c r="GL9" s="112"/>
      <c r="GM9" s="112"/>
      <c r="GN9" s="112"/>
      <c r="GO9" s="112"/>
      <c r="GP9" s="112"/>
      <c r="GQ9" s="112"/>
      <c r="GR9" s="112"/>
      <c r="GS9" s="112"/>
      <c r="GT9" s="112"/>
      <c r="GU9" s="112"/>
      <c r="GV9" s="112"/>
      <c r="GW9" s="112"/>
      <c r="GX9" s="112"/>
      <c r="GY9" s="112"/>
      <c r="GZ9" s="112"/>
      <c r="HA9" s="112"/>
      <c r="HB9" s="112"/>
      <c r="HC9" s="112"/>
      <c r="HD9" s="112"/>
      <c r="HE9" s="112"/>
      <c r="HF9" s="112"/>
      <c r="HG9" s="112"/>
      <c r="HH9" s="112"/>
      <c r="HI9" s="112"/>
      <c r="HJ9" s="112"/>
      <c r="HK9" s="112"/>
      <c r="HL9" s="112"/>
      <c r="HM9" s="112"/>
      <c r="HN9" s="112"/>
      <c r="HO9" s="112"/>
      <c r="HP9" s="112"/>
      <c r="HQ9" s="112"/>
      <c r="HR9" s="112"/>
      <c r="HS9" s="112"/>
      <c r="HT9" s="112"/>
      <c r="HU9" s="112"/>
      <c r="HV9" s="112"/>
      <c r="HW9" s="112"/>
      <c r="HX9" s="112"/>
      <c r="HY9" s="112"/>
      <c r="HZ9" s="112"/>
      <c r="IA9" s="112"/>
      <c r="IB9" s="112"/>
      <c r="IC9" s="112"/>
      <c r="ID9" s="112"/>
      <c r="IE9" s="112"/>
      <c r="IF9" s="112"/>
      <c r="IG9" s="112"/>
      <c r="IH9" s="112"/>
      <c r="II9" s="112"/>
      <c r="IJ9" s="112"/>
      <c r="IK9" s="112"/>
      <c r="IL9" s="112"/>
      <c r="IM9" s="112"/>
      <c r="IN9" s="112"/>
      <c r="IO9" s="112"/>
      <c r="IP9" s="112"/>
      <c r="IQ9" s="112"/>
      <c r="IR9" s="112"/>
      <c r="IS9" s="112"/>
      <c r="IT9" s="112"/>
      <c r="IU9" s="112"/>
      <c r="IV9" s="112"/>
      <c r="IW9" s="112"/>
    </row>
    <row r="10" s="57" customFormat="1" ht="25" customHeight="1" spans="1:257">
      <c r="A10" s="78" t="s">
        <v>168</v>
      </c>
      <c r="B10" s="79">
        <f>C10-1</f>
        <v>12</v>
      </c>
      <c r="C10" s="79">
        <v>13</v>
      </c>
      <c r="D10" s="79">
        <f>C10+1</f>
        <v>14</v>
      </c>
      <c r="E10" s="79">
        <f t="shared" ref="E10:H10" si="5">D10+1</f>
        <v>15</v>
      </c>
      <c r="F10" s="79">
        <f t="shared" si="5"/>
        <v>16</v>
      </c>
      <c r="G10" s="79">
        <f t="shared" si="5"/>
        <v>17</v>
      </c>
      <c r="H10" s="80">
        <f t="shared" si="5"/>
        <v>18</v>
      </c>
      <c r="I10" s="103"/>
      <c r="J10" s="98" t="s">
        <v>258</v>
      </c>
      <c r="K10" s="99" t="s">
        <v>259</v>
      </c>
      <c r="L10" s="99" t="s">
        <v>260</v>
      </c>
      <c r="M10" s="99" t="s">
        <v>261</v>
      </c>
      <c r="N10" s="99" t="s">
        <v>262</v>
      </c>
      <c r="O10" s="99" t="s">
        <v>263</v>
      </c>
      <c r="P10" s="105" t="s">
        <v>252</v>
      </c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12"/>
      <c r="DM10" s="112"/>
      <c r="DN10" s="112"/>
      <c r="DO10" s="112"/>
      <c r="DP10" s="112"/>
      <c r="DQ10" s="112"/>
      <c r="DR10" s="112"/>
      <c r="DS10" s="112"/>
      <c r="DT10" s="112"/>
      <c r="DU10" s="112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12"/>
      <c r="EZ10" s="112"/>
      <c r="FA10" s="112"/>
      <c r="FB10" s="112"/>
      <c r="FC10" s="112"/>
      <c r="FD10" s="112"/>
      <c r="FE10" s="112"/>
      <c r="FF10" s="112"/>
      <c r="FG10" s="112"/>
      <c r="FH10" s="112"/>
      <c r="FI10" s="112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  <c r="FU10" s="112"/>
      <c r="FV10" s="112"/>
      <c r="FW10" s="112"/>
      <c r="FX10" s="112"/>
      <c r="FY10" s="112"/>
      <c r="FZ10" s="112"/>
      <c r="GA10" s="112"/>
      <c r="GB10" s="112"/>
      <c r="GC10" s="112"/>
      <c r="GD10" s="112"/>
      <c r="GE10" s="112"/>
      <c r="GF10" s="112"/>
      <c r="GG10" s="112"/>
      <c r="GH10" s="112"/>
      <c r="GI10" s="112"/>
      <c r="GJ10" s="112"/>
      <c r="GK10" s="112"/>
      <c r="GL10" s="112"/>
      <c r="GM10" s="112"/>
      <c r="GN10" s="112"/>
      <c r="GO10" s="112"/>
      <c r="GP10" s="112"/>
      <c r="GQ10" s="112"/>
      <c r="GR10" s="112"/>
      <c r="GS10" s="112"/>
      <c r="GT10" s="112"/>
      <c r="GU10" s="112"/>
      <c r="GV10" s="112"/>
      <c r="GW10" s="112"/>
      <c r="GX10" s="112"/>
      <c r="GY10" s="112"/>
      <c r="GZ10" s="112"/>
      <c r="HA10" s="112"/>
      <c r="HB10" s="112"/>
      <c r="HC10" s="112"/>
      <c r="HD10" s="112"/>
      <c r="HE10" s="112"/>
      <c r="HF10" s="112"/>
      <c r="HG10" s="112"/>
      <c r="HH10" s="112"/>
      <c r="HI10" s="112"/>
      <c r="HJ10" s="112"/>
      <c r="HK10" s="112"/>
      <c r="HL10" s="112"/>
      <c r="HM10" s="112"/>
      <c r="HN10" s="112"/>
      <c r="HO10" s="112"/>
      <c r="HP10" s="112"/>
      <c r="HQ10" s="112"/>
      <c r="HR10" s="112"/>
      <c r="HS10" s="112"/>
      <c r="HT10" s="112"/>
      <c r="HU10" s="112"/>
      <c r="HV10" s="112"/>
      <c r="HW10" s="112"/>
      <c r="HX10" s="112"/>
      <c r="HY10" s="112"/>
      <c r="HZ10" s="112"/>
      <c r="IA10" s="112"/>
      <c r="IB10" s="112"/>
      <c r="IC10" s="112"/>
      <c r="ID10" s="112"/>
      <c r="IE10" s="112"/>
      <c r="IF10" s="112"/>
      <c r="IG10" s="112"/>
      <c r="IH10" s="112"/>
      <c r="II10" s="112"/>
      <c r="IJ10" s="112"/>
      <c r="IK10" s="112"/>
      <c r="IL10" s="112"/>
      <c r="IM10" s="112"/>
      <c r="IN10" s="112"/>
      <c r="IO10" s="112"/>
      <c r="IP10" s="112"/>
      <c r="IQ10" s="112"/>
      <c r="IR10" s="112"/>
      <c r="IS10" s="112"/>
      <c r="IT10" s="112"/>
      <c r="IU10" s="112"/>
      <c r="IV10" s="112"/>
      <c r="IW10" s="112"/>
    </row>
    <row r="11" s="57" customFormat="1" ht="25" customHeight="1" spans="1:257">
      <c r="A11" s="78" t="s">
        <v>171</v>
      </c>
      <c r="B11" s="79">
        <f>C11-1.2</f>
        <v>12.8</v>
      </c>
      <c r="C11" s="79">
        <v>14</v>
      </c>
      <c r="D11" s="79">
        <f>C11+1.2</f>
        <v>15.2</v>
      </c>
      <c r="E11" s="79">
        <f>D11+1.2</f>
        <v>16.4</v>
      </c>
      <c r="F11" s="79">
        <f>E11+1.2</f>
        <v>17.6</v>
      </c>
      <c r="G11" s="79">
        <f>F11+0.8</f>
        <v>18.4</v>
      </c>
      <c r="H11" s="80">
        <f>G11+0.8</f>
        <v>19.2</v>
      </c>
      <c r="I11" s="103"/>
      <c r="J11" s="98" t="s">
        <v>263</v>
      </c>
      <c r="K11" s="99" t="s">
        <v>264</v>
      </c>
      <c r="L11" s="99" t="s">
        <v>265</v>
      </c>
      <c r="M11" s="99" t="s">
        <v>266</v>
      </c>
      <c r="N11" s="99" t="s">
        <v>267</v>
      </c>
      <c r="O11" s="99" t="s">
        <v>261</v>
      </c>
      <c r="P11" s="105" t="s">
        <v>267</v>
      </c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2"/>
      <c r="BV11" s="112"/>
      <c r="BW11" s="112"/>
      <c r="BX11" s="112"/>
      <c r="BY11" s="112"/>
      <c r="BZ11" s="112"/>
      <c r="CA11" s="112"/>
      <c r="CB11" s="112"/>
      <c r="CC11" s="112"/>
      <c r="CD11" s="112"/>
      <c r="CE11" s="112"/>
      <c r="CF11" s="112"/>
      <c r="CG11" s="112"/>
      <c r="CH11" s="112"/>
      <c r="CI11" s="112"/>
      <c r="CJ11" s="112"/>
      <c r="CK11" s="112"/>
      <c r="CL11" s="112"/>
      <c r="CM11" s="112"/>
      <c r="CN11" s="112"/>
      <c r="CO11" s="112"/>
      <c r="CP11" s="112"/>
      <c r="CQ11" s="112"/>
      <c r="CR11" s="112"/>
      <c r="CS11" s="112"/>
      <c r="CT11" s="112"/>
      <c r="CU11" s="112"/>
      <c r="CV11" s="112"/>
      <c r="CW11" s="112"/>
      <c r="CX11" s="112"/>
      <c r="CY11" s="112"/>
      <c r="CZ11" s="112"/>
      <c r="DA11" s="112"/>
      <c r="DB11" s="112"/>
      <c r="DC11" s="112"/>
      <c r="DD11" s="112"/>
      <c r="DE11" s="112"/>
      <c r="DF11" s="112"/>
      <c r="DG11" s="112"/>
      <c r="DH11" s="112"/>
      <c r="DI11" s="112"/>
      <c r="DJ11" s="112"/>
      <c r="DK11" s="112"/>
      <c r="DL11" s="112"/>
      <c r="DM11" s="112"/>
      <c r="DN11" s="112"/>
      <c r="DO11" s="112"/>
      <c r="DP11" s="112"/>
      <c r="DQ11" s="112"/>
      <c r="DR11" s="112"/>
      <c r="DS11" s="112"/>
      <c r="DT11" s="112"/>
      <c r="DU11" s="112"/>
      <c r="DV11" s="112"/>
      <c r="DW11" s="112"/>
      <c r="DX11" s="112"/>
      <c r="DY11" s="112"/>
      <c r="DZ11" s="112"/>
      <c r="EA11" s="112"/>
      <c r="EB11" s="112"/>
      <c r="EC11" s="112"/>
      <c r="ED11" s="112"/>
      <c r="EE11" s="112"/>
      <c r="EF11" s="112"/>
      <c r="EG11" s="112"/>
      <c r="EH11" s="112"/>
      <c r="EI11" s="112"/>
      <c r="EJ11" s="112"/>
      <c r="EK11" s="112"/>
      <c r="EL11" s="112"/>
      <c r="EM11" s="112"/>
      <c r="EN11" s="112"/>
      <c r="EO11" s="112"/>
      <c r="EP11" s="112"/>
      <c r="EQ11" s="112"/>
      <c r="ER11" s="112"/>
      <c r="ES11" s="112"/>
      <c r="ET11" s="112"/>
      <c r="EU11" s="112"/>
      <c r="EV11" s="112"/>
      <c r="EW11" s="112"/>
      <c r="EX11" s="112"/>
      <c r="EY11" s="112"/>
      <c r="EZ11" s="112"/>
      <c r="FA11" s="112"/>
      <c r="FB11" s="112"/>
      <c r="FC11" s="112"/>
      <c r="FD11" s="112"/>
      <c r="FE11" s="112"/>
      <c r="FF11" s="112"/>
      <c r="FG11" s="112"/>
      <c r="FH11" s="112"/>
      <c r="FI11" s="112"/>
      <c r="FJ11" s="112"/>
      <c r="FK11" s="112"/>
      <c r="FL11" s="112"/>
      <c r="FM11" s="112"/>
      <c r="FN11" s="112"/>
      <c r="FO11" s="112"/>
      <c r="FP11" s="112"/>
      <c r="FQ11" s="112"/>
      <c r="FR11" s="112"/>
      <c r="FS11" s="112"/>
      <c r="FT11" s="112"/>
      <c r="FU11" s="112"/>
      <c r="FV11" s="112"/>
      <c r="FW11" s="112"/>
      <c r="FX11" s="112"/>
      <c r="FY11" s="112"/>
      <c r="FZ11" s="112"/>
      <c r="GA11" s="112"/>
      <c r="GB11" s="112"/>
      <c r="GC11" s="112"/>
      <c r="GD11" s="112"/>
      <c r="GE11" s="112"/>
      <c r="GF11" s="112"/>
      <c r="GG11" s="112"/>
      <c r="GH11" s="112"/>
      <c r="GI11" s="112"/>
      <c r="GJ11" s="112"/>
      <c r="GK11" s="112"/>
      <c r="GL11" s="112"/>
      <c r="GM11" s="112"/>
      <c r="GN11" s="112"/>
      <c r="GO11" s="112"/>
      <c r="GP11" s="112"/>
      <c r="GQ11" s="112"/>
      <c r="GR11" s="112"/>
      <c r="GS11" s="112"/>
      <c r="GT11" s="112"/>
      <c r="GU11" s="112"/>
      <c r="GV11" s="112"/>
      <c r="GW11" s="112"/>
      <c r="GX11" s="112"/>
      <c r="GY11" s="112"/>
      <c r="GZ11" s="112"/>
      <c r="HA11" s="112"/>
      <c r="HB11" s="112"/>
      <c r="HC11" s="112"/>
      <c r="HD11" s="112"/>
      <c r="HE11" s="112"/>
      <c r="HF11" s="112"/>
      <c r="HG11" s="112"/>
      <c r="HH11" s="112"/>
      <c r="HI11" s="112"/>
      <c r="HJ11" s="112"/>
      <c r="HK11" s="112"/>
      <c r="HL11" s="112"/>
      <c r="HM11" s="112"/>
      <c r="HN11" s="112"/>
      <c r="HO11" s="112"/>
      <c r="HP11" s="112"/>
      <c r="HQ11" s="112"/>
      <c r="HR11" s="112"/>
      <c r="HS11" s="112"/>
      <c r="HT11" s="112"/>
      <c r="HU11" s="112"/>
      <c r="HV11" s="112"/>
      <c r="HW11" s="112"/>
      <c r="HX11" s="112"/>
      <c r="HY11" s="112"/>
      <c r="HZ11" s="112"/>
      <c r="IA11" s="112"/>
      <c r="IB11" s="112"/>
      <c r="IC11" s="112"/>
      <c r="ID11" s="112"/>
      <c r="IE11" s="112"/>
      <c r="IF11" s="112"/>
      <c r="IG11" s="112"/>
      <c r="IH11" s="112"/>
      <c r="II11" s="112"/>
      <c r="IJ11" s="112"/>
      <c r="IK11" s="112"/>
      <c r="IL11" s="112"/>
      <c r="IM11" s="112"/>
      <c r="IN11" s="112"/>
      <c r="IO11" s="112"/>
      <c r="IP11" s="112"/>
      <c r="IQ11" s="112"/>
      <c r="IR11" s="112"/>
      <c r="IS11" s="112"/>
      <c r="IT11" s="112"/>
      <c r="IU11" s="112"/>
      <c r="IV11" s="112"/>
      <c r="IW11" s="112"/>
    </row>
    <row r="12" s="57" customFormat="1" ht="25" customHeight="1" spans="1:257">
      <c r="A12" s="78" t="s">
        <v>174</v>
      </c>
      <c r="B12" s="79">
        <f>C12-1</f>
        <v>11.5</v>
      </c>
      <c r="C12" s="79">
        <v>12.5</v>
      </c>
      <c r="D12" s="79">
        <f>C12+1</f>
        <v>13.5</v>
      </c>
      <c r="E12" s="79">
        <f>D12+1</f>
        <v>14.5</v>
      </c>
      <c r="F12" s="79">
        <f>E12+1</f>
        <v>15.5</v>
      </c>
      <c r="G12" s="79">
        <f>F12+0.6</f>
        <v>16.1</v>
      </c>
      <c r="H12" s="80">
        <f>G12+0.6</f>
        <v>16.7</v>
      </c>
      <c r="I12" s="103"/>
      <c r="J12" s="98" t="s">
        <v>268</v>
      </c>
      <c r="K12" s="99" t="s">
        <v>269</v>
      </c>
      <c r="L12" s="99" t="s">
        <v>270</v>
      </c>
      <c r="M12" s="99" t="s">
        <v>271</v>
      </c>
      <c r="N12" s="99" t="s">
        <v>263</v>
      </c>
      <c r="O12" s="99" t="s">
        <v>252</v>
      </c>
      <c r="P12" s="105" t="s">
        <v>272</v>
      </c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12"/>
      <c r="BM12" s="112"/>
      <c r="BN12" s="112"/>
      <c r="BO12" s="112"/>
      <c r="BP12" s="112"/>
      <c r="BQ12" s="112"/>
      <c r="BR12" s="112"/>
      <c r="BS12" s="112"/>
      <c r="BT12" s="112"/>
      <c r="BU12" s="112"/>
      <c r="BV12" s="112"/>
      <c r="BW12" s="112"/>
      <c r="BX12" s="112"/>
      <c r="BY12" s="112"/>
      <c r="BZ12" s="112"/>
      <c r="CA12" s="112"/>
      <c r="CB12" s="112"/>
      <c r="CC12" s="112"/>
      <c r="CD12" s="112"/>
      <c r="CE12" s="112"/>
      <c r="CF12" s="112"/>
      <c r="CG12" s="112"/>
      <c r="CH12" s="112"/>
      <c r="CI12" s="112"/>
      <c r="CJ12" s="112"/>
      <c r="CK12" s="112"/>
      <c r="CL12" s="112"/>
      <c r="CM12" s="112"/>
      <c r="CN12" s="112"/>
      <c r="CO12" s="112"/>
      <c r="CP12" s="112"/>
      <c r="CQ12" s="112"/>
      <c r="CR12" s="112"/>
      <c r="CS12" s="112"/>
      <c r="CT12" s="112"/>
      <c r="CU12" s="112"/>
      <c r="CV12" s="112"/>
      <c r="CW12" s="112"/>
      <c r="CX12" s="112"/>
      <c r="CY12" s="112"/>
      <c r="CZ12" s="112"/>
      <c r="DA12" s="112"/>
      <c r="DB12" s="112"/>
      <c r="DC12" s="112"/>
      <c r="DD12" s="112"/>
      <c r="DE12" s="112"/>
      <c r="DF12" s="112"/>
      <c r="DG12" s="112"/>
      <c r="DH12" s="112"/>
      <c r="DI12" s="112"/>
      <c r="DJ12" s="112"/>
      <c r="DK12" s="112"/>
      <c r="DL12" s="112"/>
      <c r="DM12" s="112"/>
      <c r="DN12" s="112"/>
      <c r="DO12" s="112"/>
      <c r="DP12" s="112"/>
      <c r="DQ12" s="112"/>
      <c r="DR12" s="112"/>
      <c r="DS12" s="112"/>
      <c r="DT12" s="112"/>
      <c r="DU12" s="112"/>
      <c r="DV12" s="112"/>
      <c r="DW12" s="112"/>
      <c r="DX12" s="112"/>
      <c r="DY12" s="112"/>
      <c r="DZ12" s="112"/>
      <c r="EA12" s="112"/>
      <c r="EB12" s="112"/>
      <c r="EC12" s="112"/>
      <c r="ED12" s="112"/>
      <c r="EE12" s="112"/>
      <c r="EF12" s="112"/>
      <c r="EG12" s="112"/>
      <c r="EH12" s="112"/>
      <c r="EI12" s="112"/>
      <c r="EJ12" s="112"/>
      <c r="EK12" s="112"/>
      <c r="EL12" s="112"/>
      <c r="EM12" s="112"/>
      <c r="EN12" s="112"/>
      <c r="EO12" s="112"/>
      <c r="EP12" s="112"/>
      <c r="EQ12" s="112"/>
      <c r="ER12" s="112"/>
      <c r="ES12" s="112"/>
      <c r="ET12" s="112"/>
      <c r="EU12" s="112"/>
      <c r="EV12" s="112"/>
      <c r="EW12" s="112"/>
      <c r="EX12" s="112"/>
      <c r="EY12" s="112"/>
      <c r="EZ12" s="112"/>
      <c r="FA12" s="112"/>
      <c r="FB12" s="112"/>
      <c r="FC12" s="112"/>
      <c r="FD12" s="112"/>
      <c r="FE12" s="112"/>
      <c r="FF12" s="112"/>
      <c r="FG12" s="112"/>
      <c r="FH12" s="112"/>
      <c r="FI12" s="112"/>
      <c r="FJ12" s="112"/>
      <c r="FK12" s="112"/>
      <c r="FL12" s="112"/>
      <c r="FM12" s="112"/>
      <c r="FN12" s="112"/>
      <c r="FO12" s="112"/>
      <c r="FP12" s="112"/>
      <c r="FQ12" s="112"/>
      <c r="FR12" s="112"/>
      <c r="FS12" s="112"/>
      <c r="FT12" s="112"/>
      <c r="FU12" s="112"/>
      <c r="FV12" s="112"/>
      <c r="FW12" s="112"/>
      <c r="FX12" s="112"/>
      <c r="FY12" s="112"/>
      <c r="FZ12" s="112"/>
      <c r="GA12" s="112"/>
      <c r="GB12" s="112"/>
      <c r="GC12" s="112"/>
      <c r="GD12" s="112"/>
      <c r="GE12" s="112"/>
      <c r="GF12" s="112"/>
      <c r="GG12" s="112"/>
      <c r="GH12" s="112"/>
      <c r="GI12" s="112"/>
      <c r="GJ12" s="112"/>
      <c r="GK12" s="112"/>
      <c r="GL12" s="112"/>
      <c r="GM12" s="112"/>
      <c r="GN12" s="112"/>
      <c r="GO12" s="112"/>
      <c r="GP12" s="112"/>
      <c r="GQ12" s="112"/>
      <c r="GR12" s="112"/>
      <c r="GS12" s="112"/>
      <c r="GT12" s="112"/>
      <c r="GU12" s="112"/>
      <c r="GV12" s="112"/>
      <c r="GW12" s="112"/>
      <c r="GX12" s="112"/>
      <c r="GY12" s="112"/>
      <c r="GZ12" s="112"/>
      <c r="HA12" s="112"/>
      <c r="HB12" s="112"/>
      <c r="HC12" s="112"/>
      <c r="HD12" s="112"/>
      <c r="HE12" s="112"/>
      <c r="HF12" s="112"/>
      <c r="HG12" s="112"/>
      <c r="HH12" s="112"/>
      <c r="HI12" s="112"/>
      <c r="HJ12" s="112"/>
      <c r="HK12" s="112"/>
      <c r="HL12" s="112"/>
      <c r="HM12" s="112"/>
      <c r="HN12" s="112"/>
      <c r="HO12" s="112"/>
      <c r="HP12" s="112"/>
      <c r="HQ12" s="112"/>
      <c r="HR12" s="112"/>
      <c r="HS12" s="112"/>
      <c r="HT12" s="112"/>
      <c r="HU12" s="112"/>
      <c r="HV12" s="112"/>
      <c r="HW12" s="112"/>
      <c r="HX12" s="112"/>
      <c r="HY12" s="112"/>
      <c r="HZ12" s="112"/>
      <c r="IA12" s="112"/>
      <c r="IB12" s="112"/>
      <c r="IC12" s="112"/>
      <c r="ID12" s="112"/>
      <c r="IE12" s="112"/>
      <c r="IF12" s="112"/>
      <c r="IG12" s="112"/>
      <c r="IH12" s="112"/>
      <c r="II12" s="112"/>
      <c r="IJ12" s="112"/>
      <c r="IK12" s="112"/>
      <c r="IL12" s="112"/>
      <c r="IM12" s="112"/>
      <c r="IN12" s="112"/>
      <c r="IO12" s="112"/>
      <c r="IP12" s="112"/>
      <c r="IQ12" s="112"/>
      <c r="IR12" s="112"/>
      <c r="IS12" s="112"/>
      <c r="IT12" s="112"/>
      <c r="IU12" s="112"/>
      <c r="IV12" s="112"/>
      <c r="IW12" s="112"/>
    </row>
    <row r="13" s="57" customFormat="1" ht="25" customHeight="1" spans="1:257">
      <c r="A13" s="81" t="s">
        <v>176</v>
      </c>
      <c r="B13" s="82">
        <f>C13</f>
        <v>1.2</v>
      </c>
      <c r="C13" s="82">
        <v>1.2</v>
      </c>
      <c r="D13" s="82">
        <f t="shared" ref="D13:H13" si="6">C13</f>
        <v>1.2</v>
      </c>
      <c r="E13" s="82">
        <f t="shared" si="6"/>
        <v>1.2</v>
      </c>
      <c r="F13" s="82">
        <f t="shared" si="6"/>
        <v>1.2</v>
      </c>
      <c r="G13" s="82">
        <f t="shared" si="6"/>
        <v>1.2</v>
      </c>
      <c r="H13" s="83">
        <f t="shared" si="6"/>
        <v>1.2</v>
      </c>
      <c r="I13" s="106"/>
      <c r="J13" s="107" t="s">
        <v>240</v>
      </c>
      <c r="K13" s="108" t="s">
        <v>240</v>
      </c>
      <c r="L13" s="108" t="s">
        <v>240</v>
      </c>
      <c r="M13" s="108" t="s">
        <v>240</v>
      </c>
      <c r="N13" s="108" t="s">
        <v>240</v>
      </c>
      <c r="O13" s="108" t="s">
        <v>240</v>
      </c>
      <c r="P13" s="109" t="s">
        <v>240</v>
      </c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2"/>
      <c r="BV13" s="112"/>
      <c r="BW13" s="112"/>
      <c r="BX13" s="112"/>
      <c r="BY13" s="112"/>
      <c r="BZ13" s="112"/>
      <c r="CA13" s="112"/>
      <c r="CB13" s="112"/>
      <c r="CC13" s="112"/>
      <c r="CD13" s="112"/>
      <c r="CE13" s="112"/>
      <c r="CF13" s="112"/>
      <c r="CG13" s="112"/>
      <c r="CH13" s="112"/>
      <c r="CI13" s="112"/>
      <c r="CJ13" s="112"/>
      <c r="CK13" s="112"/>
      <c r="CL13" s="112"/>
      <c r="CM13" s="112"/>
      <c r="CN13" s="112"/>
      <c r="CO13" s="112"/>
      <c r="CP13" s="112"/>
      <c r="CQ13" s="112"/>
      <c r="CR13" s="112"/>
      <c r="CS13" s="112"/>
      <c r="CT13" s="112"/>
      <c r="CU13" s="112"/>
      <c r="CV13" s="112"/>
      <c r="CW13" s="112"/>
      <c r="CX13" s="112"/>
      <c r="CY13" s="112"/>
      <c r="CZ13" s="112"/>
      <c r="DA13" s="112"/>
      <c r="DB13" s="112"/>
      <c r="DC13" s="112"/>
      <c r="DD13" s="112"/>
      <c r="DE13" s="112"/>
      <c r="DF13" s="112"/>
      <c r="DG13" s="112"/>
      <c r="DH13" s="112"/>
      <c r="DI13" s="112"/>
      <c r="DJ13" s="112"/>
      <c r="DK13" s="112"/>
      <c r="DL13" s="112"/>
      <c r="DM13" s="112"/>
      <c r="DN13" s="112"/>
      <c r="DO13" s="112"/>
      <c r="DP13" s="112"/>
      <c r="DQ13" s="112"/>
      <c r="DR13" s="112"/>
      <c r="DS13" s="112"/>
      <c r="DT13" s="112"/>
      <c r="DU13" s="112"/>
      <c r="DV13" s="112"/>
      <c r="DW13" s="112"/>
      <c r="DX13" s="112"/>
      <c r="DY13" s="112"/>
      <c r="DZ13" s="112"/>
      <c r="EA13" s="112"/>
      <c r="EB13" s="112"/>
      <c r="EC13" s="112"/>
      <c r="ED13" s="112"/>
      <c r="EE13" s="112"/>
      <c r="EF13" s="112"/>
      <c r="EG13" s="112"/>
      <c r="EH13" s="112"/>
      <c r="EI13" s="112"/>
      <c r="EJ13" s="112"/>
      <c r="EK13" s="112"/>
      <c r="EL13" s="112"/>
      <c r="EM13" s="112"/>
      <c r="EN13" s="112"/>
      <c r="EO13" s="112"/>
      <c r="EP13" s="112"/>
      <c r="EQ13" s="112"/>
      <c r="ER13" s="112"/>
      <c r="ES13" s="112"/>
      <c r="ET13" s="112"/>
      <c r="EU13" s="112"/>
      <c r="EV13" s="112"/>
      <c r="EW13" s="112"/>
      <c r="EX13" s="112"/>
      <c r="EY13" s="112"/>
      <c r="EZ13" s="112"/>
      <c r="FA13" s="112"/>
      <c r="FB13" s="112"/>
      <c r="FC13" s="112"/>
      <c r="FD13" s="112"/>
      <c r="FE13" s="112"/>
      <c r="FF13" s="112"/>
      <c r="FG13" s="112"/>
      <c r="FH13" s="112"/>
      <c r="FI13" s="112"/>
      <c r="FJ13" s="112"/>
      <c r="FK13" s="112"/>
      <c r="FL13" s="112"/>
      <c r="FM13" s="112"/>
      <c r="FN13" s="112"/>
      <c r="FO13" s="112"/>
      <c r="FP13" s="112"/>
      <c r="FQ13" s="112"/>
      <c r="FR13" s="112"/>
      <c r="FS13" s="112"/>
      <c r="FT13" s="112"/>
      <c r="FU13" s="112"/>
      <c r="FV13" s="112"/>
      <c r="FW13" s="112"/>
      <c r="FX13" s="112"/>
      <c r="FY13" s="112"/>
      <c r="FZ13" s="112"/>
      <c r="GA13" s="112"/>
      <c r="GB13" s="112"/>
      <c r="GC13" s="112"/>
      <c r="GD13" s="112"/>
      <c r="GE13" s="112"/>
      <c r="GF13" s="112"/>
      <c r="GG13" s="112"/>
      <c r="GH13" s="112"/>
      <c r="GI13" s="112"/>
      <c r="GJ13" s="112"/>
      <c r="GK13" s="112"/>
      <c r="GL13" s="112"/>
      <c r="GM13" s="112"/>
      <c r="GN13" s="112"/>
      <c r="GO13" s="112"/>
      <c r="GP13" s="112"/>
      <c r="GQ13" s="112"/>
      <c r="GR13" s="112"/>
      <c r="GS13" s="112"/>
      <c r="GT13" s="112"/>
      <c r="GU13" s="112"/>
      <c r="GV13" s="112"/>
      <c r="GW13" s="112"/>
      <c r="GX13" s="112"/>
      <c r="GY13" s="112"/>
      <c r="GZ13" s="112"/>
      <c r="HA13" s="112"/>
      <c r="HB13" s="112"/>
      <c r="HC13" s="112"/>
      <c r="HD13" s="112"/>
      <c r="HE13" s="112"/>
      <c r="HF13" s="112"/>
      <c r="HG13" s="112"/>
      <c r="HH13" s="112"/>
      <c r="HI13" s="112"/>
      <c r="HJ13" s="112"/>
      <c r="HK13" s="112"/>
      <c r="HL13" s="112"/>
      <c r="HM13" s="112"/>
      <c r="HN13" s="112"/>
      <c r="HO13" s="112"/>
      <c r="HP13" s="112"/>
      <c r="HQ13" s="112"/>
      <c r="HR13" s="112"/>
      <c r="HS13" s="112"/>
      <c r="HT13" s="112"/>
      <c r="HU13" s="112"/>
      <c r="HV13" s="112"/>
      <c r="HW13" s="112"/>
      <c r="HX13" s="112"/>
      <c r="HY13" s="112"/>
      <c r="HZ13" s="112"/>
      <c r="IA13" s="112"/>
      <c r="IB13" s="112"/>
      <c r="IC13" s="112"/>
      <c r="ID13" s="112"/>
      <c r="IE13" s="112"/>
      <c r="IF13" s="112"/>
      <c r="IG13" s="112"/>
      <c r="IH13" s="112"/>
      <c r="II13" s="112"/>
      <c r="IJ13" s="112"/>
      <c r="IK13" s="112"/>
      <c r="IL13" s="112"/>
      <c r="IM13" s="112"/>
      <c r="IN13" s="112"/>
      <c r="IO13" s="112"/>
      <c r="IP13" s="112"/>
      <c r="IQ13" s="112"/>
      <c r="IR13" s="112"/>
      <c r="IS13" s="112"/>
      <c r="IT13" s="112"/>
      <c r="IU13" s="112"/>
      <c r="IV13" s="112"/>
      <c r="IW13" s="112"/>
    </row>
    <row r="14" s="56" customFormat="1" ht="20" customHeight="1" spans="1:257">
      <c r="A14" s="84"/>
      <c r="B14" s="85"/>
      <c r="C14" s="85"/>
      <c r="D14" s="86"/>
      <c r="E14" s="85"/>
      <c r="F14" s="85"/>
      <c r="G14" s="85"/>
      <c r="H14" s="87"/>
      <c r="P14" s="9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0"/>
      <c r="FF14" s="60"/>
      <c r="FG14" s="60"/>
      <c r="FH14" s="60"/>
      <c r="FI14" s="60"/>
      <c r="FJ14" s="60"/>
      <c r="FK14" s="60"/>
      <c r="FL14" s="60"/>
      <c r="FM14" s="60"/>
      <c r="FN14" s="60"/>
      <c r="FO14" s="60"/>
      <c r="FP14" s="60"/>
      <c r="FQ14" s="60"/>
      <c r="FR14" s="60"/>
      <c r="FS14" s="60"/>
      <c r="FT14" s="60"/>
      <c r="FU14" s="60"/>
      <c r="FV14" s="60"/>
      <c r="FW14" s="60"/>
      <c r="FX14" s="60"/>
      <c r="FY14" s="60"/>
      <c r="FZ14" s="60"/>
      <c r="GA14" s="60"/>
      <c r="GB14" s="60"/>
      <c r="GC14" s="60"/>
      <c r="GD14" s="60"/>
      <c r="GE14" s="60"/>
      <c r="GF14" s="60"/>
      <c r="GG14" s="60"/>
      <c r="GH14" s="60"/>
      <c r="GI14" s="60"/>
      <c r="GJ14" s="60"/>
      <c r="GK14" s="60"/>
      <c r="GL14" s="60"/>
      <c r="GM14" s="60"/>
      <c r="GN14" s="60"/>
      <c r="GO14" s="60"/>
      <c r="GP14" s="60"/>
      <c r="GQ14" s="60"/>
      <c r="GR14" s="60"/>
      <c r="GS14" s="60"/>
      <c r="GT14" s="60"/>
      <c r="GU14" s="60"/>
      <c r="GV14" s="60"/>
      <c r="GW14" s="60"/>
      <c r="GX14" s="60"/>
      <c r="GY14" s="60"/>
      <c r="GZ14" s="60"/>
      <c r="HA14" s="60"/>
      <c r="HB14" s="60"/>
      <c r="HC14" s="60"/>
      <c r="HD14" s="60"/>
      <c r="HE14" s="60"/>
      <c r="HF14" s="60"/>
      <c r="HG14" s="60"/>
      <c r="HH14" s="60"/>
      <c r="HI14" s="60"/>
      <c r="HJ14" s="60"/>
      <c r="HK14" s="60"/>
      <c r="HL14" s="60"/>
      <c r="HM14" s="60"/>
      <c r="HN14" s="60"/>
      <c r="HO14" s="60"/>
      <c r="HP14" s="60"/>
      <c r="HQ14" s="60"/>
      <c r="HR14" s="60"/>
      <c r="HS14" s="60"/>
      <c r="HT14" s="60"/>
      <c r="HU14" s="60"/>
      <c r="HV14" s="60"/>
      <c r="HW14" s="60"/>
      <c r="HX14" s="60"/>
      <c r="HY14" s="60"/>
      <c r="HZ14" s="60"/>
      <c r="IA14" s="60"/>
      <c r="IB14" s="60"/>
      <c r="IC14" s="60"/>
      <c r="ID14" s="60"/>
      <c r="IE14" s="60"/>
      <c r="IF14" s="60"/>
      <c r="IG14" s="60"/>
      <c r="IH14" s="60"/>
      <c r="II14" s="60"/>
      <c r="IJ14" s="60"/>
      <c r="IK14" s="60"/>
      <c r="IL14" s="60"/>
      <c r="IM14" s="60"/>
      <c r="IN14" s="60"/>
      <c r="IO14" s="60"/>
      <c r="IP14" s="60"/>
      <c r="IQ14" s="60"/>
      <c r="IR14" s="60"/>
      <c r="IS14" s="60"/>
      <c r="IT14" s="60"/>
      <c r="IU14" s="60"/>
      <c r="IV14" s="60"/>
      <c r="IW14" s="60"/>
    </row>
    <row r="15" s="56" customFormat="1" ht="20" customHeight="1" spans="1:257">
      <c r="A15" s="88" t="s">
        <v>273</v>
      </c>
      <c r="B15" s="88"/>
      <c r="C15" s="89"/>
      <c r="P15" s="9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  <c r="FH15" s="60"/>
      <c r="FI15" s="60"/>
      <c r="FJ15" s="60"/>
      <c r="FK15" s="60"/>
      <c r="FL15" s="60"/>
      <c r="FM15" s="60"/>
      <c r="FN15" s="60"/>
      <c r="FO15" s="60"/>
      <c r="FP15" s="60"/>
      <c r="FQ15" s="60"/>
      <c r="FR15" s="60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60"/>
      <c r="GI15" s="60"/>
      <c r="GJ15" s="60"/>
      <c r="GK15" s="60"/>
      <c r="GL15" s="60"/>
      <c r="GM15" s="60"/>
      <c r="GN15" s="60"/>
      <c r="GO15" s="60"/>
      <c r="GP15" s="60"/>
      <c r="GQ15" s="60"/>
      <c r="GR15" s="60"/>
      <c r="GS15" s="60"/>
      <c r="GT15" s="60"/>
      <c r="GU15" s="60"/>
      <c r="GV15" s="60"/>
      <c r="GW15" s="60"/>
      <c r="GX15" s="60"/>
      <c r="GY15" s="60"/>
      <c r="GZ15" s="60"/>
      <c r="HA15" s="60"/>
      <c r="HB15" s="60"/>
      <c r="HC15" s="60"/>
      <c r="HD15" s="60"/>
      <c r="HE15" s="60"/>
      <c r="HF15" s="60"/>
      <c r="HG15" s="60"/>
      <c r="HH15" s="60"/>
      <c r="HI15" s="60"/>
      <c r="HJ15" s="60"/>
      <c r="HK15" s="60"/>
      <c r="HL15" s="60"/>
      <c r="HM15" s="60"/>
      <c r="HN15" s="60"/>
      <c r="HO15" s="60"/>
      <c r="HP15" s="60"/>
      <c r="HQ15" s="60"/>
      <c r="HR15" s="60"/>
      <c r="HS15" s="60"/>
      <c r="HT15" s="60"/>
      <c r="HU15" s="60"/>
      <c r="HV15" s="60"/>
      <c r="HW15" s="60"/>
      <c r="HX15" s="60"/>
      <c r="HY15" s="60"/>
      <c r="HZ15" s="60"/>
      <c r="IA15" s="60"/>
      <c r="IB15" s="60"/>
      <c r="IC15" s="60"/>
      <c r="ID15" s="60"/>
      <c r="IE15" s="60"/>
      <c r="IF15" s="60"/>
      <c r="IG15" s="60"/>
      <c r="IH15" s="60"/>
      <c r="II15" s="60"/>
      <c r="IJ15" s="60"/>
      <c r="IK15" s="60"/>
      <c r="IL15" s="60"/>
      <c r="IM15" s="60"/>
      <c r="IN15" s="60"/>
      <c r="IO15" s="60"/>
      <c r="IP15" s="60"/>
      <c r="IQ15" s="60"/>
      <c r="IR15" s="60"/>
      <c r="IS15" s="60"/>
      <c r="IT15" s="60"/>
      <c r="IU15" s="60"/>
      <c r="IV15" s="60"/>
      <c r="IW15" s="60"/>
    </row>
    <row r="16" s="56" customFormat="1" ht="20" customHeight="1" spans="3:257">
      <c r="C16" s="58"/>
      <c r="J16" s="110" t="s">
        <v>179</v>
      </c>
      <c r="K16" s="111">
        <v>45759</v>
      </c>
      <c r="L16" s="110" t="s">
        <v>180</v>
      </c>
      <c r="M16" s="110" t="s">
        <v>132</v>
      </c>
      <c r="N16" s="110" t="s">
        <v>181</v>
      </c>
      <c r="P16" s="90" t="s">
        <v>135</v>
      </c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60"/>
      <c r="FE16" s="60"/>
      <c r="FF16" s="60"/>
      <c r="FG16" s="60"/>
      <c r="FH16" s="60"/>
      <c r="FI16" s="60"/>
      <c r="FJ16" s="60"/>
      <c r="FK16" s="60"/>
      <c r="FL16" s="60"/>
      <c r="FM16" s="60"/>
      <c r="FN16" s="60"/>
      <c r="FO16" s="60"/>
      <c r="FP16" s="60"/>
      <c r="FQ16" s="60"/>
      <c r="FR16" s="60"/>
      <c r="FS16" s="60"/>
      <c r="FT16" s="60"/>
      <c r="FU16" s="60"/>
      <c r="FV16" s="60"/>
      <c r="FW16" s="60"/>
      <c r="FX16" s="60"/>
      <c r="FY16" s="60"/>
      <c r="FZ16" s="60"/>
      <c r="GA16" s="60"/>
      <c r="GB16" s="60"/>
      <c r="GC16" s="60"/>
      <c r="GD16" s="60"/>
      <c r="GE16" s="60"/>
      <c r="GF16" s="60"/>
      <c r="GG16" s="60"/>
      <c r="GH16" s="60"/>
      <c r="GI16" s="60"/>
      <c r="GJ16" s="60"/>
      <c r="GK16" s="60"/>
      <c r="GL16" s="60"/>
      <c r="GM16" s="60"/>
      <c r="GN16" s="60"/>
      <c r="GO16" s="60"/>
      <c r="GP16" s="60"/>
      <c r="GQ16" s="60"/>
      <c r="GR16" s="60"/>
      <c r="GS16" s="60"/>
      <c r="GT16" s="60"/>
      <c r="GU16" s="60"/>
      <c r="GV16" s="60"/>
      <c r="GW16" s="60"/>
      <c r="GX16" s="60"/>
      <c r="GY16" s="60"/>
      <c r="GZ16" s="60"/>
      <c r="HA16" s="60"/>
      <c r="HB16" s="60"/>
      <c r="HC16" s="60"/>
      <c r="HD16" s="60"/>
      <c r="HE16" s="60"/>
      <c r="HF16" s="60"/>
      <c r="HG16" s="60"/>
      <c r="HH16" s="60"/>
      <c r="HI16" s="60"/>
      <c r="HJ16" s="60"/>
      <c r="HK16" s="60"/>
      <c r="HL16" s="60"/>
      <c r="HM16" s="60"/>
      <c r="HN16" s="60"/>
      <c r="HO16" s="60"/>
      <c r="HP16" s="60"/>
      <c r="HQ16" s="60"/>
      <c r="HR16" s="60"/>
      <c r="HS16" s="60"/>
      <c r="HT16" s="60"/>
      <c r="HU16" s="60"/>
      <c r="HV16" s="60"/>
      <c r="HW16" s="60"/>
      <c r="HX16" s="60"/>
      <c r="HY16" s="60"/>
      <c r="HZ16" s="60"/>
      <c r="IA16" s="60"/>
      <c r="IB16" s="60"/>
      <c r="IC16" s="60"/>
      <c r="ID16" s="60"/>
      <c r="IE16" s="60"/>
      <c r="IF16" s="60"/>
      <c r="IG16" s="60"/>
      <c r="IH16" s="60"/>
      <c r="II16" s="60"/>
      <c r="IJ16" s="60"/>
      <c r="IK16" s="60"/>
      <c r="IL16" s="60"/>
      <c r="IM16" s="60"/>
      <c r="IN16" s="60"/>
      <c r="IO16" s="60"/>
      <c r="IP16" s="60"/>
      <c r="IQ16" s="60"/>
      <c r="IR16" s="60"/>
      <c r="IS16" s="60"/>
      <c r="IT16" s="60"/>
      <c r="IU16" s="60"/>
      <c r="IV16" s="60"/>
      <c r="IW16" s="60"/>
    </row>
  </sheetData>
  <mergeCells count="8">
    <mergeCell ref="A1:O1"/>
    <mergeCell ref="B2:C2"/>
    <mergeCell ref="D2:G2"/>
    <mergeCell ref="K2:O2"/>
    <mergeCell ref="B3:G3"/>
    <mergeCell ref="J3:O3"/>
    <mergeCell ref="A3:A5"/>
    <mergeCell ref="I2:I13"/>
  </mergeCells>
  <pageMargins left="0.275" right="0.118055555555556" top="0.511805555555556" bottom="0.156944444444444" header="0.5" footer="0.118055555555556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F4" sqref="F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12.37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275</v>
      </c>
      <c r="B2" s="5" t="s">
        <v>276</v>
      </c>
      <c r="C2" s="5" t="s">
        <v>277</v>
      </c>
      <c r="D2" s="5" t="s">
        <v>278</v>
      </c>
      <c r="E2" s="5" t="s">
        <v>279</v>
      </c>
      <c r="F2" s="5" t="s">
        <v>280</v>
      </c>
      <c r="G2" s="5" t="s">
        <v>281</v>
      </c>
      <c r="H2" s="5" t="s">
        <v>282</v>
      </c>
      <c r="I2" s="4" t="s">
        <v>283</v>
      </c>
      <c r="J2" s="4" t="s">
        <v>284</v>
      </c>
      <c r="K2" s="4" t="s">
        <v>285</v>
      </c>
      <c r="L2" s="4" t="s">
        <v>286</v>
      </c>
      <c r="M2" s="4" t="s">
        <v>287</v>
      </c>
      <c r="N2" s="5" t="s">
        <v>288</v>
      </c>
      <c r="O2" s="5" t="s">
        <v>289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290</v>
      </c>
      <c r="J3" s="4" t="s">
        <v>290</v>
      </c>
      <c r="K3" s="4" t="s">
        <v>290</v>
      </c>
      <c r="L3" s="4" t="s">
        <v>290</v>
      </c>
      <c r="M3" s="4" t="s">
        <v>290</v>
      </c>
      <c r="N3" s="7"/>
      <c r="O3" s="7"/>
    </row>
    <row r="4" ht="39" customHeight="1" spans="1:15">
      <c r="A4" s="9">
        <v>1</v>
      </c>
      <c r="B4" s="22">
        <v>250308113</v>
      </c>
      <c r="C4" s="23" t="s">
        <v>291</v>
      </c>
      <c r="D4" s="24" t="s">
        <v>112</v>
      </c>
      <c r="E4" s="24" t="s">
        <v>63</v>
      </c>
      <c r="F4" s="22" t="s">
        <v>292</v>
      </c>
      <c r="G4" s="24" t="s">
        <v>66</v>
      </c>
      <c r="H4" s="24" t="s">
        <v>66</v>
      </c>
      <c r="I4" s="12">
        <v>2</v>
      </c>
      <c r="J4" s="12">
        <v>2</v>
      </c>
      <c r="K4" s="12">
        <v>1</v>
      </c>
      <c r="L4" s="12">
        <v>0</v>
      </c>
      <c r="M4" s="12">
        <v>0</v>
      </c>
      <c r="N4" s="12">
        <v>3</v>
      </c>
      <c r="O4" s="9"/>
    </row>
    <row r="5" ht="25" customHeight="1" spans="1:15">
      <c r="A5" s="9"/>
      <c r="B5" s="27"/>
      <c r="C5" s="27"/>
      <c r="D5" s="27"/>
      <c r="E5" s="27"/>
      <c r="F5" s="27"/>
      <c r="G5" s="9"/>
      <c r="H5" s="9"/>
      <c r="I5" s="55"/>
      <c r="J5" s="55"/>
      <c r="K5" s="55"/>
      <c r="L5" s="55"/>
      <c r="M5" s="9"/>
      <c r="N5" s="9"/>
      <c r="O5" s="9"/>
    </row>
    <row r="6" ht="25" customHeight="1" spans="1:15">
      <c r="A6" s="9"/>
      <c r="B6" s="27"/>
      <c r="C6" s="27"/>
      <c r="D6" s="27"/>
      <c r="E6" s="27"/>
      <c r="F6" s="27"/>
      <c r="G6" s="9"/>
      <c r="H6" s="9"/>
      <c r="I6" s="55"/>
      <c r="J6" s="55"/>
      <c r="K6" s="55"/>
      <c r="L6" s="55"/>
      <c r="M6" s="9"/>
      <c r="N6" s="9"/>
      <c r="O6" s="9"/>
    </row>
    <row r="7" ht="25" customHeight="1" spans="1:15">
      <c r="A7" s="9"/>
      <c r="B7" s="27"/>
      <c r="C7" s="27"/>
      <c r="D7" s="27"/>
      <c r="E7" s="27"/>
      <c r="F7" s="27"/>
      <c r="G7" s="9"/>
      <c r="H7" s="9"/>
      <c r="I7" s="55"/>
      <c r="J7" s="55"/>
      <c r="K7" s="55"/>
      <c r="L7" s="55"/>
      <c r="M7" s="9"/>
      <c r="N7" s="9"/>
      <c r="O7" s="10"/>
    </row>
    <row r="8" s="2" customFormat="1" ht="34" customHeight="1" spans="1:15">
      <c r="A8" s="13" t="s">
        <v>293</v>
      </c>
      <c r="B8" s="14"/>
      <c r="C8" s="14"/>
      <c r="D8" s="15"/>
      <c r="E8" s="16"/>
      <c r="F8" s="34"/>
      <c r="G8" s="34"/>
      <c r="H8" s="34"/>
      <c r="I8" s="28"/>
      <c r="J8" s="13" t="s">
        <v>294</v>
      </c>
      <c r="K8" s="14"/>
      <c r="L8" s="14"/>
      <c r="M8" s="15"/>
      <c r="N8" s="14"/>
      <c r="O8" s="21"/>
    </row>
    <row r="9" ht="66" customHeight="1" spans="1:15">
      <c r="A9" s="17" t="s">
        <v>295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zoomScale="125" zoomScaleNormal="125" workbookViewId="0">
      <selection activeCell="B4" sqref="B4:F4"/>
    </sheetView>
  </sheetViews>
  <sheetFormatPr defaultColWidth="9" defaultRowHeight="14.25" outlineLevelRow="7"/>
  <cols>
    <col min="1" max="1" width="7" customWidth="1"/>
    <col min="2" max="2" width="11.4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296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275</v>
      </c>
      <c r="B2" s="5" t="s">
        <v>280</v>
      </c>
      <c r="C2" s="5" t="s">
        <v>276</v>
      </c>
      <c r="D2" s="5" t="s">
        <v>277</v>
      </c>
      <c r="E2" s="5" t="s">
        <v>278</v>
      </c>
      <c r="F2" s="5" t="s">
        <v>279</v>
      </c>
      <c r="G2" s="4" t="s">
        <v>297</v>
      </c>
      <c r="H2" s="4"/>
      <c r="I2" s="4" t="s">
        <v>298</v>
      </c>
      <c r="J2" s="4"/>
      <c r="K2" s="6" t="s">
        <v>299</v>
      </c>
      <c r="L2" s="52" t="s">
        <v>300</v>
      </c>
      <c r="M2" s="19" t="s">
        <v>301</v>
      </c>
    </row>
    <row r="3" s="1" customFormat="1" ht="16.5" spans="1:13">
      <c r="A3" s="4"/>
      <c r="B3" s="7"/>
      <c r="C3" s="7"/>
      <c r="D3" s="7"/>
      <c r="E3" s="7"/>
      <c r="F3" s="7"/>
      <c r="G3" s="4" t="s">
        <v>302</v>
      </c>
      <c r="H3" s="4" t="s">
        <v>303</v>
      </c>
      <c r="I3" s="4" t="s">
        <v>302</v>
      </c>
      <c r="J3" s="4" t="s">
        <v>303</v>
      </c>
      <c r="K3" s="8"/>
      <c r="L3" s="53"/>
      <c r="M3" s="20"/>
    </row>
    <row r="4" s="49" customFormat="1" ht="30" customHeight="1" spans="1:13">
      <c r="A4" s="50">
        <v>1</v>
      </c>
      <c r="B4" s="22" t="s">
        <v>292</v>
      </c>
      <c r="C4" s="22">
        <v>250308113</v>
      </c>
      <c r="D4" s="23" t="s">
        <v>291</v>
      </c>
      <c r="E4" s="24" t="s">
        <v>112</v>
      </c>
      <c r="F4" s="24" t="s">
        <v>63</v>
      </c>
      <c r="G4" s="24" t="s">
        <v>304</v>
      </c>
      <c r="H4" s="24" t="s">
        <v>305</v>
      </c>
      <c r="I4" s="24" t="s">
        <v>304</v>
      </c>
      <c r="J4" s="24" t="s">
        <v>305</v>
      </c>
      <c r="K4" s="50">
        <f>SUM(G4:J4)</f>
        <v>0</v>
      </c>
      <c r="L4" s="50"/>
      <c r="M4" s="50" t="s">
        <v>306</v>
      </c>
    </row>
    <row r="5" ht="30" customHeight="1" spans="1:13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ht="30" customHeight="1" spans="1:13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="2" customFormat="1" ht="18.75" spans="1:13">
      <c r="A7" s="13" t="s">
        <v>307</v>
      </c>
      <c r="B7" s="14"/>
      <c r="C7" s="14"/>
      <c r="D7" s="14"/>
      <c r="E7" s="15"/>
      <c r="F7" s="16"/>
      <c r="G7" s="28"/>
      <c r="H7" s="13" t="s">
        <v>294</v>
      </c>
      <c r="I7" s="14"/>
      <c r="J7" s="14"/>
      <c r="K7" s="15"/>
      <c r="L7" s="54"/>
      <c r="M7" s="21"/>
    </row>
    <row r="8" ht="16.5" spans="1:13">
      <c r="A8" s="51" t="s">
        <v>308</v>
      </c>
      <c r="B8" s="51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</row>
  </sheetData>
  <mergeCells count="17">
    <mergeCell ref="A1:M1"/>
    <mergeCell ref="G2:H2"/>
    <mergeCell ref="I2:J2"/>
    <mergeCell ref="A7:E7"/>
    <mergeCell ref="F7:G7"/>
    <mergeCell ref="H7:K7"/>
    <mergeCell ref="L7:M7"/>
    <mergeCell ref="A8:M8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I23" sqref="I23"/>
    </sheetView>
  </sheetViews>
  <sheetFormatPr defaultColWidth="9" defaultRowHeight="14.25"/>
  <cols>
    <col min="1" max="2" width="8.625" customWidth="1"/>
    <col min="3" max="3" width="14.625" customWidth="1"/>
    <col min="4" max="4" width="12.875" customWidth="1"/>
    <col min="5" max="5" width="12.125" customWidth="1"/>
    <col min="6" max="6" width="14.375" customWidth="1"/>
    <col min="7" max="16" width="10.625" customWidth="1"/>
    <col min="17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309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310</v>
      </c>
      <c r="B2" s="5" t="s">
        <v>280</v>
      </c>
      <c r="C2" s="5" t="s">
        <v>276</v>
      </c>
      <c r="D2" s="5" t="s">
        <v>277</v>
      </c>
      <c r="E2" s="5" t="s">
        <v>278</v>
      </c>
      <c r="F2" s="5" t="s">
        <v>279</v>
      </c>
      <c r="G2" s="35" t="s">
        <v>311</v>
      </c>
      <c r="H2" s="36"/>
      <c r="I2" s="47"/>
      <c r="J2" s="35" t="s">
        <v>312</v>
      </c>
      <c r="K2" s="36"/>
      <c r="L2" s="47"/>
      <c r="M2" s="35" t="s">
        <v>313</v>
      </c>
      <c r="N2" s="36"/>
      <c r="O2" s="47"/>
      <c r="P2" s="35" t="s">
        <v>314</v>
      </c>
      <c r="Q2" s="36"/>
      <c r="R2" s="47"/>
      <c r="S2" s="36" t="s">
        <v>315</v>
      </c>
      <c r="T2" s="36"/>
      <c r="U2" s="47"/>
      <c r="V2" s="31" t="s">
        <v>316</v>
      </c>
      <c r="W2" s="31" t="s">
        <v>289</v>
      </c>
    </row>
    <row r="3" s="1" customFormat="1" ht="16.5" spans="1:23">
      <c r="A3" s="7"/>
      <c r="B3" s="37"/>
      <c r="C3" s="37"/>
      <c r="D3" s="37"/>
      <c r="E3" s="37"/>
      <c r="F3" s="37"/>
      <c r="G3" s="4" t="s">
        <v>317</v>
      </c>
      <c r="H3" s="4" t="s">
        <v>68</v>
      </c>
      <c r="I3" s="4" t="s">
        <v>280</v>
      </c>
      <c r="J3" s="4" t="s">
        <v>317</v>
      </c>
      <c r="K3" s="4" t="s">
        <v>68</v>
      </c>
      <c r="L3" s="4" t="s">
        <v>280</v>
      </c>
      <c r="M3" s="4" t="s">
        <v>317</v>
      </c>
      <c r="N3" s="4" t="s">
        <v>68</v>
      </c>
      <c r="O3" s="4" t="s">
        <v>280</v>
      </c>
      <c r="P3" s="4" t="s">
        <v>317</v>
      </c>
      <c r="Q3" s="4" t="s">
        <v>68</v>
      </c>
      <c r="R3" s="4" t="s">
        <v>280</v>
      </c>
      <c r="S3" s="4" t="s">
        <v>317</v>
      </c>
      <c r="T3" s="4" t="s">
        <v>68</v>
      </c>
      <c r="U3" s="4" t="s">
        <v>280</v>
      </c>
      <c r="V3" s="48"/>
      <c r="W3" s="48"/>
    </row>
    <row r="4" ht="27" spans="1:23">
      <c r="A4" s="38" t="s">
        <v>318</v>
      </c>
      <c r="B4" s="38" t="s">
        <v>292</v>
      </c>
      <c r="C4" s="22">
        <v>250308113</v>
      </c>
      <c r="D4" s="23" t="s">
        <v>291</v>
      </c>
      <c r="E4" s="24" t="s">
        <v>112</v>
      </c>
      <c r="F4" s="24" t="s">
        <v>63</v>
      </c>
      <c r="G4" s="9"/>
      <c r="H4" s="9"/>
      <c r="I4" s="41" t="s">
        <v>319</v>
      </c>
      <c r="J4" s="9"/>
      <c r="K4" s="9"/>
      <c r="L4" s="41"/>
      <c r="M4" s="9"/>
      <c r="N4" s="9"/>
      <c r="O4" s="41"/>
      <c r="P4" s="9"/>
      <c r="Q4" s="9"/>
      <c r="R4" s="41"/>
      <c r="S4" s="9"/>
      <c r="T4" s="9"/>
      <c r="U4" s="9"/>
      <c r="V4" s="9" t="s">
        <v>320</v>
      </c>
      <c r="W4" s="9"/>
    </row>
    <row r="5" ht="16.5" spans="1:23">
      <c r="A5" s="39"/>
      <c r="B5" s="39"/>
      <c r="C5" s="27"/>
      <c r="D5" s="27"/>
      <c r="E5" s="27"/>
      <c r="F5" s="27"/>
      <c r="G5" s="35" t="s">
        <v>321</v>
      </c>
      <c r="H5" s="36"/>
      <c r="I5" s="47"/>
      <c r="J5" s="35" t="s">
        <v>322</v>
      </c>
      <c r="K5" s="36"/>
      <c r="L5" s="47"/>
      <c r="M5" s="35" t="s">
        <v>323</v>
      </c>
      <c r="N5" s="36"/>
      <c r="O5" s="47"/>
      <c r="P5" s="35" t="s">
        <v>324</v>
      </c>
      <c r="Q5" s="36"/>
      <c r="R5" s="47"/>
      <c r="S5" s="36" t="s">
        <v>325</v>
      </c>
      <c r="T5" s="36"/>
      <c r="U5" s="47"/>
      <c r="V5" s="9"/>
      <c r="W5" s="9"/>
    </row>
    <row r="6" ht="16.5" spans="1:23">
      <c r="A6" s="39"/>
      <c r="B6" s="39"/>
      <c r="C6" s="27"/>
      <c r="D6" s="27"/>
      <c r="E6" s="27"/>
      <c r="F6" s="27"/>
      <c r="G6" s="4" t="s">
        <v>317</v>
      </c>
      <c r="H6" s="4" t="s">
        <v>68</v>
      </c>
      <c r="I6" s="4" t="s">
        <v>280</v>
      </c>
      <c r="J6" s="4" t="s">
        <v>317</v>
      </c>
      <c r="K6" s="4" t="s">
        <v>68</v>
      </c>
      <c r="L6" s="4" t="s">
        <v>280</v>
      </c>
      <c r="M6" s="4" t="s">
        <v>317</v>
      </c>
      <c r="N6" s="4" t="s">
        <v>68</v>
      </c>
      <c r="O6" s="4" t="s">
        <v>280</v>
      </c>
      <c r="P6" s="4" t="s">
        <v>317</v>
      </c>
      <c r="Q6" s="4" t="s">
        <v>68</v>
      </c>
      <c r="R6" s="4" t="s">
        <v>280</v>
      </c>
      <c r="S6" s="4" t="s">
        <v>317</v>
      </c>
      <c r="T6" s="4" t="s">
        <v>68</v>
      </c>
      <c r="U6" s="4" t="s">
        <v>280</v>
      </c>
      <c r="V6" s="9"/>
      <c r="W6" s="9"/>
    </row>
    <row r="7" spans="1:23">
      <c r="A7" s="40"/>
      <c r="B7" s="40"/>
      <c r="C7" s="27"/>
      <c r="D7" s="27"/>
      <c r="E7" s="27"/>
      <c r="F7" s="27"/>
      <c r="G7" s="41"/>
      <c r="H7" s="41"/>
      <c r="I7" s="41"/>
      <c r="J7" s="41"/>
      <c r="K7" s="41"/>
      <c r="L7" s="41"/>
      <c r="M7" s="41"/>
      <c r="N7" s="41"/>
      <c r="O7" s="41"/>
      <c r="P7" s="41"/>
      <c r="Q7" s="9"/>
      <c r="R7" s="9"/>
      <c r="S7" s="9"/>
      <c r="T7" s="9"/>
      <c r="U7" s="9"/>
      <c r="V7" s="9"/>
      <c r="W7" s="9"/>
    </row>
    <row r="8" spans="1:23">
      <c r="A8" s="38"/>
      <c r="B8" s="38"/>
      <c r="C8" s="42"/>
      <c r="D8" s="38"/>
      <c r="E8" s="43"/>
      <c r="F8" s="42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 t="s">
        <v>320</v>
      </c>
      <c r="W8" s="9"/>
    </row>
    <row r="9" ht="27" customHeight="1" spans="1:23">
      <c r="A9" s="40"/>
      <c r="B9" s="40"/>
      <c r="C9" s="40"/>
      <c r="D9" s="40"/>
      <c r="E9" s="44"/>
      <c r="F9" s="40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45"/>
      <c r="B10" s="45"/>
      <c r="C10" s="45"/>
      <c r="D10" s="45"/>
      <c r="E10" s="45"/>
      <c r="F10" s="45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46"/>
      <c r="B11" s="46"/>
      <c r="C11" s="46"/>
      <c r="D11" s="46"/>
      <c r="E11" s="46"/>
      <c r="F11" s="46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45"/>
      <c r="B12" s="45"/>
      <c r="C12" s="45"/>
      <c r="D12" s="45"/>
      <c r="E12" s="45"/>
      <c r="F12" s="45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46"/>
      <c r="B13" s="46"/>
      <c r="C13" s="46"/>
      <c r="D13" s="46"/>
      <c r="E13" s="46"/>
      <c r="F13" s="46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45"/>
      <c r="B14" s="45"/>
      <c r="C14" s="45"/>
      <c r="D14" s="45"/>
      <c r="E14" s="45"/>
      <c r="F14" s="45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46"/>
      <c r="B15" s="46"/>
      <c r="C15" s="46"/>
      <c r="D15" s="46"/>
      <c r="E15" s="46"/>
      <c r="F15" s="46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3" t="s">
        <v>307</v>
      </c>
      <c r="B17" s="14"/>
      <c r="C17" s="14"/>
      <c r="D17" s="14"/>
      <c r="E17" s="15"/>
      <c r="F17" s="16"/>
      <c r="G17" s="28"/>
      <c r="H17" s="34"/>
      <c r="I17" s="34"/>
      <c r="J17" s="13" t="s">
        <v>294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57" customHeight="1" spans="1:23">
      <c r="A18" s="17" t="s">
        <v>326</v>
      </c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验货尺寸表 （首期)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2025-04-15T03:32:03Z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4557E3B12A5C4A07A1762A9C2268310F</vt:lpwstr>
  </property>
  <property fmtid="{D5CDD505-2E9C-101B-9397-08002B2CF9AE}" pid="4" name="KSOReadingLayout">
    <vt:bool>true</vt:bool>
  </property>
</Properties>
</file>