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尾期" sheetId="1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</externalReferences>
  <definedNames>
    <definedName name="xlbqt001">[1]拉链属性!$A$44:$A$53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<sst xmlns="http://schemas.openxmlformats.org/spreadsheetml/2006/main" count="775" uniqueCount="325">
  <si>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</si>
  <si>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</si>
  <si>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</si>
  <si>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</si>
  <si>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</si>
  <si>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</si>
  <si>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</si>
  <si>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</si>
  <si>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</si>
  <si>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</si>
  <si>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</si>
  <si>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</si>
  <si>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</si>
  <si>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</si>
  <si>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</si>
  <si>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</si>
  <si>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</si>
  <si>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</si>
  <si>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</si>
  <si>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</si>
  <si>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</si>
  <si>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</si>
  <si>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</si>
  <si>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</si>
  <si>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</si>
  <si>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</si>
  <si>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</si>
  <si>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</si>
  <si>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</si>
  <si>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</si>
  <si>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</si>
  <si>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</si>
  <si>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</si>
  <si>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</si>
  <si>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</si>
  <si>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</si>
  <si>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</si>
  <si>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</si>
  <si>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</si>
  <si>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</si>
  <si>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</si>
  <si>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</si>
  <si>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</si>
  <si>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</si>
  <si>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</si>
  <si>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</si>
  <si>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</si>
  <si>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</si>
  <si>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</si>
  <si>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</si>
  <si>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</si>
  <si>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</si>
  <si>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</si>
  <si>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</si>
  <si>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</si>
  <si>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</si>
  <si>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</si>
  <si>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</si>
  <si>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</si>
  <si>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天津</t>
  </si>
  <si>
    <t>订单基础信息</t>
  </si>
  <si>
    <t>生产•出货进度</t>
  </si>
  <si>
    <t>指示•确认资料</t>
  </si>
  <si>
    <t>款号</t>
  </si>
  <si>
    <t>TAZZAN81521</t>
  </si>
  <si>
    <t>合同交期</t>
  </si>
  <si>
    <t>产前确认样</t>
  </si>
  <si>
    <t>有</t>
  </si>
  <si>
    <t>无</t>
  </si>
  <si>
    <t>品名</t>
  </si>
  <si>
    <t>男式立领皮肤衣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</si>
  <si>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</si>
  <si>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</si>
  <si>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</si>
  <si>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</si>
  <si>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</si>
  <si>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</si>
  <si>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</si>
  <si>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</si>
  <si>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</si>
  <si>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</si>
  <si>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</si>
  <si>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</si>
  <si>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</si>
  <si>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</si>
  <si>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</si>
  <si>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</si>
  <si>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</si>
  <si>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</si>
  <si>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</si>
  <si>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</si>
  <si>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</si>
  <si>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</si>
  <si>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</si>
  <si>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</si>
  <si>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</si>
  <si>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</si>
  <si>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</si>
  <si>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</si>
  <si>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</si>
  <si>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</si>
  <si>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</si>
  <si>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</si>
  <si>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</si>
  <si>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</si>
  <si>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</si>
  <si>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</si>
  <si>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</si>
  <si>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</si>
  <si>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</si>
  <si>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</si>
  <si>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</si>
  <si>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</si>
  <si>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</si>
  <si>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</si>
  <si>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</si>
  <si>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</si>
  <si>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</si>
  <si>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</si>
  <si>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山影灰</t>
  </si>
  <si>
    <t>藏蓝</t>
  </si>
  <si>
    <t>暮岩色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</si>
  <si>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</si>
  <si>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黑色</t>
    </r>
    <r>
      <rPr>
        <sz val="11"/>
        <rFont val="宋体"/>
        <charset val="134"/>
      </rPr>
      <t>L号3件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</si>
  <si>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</si>
  <si>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</si>
  <si>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</si>
  <si>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</si>
  <si>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</si>
  <si>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1.拉链码带宽，</t>
  </si>
  <si>
    <t>2.领子压线宽窄。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</si>
  <si>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</si>
  <si>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</si>
  <si>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</si>
  <si>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</si>
  <si>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</si>
  <si>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</si>
  <si>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</si>
  <si>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</si>
  <si>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</si>
  <si>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</si>
  <si>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</si>
  <si>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</si>
  <si>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</si>
  <si>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</si>
  <si>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</si>
  <si>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</si>
  <si>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</si>
  <si>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</si>
  <si>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</si>
  <si>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</si>
  <si>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</si>
  <si>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</si>
  <si>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</si>
  <si>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</si>
  <si>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</si>
  <si>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</si>
  <si>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</si>
  <si>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</si>
  <si>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</si>
  <si>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</si>
  <si>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</si>
  <si>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</si>
  <si>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</si>
  <si>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</si>
  <si>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</si>
  <si>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</si>
  <si>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</si>
  <si>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</si>
  <si>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</si>
  <si>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</si>
  <si>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</si>
  <si>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</si>
  <si>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</si>
  <si>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</si>
  <si>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</si>
  <si>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</si>
  <si>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</si>
  <si>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</si>
  <si>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</si>
  <si>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</si>
  <si>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</si>
  <si>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</si>
  <si>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</si>
  <si>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</si>
  <si>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</si>
  <si>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</si>
  <si>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</si>
  <si>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</si>
  <si>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</si>
  <si>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</si>
  <si>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</si>
  <si>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</si>
  <si>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</si>
  <si>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1，脏污1，</t>
  </si>
  <si>
    <t>2.下摆妞1。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</si>
  <si>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</si>
  <si>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</si>
  <si>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</si>
  <si>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</si>
  <si>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</si>
  <si>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</si>
  <si>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此次出货件12045 ，按照探路者要求抽箱验货315 件，返修3 件，未超标，同意出货。</t>
  </si>
  <si>
    <t>品控部</t>
  </si>
  <si>
    <t>检验人</t>
  </si>
  <si>
    <t>李泽锋</t>
  </si>
  <si>
    <t>李</t>
  </si>
  <si>
    <t>QC规格测量表</t>
  </si>
  <si>
    <t>指示规格 FINAL SPAC</t>
  </si>
  <si>
    <t>样品规格 FINAL SPAC</t>
  </si>
  <si>
    <t>165/88B</t>
  </si>
  <si>
    <t>170/92B</t>
  </si>
  <si>
    <t>175/96B</t>
  </si>
  <si>
    <t>180/100B</t>
  </si>
  <si>
    <t>185/104B</t>
  </si>
  <si>
    <t>190/108B</t>
  </si>
  <si>
    <t>后中长</t>
  </si>
  <si>
    <t>+1.5 +0.5</t>
  </si>
  <si>
    <t>+1 +0.5</t>
  </si>
  <si>
    <t>+0.5 +0.5</t>
  </si>
  <si>
    <t>前中长</t>
  </si>
  <si>
    <t>0 +0.5</t>
  </si>
  <si>
    <t>前中拉链长</t>
  </si>
  <si>
    <t>0  +1.1</t>
  </si>
  <si>
    <t>前领高</t>
  </si>
  <si>
    <t>+1 .2 +1</t>
  </si>
  <si>
    <t>+1  +1</t>
  </si>
  <si>
    <t>+0.5  +1</t>
  </si>
  <si>
    <t>胸围</t>
  </si>
  <si>
    <t>-0.8 0</t>
  </si>
  <si>
    <t>摆围(拉量）</t>
  </si>
  <si>
    <t>1 +0.5</t>
  </si>
  <si>
    <t>摆围(平量）</t>
  </si>
  <si>
    <t>肩宽</t>
  </si>
  <si>
    <t>0  0</t>
  </si>
  <si>
    <t>肩点袖长</t>
  </si>
  <si>
    <t>袖肥/2</t>
  </si>
  <si>
    <t>袖肘围/2</t>
  </si>
  <si>
    <t>袖口围/2（拉量）</t>
  </si>
  <si>
    <t>袖口围/2（松量）</t>
  </si>
  <si>
    <t>下领围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</si>
  <si>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</si>
  <si>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</si>
  <si>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</si>
  <si>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</si>
  <si>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</si>
  <si>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</si>
  <si>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</si>
  <si>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</si>
  <si>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</si>
  <si>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</si>
  <si>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</si>
  <si>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</si>
  <si>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</si>
  <si>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</si>
  <si>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</si>
  <si>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</si>
  <si>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</si>
  <si>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</si>
  <si>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</si>
  <si>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</si>
  <si>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</si>
  <si>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</si>
  <si>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</si>
  <si>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</si>
  <si>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</si>
  <si>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1121</t>
  </si>
  <si>
    <t>FW10410</t>
  </si>
  <si>
    <t>25SS藏蓝/R260//</t>
  </si>
  <si>
    <t>东丽</t>
  </si>
  <si>
    <t>YES</t>
  </si>
  <si>
    <t>1125</t>
  </si>
  <si>
    <t>22SS云母灰/M61//</t>
  </si>
  <si>
    <t>台花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</si>
  <si>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143</t>
    </r>
  </si>
  <si>
    <t>24SS暮岩色/R218//</t>
  </si>
  <si>
    <t>制表时间：10-5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</si>
  <si>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</si>
  <si>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</si>
  <si>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</si>
  <si>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</si>
  <si>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</si>
  <si>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</si>
  <si>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</si>
  <si>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</si>
  <si>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</si>
  <si>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</si>
  <si>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</si>
  <si>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</si>
  <si>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</si>
  <si>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</si>
  <si>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</si>
  <si>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</si>
  <si>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</si>
  <si>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</si>
  <si>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</si>
  <si>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</si>
  <si>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</si>
  <si>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</si>
  <si>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</si>
  <si>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</si>
  <si>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</si>
  <si>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</si>
  <si>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</si>
  <si>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</si>
  <si>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</si>
  <si>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</si>
  <si>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</si>
  <si>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</si>
  <si>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</si>
  <si>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</si>
  <si>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</si>
  <si>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</si>
  <si>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后育克'印花</t>
  </si>
  <si>
    <t>印花</t>
  </si>
  <si>
    <t>ok</t>
  </si>
  <si>
    <r>
      <rPr>
        <sz val="9"/>
        <color rgb="FF000000"/>
        <rFont val="微软雅黑"/>
        <charset val="134"/>
      </rPr>
      <t>'</t>
    </r>
    <r>
      <rPr>
        <sz val="9"/>
        <color rgb="FF000000"/>
        <rFont val="微软雅黑"/>
        <charset val="134"/>
      </rPr>
      <t>后育克</t>
    </r>
    <r>
      <rPr>
        <sz val="9"/>
        <color rgb="FF000000"/>
        <rFont val="微软雅黑"/>
        <charset val="134"/>
      </rPr>
      <t>'</t>
    </r>
    <r>
      <rPr>
        <sz val="9"/>
        <color rgb="FF000000"/>
        <rFont val="微软雅黑"/>
        <charset val="134"/>
      </rPr>
      <t>印花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</si>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</sst>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8"/>
      <color rgb="FF000000"/>
      <name val="微软雅黑"/>
      <family val="2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name val="华文楷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" fillId="0" borderId="0">
      <alignment horizontal="center" vertical="center"/>
    </xf>
    <xf numFmtId="0" fontId="6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/>
    <xf numFmtId="0" fontId="63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4" borderId="9" xfId="49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/>
    </xf>
    <xf numFmtId="0" fontId="12" fillId="0" borderId="0" xfId="49" applyFont="1" applyFill="1" applyBorder="1" applyAlignment="1">
      <alignment horizontal="center" vertical="center" wrapText="1"/>
    </xf>
    <xf numFmtId="0" fontId="13" fillId="0" borderId="10" xfId="50" applyFont="1" applyFill="1" applyBorder="1" applyAlignment="1">
      <alignment horizontal="center" vertical="center" wrapText="1"/>
    </xf>
    <xf numFmtId="0" fontId="5" fillId="3" borderId="9" xfId="49" applyFont="1" applyFill="1" applyBorder="1" applyAlignment="1">
      <alignment horizontal="center" vertical="center" wrapText="1"/>
    </xf>
    <xf numFmtId="0" fontId="5" fillId="3" borderId="0" xfId="49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 wrapText="1"/>
    </xf>
    <xf numFmtId="0" fontId="13" fillId="0" borderId="11" xfId="5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8" xfId="0" applyBorder="1"/>
    <xf numFmtId="0" fontId="15" fillId="4" borderId="0" xfId="54" applyFont="1" applyFill="1" applyAlignment="1">
      <alignment horizontal="center" vertical="center"/>
    </xf>
    <xf numFmtId="0" fontId="0" fillId="4" borderId="0" xfId="0" applyFill="1"/>
    <xf numFmtId="0" fontId="16" fillId="4" borderId="0" xfId="54" applyFont="1" applyFill="1" applyAlignment="1">
      <alignment horizontal="center" vertical="center"/>
    </xf>
    <xf numFmtId="0" fontId="17" fillId="4" borderId="0" xfId="54" applyFont="1" applyFill="1" applyBorder="1" applyAlignment="1">
      <alignment horizontal="center" vertical="center"/>
    </xf>
    <xf numFmtId="0" fontId="16" fillId="4" borderId="2" xfId="52" applyFont="1" applyFill="1" applyBorder="1" applyAlignment="1">
      <alignment horizontal="center" vertical="center"/>
    </xf>
    <xf numFmtId="0" fontId="15" fillId="4" borderId="2" xfId="52" applyFont="1" applyFill="1" applyBorder="1" applyAlignment="1">
      <alignment horizontal="center" vertical="center"/>
    </xf>
    <xf numFmtId="0" fontId="16" fillId="4" borderId="2" xfId="54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8" fillId="4" borderId="2" xfId="61" applyFill="1" applyBorder="1" applyAlignment="1">
      <alignment horizontal="center"/>
    </xf>
    <xf numFmtId="0" fontId="19" fillId="4" borderId="2" xfId="61" applyFont="1" applyFill="1" applyBorder="1" applyAlignment="1">
      <alignment horizontal="center"/>
    </xf>
    <xf numFmtId="0" fontId="20" fillId="4" borderId="2" xfId="55" applyFont="1" applyFill="1" applyBorder="1" applyAlignment="1">
      <alignment horizontal="center" vertical="center"/>
    </xf>
    <xf numFmtId="0" fontId="21" fillId="4" borderId="2" xfId="61" applyFont="1" applyFill="1" applyBorder="1" applyAlignment="1">
      <alignment horizontal="center"/>
    </xf>
    <xf numFmtId="0" fontId="21" fillId="4" borderId="2" xfId="61" applyFont="1" applyFill="1" applyBorder="1" applyAlignment="1">
      <alignment horizontal="left"/>
    </xf>
    <xf numFmtId="176" fontId="21" fillId="4" borderId="2" xfId="61" applyNumberFormat="1" applyFont="1" applyFill="1" applyBorder="1" applyAlignment="1">
      <alignment horizontal="center"/>
    </xf>
    <xf numFmtId="0" fontId="22" fillId="0" borderId="2" xfId="57" applyFont="1" applyFill="1" applyBorder="1" applyAlignment="1">
      <alignment horizontal="center"/>
    </xf>
    <xf numFmtId="0" fontId="22" fillId="4" borderId="2" xfId="57" applyFont="1" applyFill="1" applyBorder="1" applyAlignment="1">
      <alignment horizontal="center"/>
    </xf>
    <xf numFmtId="0" fontId="16" fillId="4" borderId="2" xfId="54" applyFont="1" applyFill="1" applyBorder="1" applyAlignment="1">
      <alignment horizontal="center" vertical="center"/>
    </xf>
    <xf numFmtId="0" fontId="21" fillId="4" borderId="2" xfId="57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2" fillId="4" borderId="2" xfId="0" applyFont="1" applyFill="1" applyBorder="1" applyAlignment="1"/>
    <xf numFmtId="0" fontId="16" fillId="4" borderId="6" xfId="54" applyFont="1" applyFill="1" applyBorder="1" applyAlignment="1">
      <alignment horizontal="center" vertical="center"/>
    </xf>
    <xf numFmtId="49" fontId="25" fillId="4" borderId="2" xfId="54" applyNumberFormat="1" applyFont="1" applyFill="1" applyBorder="1" applyAlignment="1">
      <alignment horizontal="center" vertical="center"/>
    </xf>
    <xf numFmtId="0" fontId="16" fillId="4" borderId="7" xfId="54" applyFont="1" applyFill="1" applyBorder="1" applyAlignment="1">
      <alignment horizontal="center" vertical="center"/>
    </xf>
    <xf numFmtId="0" fontId="26" fillId="3" borderId="0" xfId="52" applyFill="1" applyAlignment="1">
      <alignment horizontal="left" vertical="center"/>
    </xf>
    <xf numFmtId="0" fontId="26" fillId="0" borderId="0" xfId="52" applyFill="1" applyBorder="1" applyAlignment="1">
      <alignment horizontal="left" vertical="center"/>
    </xf>
    <xf numFmtId="0" fontId="26" fillId="4" borderId="0" xfId="52" applyFill="1" applyAlignment="1">
      <alignment horizontal="left" vertical="center"/>
    </xf>
    <xf numFmtId="0" fontId="26" fillId="0" borderId="0" xfId="52" applyFont="1" applyFill="1" applyAlignment="1">
      <alignment horizontal="left" vertical="center"/>
    </xf>
    <xf numFmtId="0" fontId="26" fillId="0" borderId="0" xfId="52" applyFill="1" applyAlignment="1">
      <alignment horizontal="left" vertical="center"/>
    </xf>
    <xf numFmtId="0" fontId="27" fillId="0" borderId="14" xfId="52" applyFont="1" applyFill="1" applyBorder="1" applyAlignment="1">
      <alignment horizontal="center" vertical="top"/>
    </xf>
    <xf numFmtId="0" fontId="28" fillId="0" borderId="15" xfId="52" applyFont="1" applyFill="1" applyBorder="1" applyAlignment="1">
      <alignment horizontal="left" vertical="center"/>
    </xf>
    <xf numFmtId="0" fontId="29" fillId="3" borderId="16" xfId="52" applyFont="1" applyFill="1" applyBorder="1" applyAlignment="1">
      <alignment horizontal="center" vertical="center"/>
    </xf>
    <xf numFmtId="0" fontId="28" fillId="0" borderId="16" xfId="52" applyFont="1" applyFill="1" applyBorder="1" applyAlignment="1">
      <alignment horizontal="center" vertical="center"/>
    </xf>
    <xf numFmtId="0" fontId="15" fillId="3" borderId="17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center" vertical="center"/>
    </xf>
    <xf numFmtId="0" fontId="28" fillId="3" borderId="19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vertical="center"/>
    </xf>
    <xf numFmtId="0" fontId="29" fillId="3" borderId="2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58" fontId="30" fillId="3" borderId="21" xfId="52" applyNumberFormat="1" applyFont="1" applyFill="1" applyBorder="1" applyAlignment="1">
      <alignment horizontal="center" vertical="center"/>
    </xf>
    <xf numFmtId="0" fontId="30" fillId="3" borderId="2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left" vertical="center"/>
    </xf>
    <xf numFmtId="0" fontId="29" fillId="3" borderId="21" xfId="52" applyFont="1" applyFill="1" applyBorder="1" applyAlignment="1">
      <alignment horizontal="right" vertical="center"/>
    </xf>
    <xf numFmtId="0" fontId="28" fillId="0" borderId="21" xfId="52" applyFont="1" applyFill="1" applyBorder="1" applyAlignment="1">
      <alignment horizontal="left" vertical="center"/>
    </xf>
    <xf numFmtId="0" fontId="28" fillId="3" borderId="21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vertical="center"/>
    </xf>
    <xf numFmtId="0" fontId="31" fillId="3" borderId="23" xfId="52" applyFont="1" applyFill="1" applyBorder="1" applyAlignment="1">
      <alignment horizontal="center" vertical="center" wrapText="1"/>
    </xf>
    <xf numFmtId="0" fontId="31" fillId="3" borderId="23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center" vertical="center"/>
    </xf>
    <xf numFmtId="0" fontId="30" fillId="3" borderId="25" xfId="52" applyFont="1" applyFill="1" applyBorder="1" applyAlignment="1">
      <alignment horizontal="center" vertical="center"/>
    </xf>
    <xf numFmtId="0" fontId="30" fillId="3" borderId="26" xfId="52" applyFont="1" applyFill="1" applyBorder="1" applyAlignment="1">
      <alignment horizontal="center" vertical="center"/>
    </xf>
    <xf numFmtId="0" fontId="28" fillId="3" borderId="23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3" borderId="15" xfId="52" applyFont="1" applyFill="1" applyBorder="1" applyAlignment="1">
      <alignment vertical="center"/>
    </xf>
    <xf numFmtId="0" fontId="28" fillId="3" borderId="16" xfId="52" applyFont="1" applyFill="1" applyBorder="1" applyAlignment="1">
      <alignment vertical="center"/>
    </xf>
    <xf numFmtId="0" fontId="30" fillId="3" borderId="18" xfId="52" applyFont="1" applyFill="1" applyBorder="1" applyAlignment="1">
      <alignment horizontal="center" vertical="center"/>
    </xf>
    <xf numFmtId="0" fontId="30" fillId="3" borderId="27" xfId="52" applyFont="1" applyFill="1" applyBorder="1" applyAlignment="1">
      <alignment horizontal="center" vertical="center"/>
    </xf>
    <xf numFmtId="0" fontId="28" fillId="3" borderId="20" xfId="52" applyFont="1" applyFill="1" applyBorder="1" applyAlignment="1">
      <alignment horizontal="left" vertical="center"/>
    </xf>
    <xf numFmtId="0" fontId="30" fillId="3" borderId="21" xfId="52" applyFont="1" applyFill="1" applyBorder="1" applyAlignment="1">
      <alignment horizontal="left" vertical="center"/>
    </xf>
    <xf numFmtId="0" fontId="28" fillId="3" borderId="21" xfId="52" applyFont="1" applyFill="1" applyBorder="1" applyAlignment="1">
      <alignment vertical="center"/>
    </xf>
    <xf numFmtId="0" fontId="30" fillId="3" borderId="21" xfId="52" applyFont="1" applyFill="1" applyBorder="1" applyAlignment="1">
      <alignment vertical="center"/>
    </xf>
    <xf numFmtId="0" fontId="30" fillId="3" borderId="28" xfId="52" applyFont="1" applyFill="1" applyBorder="1" applyAlignment="1">
      <alignment horizontal="center" vertical="center"/>
    </xf>
    <xf numFmtId="0" fontId="30" fillId="3" borderId="29" xfId="52" applyFont="1" applyFill="1" applyBorder="1" applyAlignment="1">
      <alignment horizontal="center" vertical="center"/>
    </xf>
    <xf numFmtId="0" fontId="32" fillId="3" borderId="30" xfId="52" applyFont="1" applyFill="1" applyBorder="1" applyAlignment="1">
      <alignment horizontal="left" vertical="center"/>
    </xf>
    <xf numFmtId="0" fontId="32" fillId="3" borderId="29" xfId="52" applyFont="1" applyFill="1" applyBorder="1" applyAlignment="1">
      <alignment horizontal="left" vertical="center"/>
    </xf>
    <xf numFmtId="0" fontId="28" fillId="3" borderId="20" xfId="52" applyFont="1" applyFill="1" applyBorder="1" applyAlignment="1">
      <alignment vertical="center"/>
    </xf>
    <xf numFmtId="0" fontId="28" fillId="3" borderId="22" xfId="52" applyFont="1" applyFill="1" applyBorder="1" applyAlignment="1">
      <alignment vertical="center"/>
    </xf>
    <xf numFmtId="0" fontId="30" fillId="3" borderId="23" xfId="52" applyFont="1" applyFill="1" applyBorder="1" applyAlignment="1">
      <alignment horizontal="left" vertical="center"/>
    </xf>
    <xf numFmtId="0" fontId="30" fillId="3" borderId="23" xfId="52" applyFont="1" applyFill="1" applyBorder="1" applyAlignment="1">
      <alignment vertical="center"/>
    </xf>
    <xf numFmtId="0" fontId="28" fillId="3" borderId="23" xfId="52" applyFont="1" applyFill="1" applyBorder="1" applyAlignment="1">
      <alignment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/>
    </xf>
    <xf numFmtId="0" fontId="30" fillId="3" borderId="20" xfId="52" applyFont="1" applyFill="1" applyBorder="1" applyAlignment="1">
      <alignment horizontal="left" vertical="center"/>
    </xf>
    <xf numFmtId="0" fontId="30" fillId="3" borderId="30" xfId="52" applyFont="1" applyFill="1" applyBorder="1" applyAlignment="1">
      <alignment horizontal="left" vertical="center"/>
    </xf>
    <xf numFmtId="0" fontId="30" fillId="3" borderId="29" xfId="52" applyFont="1" applyFill="1" applyBorder="1" applyAlignment="1">
      <alignment horizontal="left" vertical="center"/>
    </xf>
    <xf numFmtId="0" fontId="30" fillId="4" borderId="30" xfId="52" applyFont="1" applyFill="1" applyBorder="1" applyAlignment="1">
      <alignment horizontal="left" vertical="center"/>
    </xf>
    <xf numFmtId="0" fontId="30" fillId="4" borderId="29" xfId="52" applyFont="1" applyFill="1" applyBorder="1" applyAlignment="1">
      <alignment horizontal="left" vertical="center"/>
    </xf>
    <xf numFmtId="0" fontId="30" fillId="4" borderId="20" xfId="52" applyFont="1" applyFill="1" applyBorder="1" applyAlignment="1">
      <alignment horizontal="left" vertical="center"/>
    </xf>
    <xf numFmtId="0" fontId="30" fillId="4" borderId="21" xfId="52" applyFont="1" applyFill="1" applyBorder="1" applyAlignment="1">
      <alignment horizontal="left" vertical="center"/>
    </xf>
    <xf numFmtId="0" fontId="30" fillId="0" borderId="30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26" fillId="0" borderId="23" xfId="52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center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6" fillId="3" borderId="30" xfId="52" applyFont="1" applyFill="1" applyBorder="1" applyAlignment="1">
      <alignment horizontal="left" vertical="center"/>
    </xf>
    <xf numFmtId="0" fontId="26" fillId="3" borderId="29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32" fillId="0" borderId="15" xfId="52" applyFont="1" applyFill="1" applyBorder="1" applyAlignment="1">
      <alignment horizontal="left" vertical="center"/>
    </xf>
    <xf numFmtId="0" fontId="32" fillId="0" borderId="16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30" fillId="3" borderId="23" xfId="52" applyFont="1" applyFill="1" applyBorder="1" applyAlignment="1">
      <alignment horizontal="center" vertical="center"/>
    </xf>
    <xf numFmtId="0" fontId="30" fillId="3" borderId="23" xfId="52" applyFont="1" applyFill="1" applyBorder="1" applyAlignment="1">
      <alignment vertical="center" wrapText="1"/>
    </xf>
    <xf numFmtId="58" fontId="30" fillId="3" borderId="23" xfId="52" applyNumberFormat="1" applyFont="1" applyFill="1" applyBorder="1" applyAlignment="1">
      <alignment vertical="center"/>
    </xf>
    <xf numFmtId="0" fontId="28" fillId="0" borderId="23" xfId="52" applyFont="1" applyFill="1" applyBorder="1" applyAlignment="1">
      <alignment horizontal="center" vertical="center"/>
    </xf>
    <xf numFmtId="0" fontId="30" fillId="3" borderId="16" xfId="52" applyFont="1" applyFill="1" applyBorder="1" applyAlignment="1">
      <alignment horizontal="center" vertical="center"/>
    </xf>
    <xf numFmtId="0" fontId="30" fillId="3" borderId="34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30" fillId="3" borderId="35" xfId="52" applyFont="1" applyFill="1" applyBorder="1" applyAlignment="1">
      <alignment horizontal="left" vertical="center"/>
    </xf>
    <xf numFmtId="0" fontId="30" fillId="3" borderId="36" xfId="52" applyFont="1" applyFill="1" applyBorder="1" applyAlignment="1">
      <alignment horizontal="left" vertical="center"/>
    </xf>
    <xf numFmtId="0" fontId="30" fillId="3" borderId="37" xfId="52" applyFont="1" applyFill="1" applyBorder="1" applyAlignment="1">
      <alignment horizontal="center" vertical="center"/>
    </xf>
    <xf numFmtId="0" fontId="30" fillId="3" borderId="38" xfId="52" applyFont="1" applyFill="1" applyBorder="1" applyAlignment="1">
      <alignment horizontal="center" vertical="center"/>
    </xf>
    <xf numFmtId="0" fontId="32" fillId="3" borderId="38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0" fillId="3" borderId="38" xfId="52" applyFont="1" applyFill="1" applyBorder="1" applyAlignment="1">
      <alignment horizontal="left" vertical="center"/>
    </xf>
    <xf numFmtId="0" fontId="30" fillId="4" borderId="38" xfId="52" applyFont="1" applyFill="1" applyBorder="1" applyAlignment="1">
      <alignment horizontal="left" vertical="center"/>
    </xf>
    <xf numFmtId="0" fontId="30" fillId="4" borderId="35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6" fillId="0" borderId="36" xfId="52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left" vertical="center"/>
    </xf>
    <xf numFmtId="0" fontId="26" fillId="3" borderId="38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horizontal="left" vertical="center"/>
    </xf>
    <xf numFmtId="0" fontId="28" fillId="3" borderId="35" xfId="52" applyFont="1" applyFill="1" applyBorder="1" applyAlignment="1">
      <alignment horizontal="left" vertical="center"/>
    </xf>
    <xf numFmtId="0" fontId="30" fillId="3" borderId="36" xfId="52" applyFont="1" applyFill="1" applyBorder="1" applyAlignment="1">
      <alignment horizontal="center" vertical="center"/>
    </xf>
    <xf numFmtId="0" fontId="26" fillId="0" borderId="0" xfId="52" applyFont="1" applyAlignment="1">
      <alignment horizontal="left" vertical="center"/>
    </xf>
    <xf numFmtId="0" fontId="33" fillId="0" borderId="14" xfId="52" applyFont="1" applyBorder="1" applyAlignment="1">
      <alignment horizontal="center" vertical="top"/>
    </xf>
    <xf numFmtId="0" fontId="34" fillId="0" borderId="39" xfId="52" applyFont="1" applyBorder="1" applyAlignment="1">
      <alignment horizontal="left" vertical="center"/>
    </xf>
    <xf numFmtId="0" fontId="29" fillId="0" borderId="40" xfId="52" applyFont="1" applyBorder="1" applyAlignment="1">
      <alignment horizontal="center" vertical="center"/>
    </xf>
    <xf numFmtId="0" fontId="34" fillId="0" borderId="40" xfId="52" applyFont="1" applyBorder="1" applyAlignment="1">
      <alignment horizontal="center" vertical="center"/>
    </xf>
    <xf numFmtId="0" fontId="32" fillId="0" borderId="40" xfId="52" applyFont="1" applyBorder="1" applyAlignment="1">
      <alignment horizontal="left" vertical="center"/>
    </xf>
    <xf numFmtId="0" fontId="32" fillId="0" borderId="15" xfId="52" applyFont="1" applyBorder="1" applyAlignment="1">
      <alignment horizontal="center" vertical="center"/>
    </xf>
    <xf numFmtId="0" fontId="32" fillId="0" borderId="16" xfId="52" applyFont="1" applyBorder="1" applyAlignment="1">
      <alignment horizontal="center" vertical="center"/>
    </xf>
    <xf numFmtId="0" fontId="32" fillId="0" borderId="34" xfId="52" applyFont="1" applyBorder="1" applyAlignment="1">
      <alignment horizontal="center" vertical="center"/>
    </xf>
    <xf numFmtId="0" fontId="34" fillId="0" borderId="15" xfId="52" applyFont="1" applyBorder="1" applyAlignment="1">
      <alignment horizontal="center" vertical="center"/>
    </xf>
    <xf numFmtId="0" fontId="34" fillId="0" borderId="16" xfId="52" applyFont="1" applyBorder="1" applyAlignment="1">
      <alignment horizontal="center" vertical="center"/>
    </xf>
    <xf numFmtId="0" fontId="34" fillId="0" borderId="34" xfId="52" applyFont="1" applyBorder="1" applyAlignment="1">
      <alignment horizontal="center" vertical="center"/>
    </xf>
    <xf numFmtId="0" fontId="32" fillId="0" borderId="20" xfId="52" applyFont="1" applyBorder="1" applyAlignment="1">
      <alignment horizontal="left" vertical="center"/>
    </xf>
    <xf numFmtId="0" fontId="29" fillId="0" borderId="21" xfId="52" applyFont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32" fillId="0" borderId="21" xfId="52" applyFont="1" applyBorder="1" applyAlignment="1">
      <alignment horizontal="left" vertical="center"/>
    </xf>
    <xf numFmtId="14" fontId="29" fillId="0" borderId="21" xfId="52" applyNumberFormat="1" applyFont="1" applyBorder="1" applyAlignment="1">
      <alignment horizontal="center" vertical="center"/>
    </xf>
    <xf numFmtId="14" fontId="29" fillId="0" borderId="35" xfId="52" applyNumberFormat="1" applyFont="1" applyBorder="1" applyAlignment="1">
      <alignment horizontal="center" vertical="center"/>
    </xf>
    <xf numFmtId="0" fontId="32" fillId="0" borderId="20" xfId="52" applyFont="1" applyBorder="1" applyAlignment="1">
      <alignment vertical="center"/>
    </xf>
    <xf numFmtId="0" fontId="29" fillId="0" borderId="21" xfId="52" applyFont="1" applyBorder="1" applyAlignment="1">
      <alignment vertical="center"/>
    </xf>
    <xf numFmtId="0" fontId="29" fillId="0" borderId="35" xfId="52" applyFont="1" applyBorder="1" applyAlignment="1">
      <alignment vertical="center"/>
    </xf>
    <xf numFmtId="0" fontId="32" fillId="0" borderId="21" xfId="52" applyFont="1" applyBorder="1" applyAlignment="1">
      <alignment vertical="center"/>
    </xf>
    <xf numFmtId="0" fontId="32" fillId="0" borderId="20" xfId="52" applyFont="1" applyBorder="1" applyAlignment="1">
      <alignment horizontal="center" vertical="center"/>
    </xf>
    <xf numFmtId="0" fontId="29" fillId="0" borderId="28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29" fillId="0" borderId="20" xfId="52" applyFont="1" applyBorder="1" applyAlignment="1">
      <alignment horizontal="left" vertical="center"/>
    </xf>
    <xf numFmtId="0" fontId="32" fillId="0" borderId="22" xfId="52" applyFont="1" applyBorder="1" applyAlignment="1">
      <alignment horizontal="left" vertical="center"/>
    </xf>
    <xf numFmtId="0" fontId="29" fillId="0" borderId="23" xfId="52" applyFont="1" applyBorder="1" applyAlignment="1">
      <alignment horizontal="center" vertical="center"/>
    </xf>
    <xf numFmtId="0" fontId="29" fillId="0" borderId="36" xfId="52" applyFont="1" applyBorder="1" applyAlignment="1">
      <alignment horizontal="center" vertical="center"/>
    </xf>
    <xf numFmtId="0" fontId="32" fillId="0" borderId="23" xfId="52" applyFont="1" applyBorder="1" applyAlignment="1">
      <alignment horizontal="left" vertical="center"/>
    </xf>
    <xf numFmtId="14" fontId="29" fillId="0" borderId="23" xfId="52" applyNumberFormat="1" applyFont="1" applyBorder="1" applyAlignment="1">
      <alignment horizontal="center" vertical="center"/>
    </xf>
    <xf numFmtId="14" fontId="29" fillId="0" borderId="36" xfId="52" applyNumberFormat="1" applyFont="1" applyBorder="1" applyAlignment="1">
      <alignment horizontal="center" vertical="center"/>
    </xf>
    <xf numFmtId="0" fontId="29" fillId="0" borderId="22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32" fillId="0" borderId="15" xfId="52" applyFont="1" applyBorder="1" applyAlignment="1">
      <alignment vertical="center"/>
    </xf>
    <xf numFmtId="0" fontId="26" fillId="0" borderId="16" xfId="52" applyFont="1" applyBorder="1" applyAlignment="1">
      <alignment horizontal="left" vertical="center"/>
    </xf>
    <xf numFmtId="0" fontId="29" fillId="0" borderId="16" xfId="52" applyFont="1" applyBorder="1" applyAlignment="1">
      <alignment horizontal="left" vertical="center"/>
    </xf>
    <xf numFmtId="0" fontId="26" fillId="0" borderId="16" xfId="52" applyFont="1" applyBorder="1" applyAlignment="1">
      <alignment vertical="center"/>
    </xf>
    <xf numFmtId="0" fontId="32" fillId="0" borderId="16" xfId="52" applyFont="1" applyBorder="1" applyAlignment="1">
      <alignment vertical="center"/>
    </xf>
    <xf numFmtId="0" fontId="26" fillId="0" borderId="21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0" fillId="0" borderId="15" xfId="52" applyFont="1" applyBorder="1" applyAlignment="1">
      <alignment horizontal="left" vertical="center"/>
    </xf>
    <xf numFmtId="0" fontId="30" fillId="0" borderId="16" xfId="52" applyFont="1" applyBorder="1" applyAlignment="1">
      <alignment horizontal="left" vertical="center"/>
    </xf>
    <xf numFmtId="0" fontId="30" fillId="0" borderId="3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33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horizontal="left" vertical="center"/>
    </xf>
    <xf numFmtId="0" fontId="32" fillId="0" borderId="22" xfId="52" applyFont="1" applyBorder="1" applyAlignment="1">
      <alignment horizontal="center" vertical="center"/>
    </xf>
    <xf numFmtId="0" fontId="32" fillId="0" borderId="23" xfId="52" applyFont="1" applyBorder="1" applyAlignment="1">
      <alignment horizontal="center" vertical="center"/>
    </xf>
    <xf numFmtId="0" fontId="32" fillId="0" borderId="21" xfId="52" applyFont="1" applyBorder="1" applyAlignment="1">
      <alignment horizontal="center" vertical="center"/>
    </xf>
    <xf numFmtId="0" fontId="28" fillId="0" borderId="21" xfId="52" applyFont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4" fillId="0" borderId="42" xfId="52" applyFont="1" applyBorder="1" applyAlignment="1">
      <alignment vertical="center"/>
    </xf>
    <xf numFmtId="0" fontId="29" fillId="0" borderId="43" xfId="52" applyFont="1" applyBorder="1" applyAlignment="1">
      <alignment horizontal="center" vertical="center"/>
    </xf>
    <xf numFmtId="0" fontId="34" fillId="0" borderId="43" xfId="52" applyFont="1" applyBorder="1" applyAlignment="1">
      <alignment vertical="center"/>
    </xf>
    <xf numFmtId="58" fontId="29" fillId="0" borderId="43" xfId="52" applyNumberFormat="1" applyFont="1" applyBorder="1" applyAlignment="1">
      <alignment vertical="center"/>
    </xf>
    <xf numFmtId="58" fontId="26" fillId="0" borderId="43" xfId="52" applyNumberFormat="1" applyFont="1" applyBorder="1" applyAlignment="1">
      <alignment vertical="center"/>
    </xf>
    <xf numFmtId="0" fontId="34" fillId="0" borderId="43" xfId="52" applyFont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34" fillId="0" borderId="43" xfId="52" applyFont="1" applyFill="1" applyBorder="1" applyAlignment="1">
      <alignment horizontal="left" vertical="center"/>
    </xf>
    <xf numFmtId="0" fontId="34" fillId="0" borderId="45" xfId="52" applyFont="1" applyFill="1" applyBorder="1" applyAlignment="1">
      <alignment horizontal="center" vertical="center"/>
    </xf>
    <xf numFmtId="0" fontId="34" fillId="0" borderId="46" xfId="52" applyFont="1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58" fontId="34" fillId="0" borderId="43" xfId="52" applyNumberFormat="1" applyFont="1" applyBorder="1" applyAlignment="1">
      <alignment vertical="center"/>
    </xf>
    <xf numFmtId="0" fontId="26" fillId="0" borderId="40" xfId="52" applyFont="1" applyBorder="1" applyAlignment="1">
      <alignment horizontal="center" vertical="center"/>
    </xf>
    <xf numFmtId="0" fontId="26" fillId="0" borderId="47" xfId="52" applyFont="1" applyBorder="1" applyAlignment="1">
      <alignment horizontal="center" vertical="center"/>
    </xf>
    <xf numFmtId="0" fontId="32" fillId="0" borderId="35" xfId="52" applyFont="1" applyBorder="1" applyAlignment="1">
      <alignment horizontal="center" vertical="center"/>
    </xf>
    <xf numFmtId="0" fontId="29" fillId="0" borderId="36" xfId="52" applyFont="1" applyBorder="1" applyAlignment="1">
      <alignment horizontal="left" vertical="center"/>
    </xf>
    <xf numFmtId="0" fontId="29" fillId="0" borderId="34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28" fillId="0" borderId="16" xfId="52" applyFont="1" applyBorder="1" applyAlignment="1">
      <alignment horizontal="left" vertical="center"/>
    </xf>
    <xf numFmtId="0" fontId="28" fillId="0" borderId="34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32" fillId="0" borderId="36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/>
    </xf>
    <xf numFmtId="0" fontId="32" fillId="0" borderId="48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32" fillId="0" borderId="38" xfId="52" applyFont="1" applyBorder="1" applyAlignment="1">
      <alignment horizontal="left" vertical="center"/>
    </xf>
    <xf numFmtId="0" fontId="29" fillId="0" borderId="49" xfId="52" applyFont="1" applyBorder="1" applyAlignment="1">
      <alignment horizontal="center" vertical="center"/>
    </xf>
    <xf numFmtId="0" fontId="34" fillId="0" borderId="50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center" vertical="center"/>
    </xf>
    <xf numFmtId="0" fontId="26" fillId="0" borderId="43" xfId="52" applyFont="1" applyBorder="1" applyAlignment="1">
      <alignment horizontal="center" vertical="center"/>
    </xf>
    <xf numFmtId="0" fontId="26" fillId="0" borderId="49" xfId="52" applyFont="1" applyBorder="1" applyAlignment="1">
      <alignment horizontal="center" vertical="center"/>
    </xf>
    <xf numFmtId="0" fontId="26" fillId="0" borderId="0" xfId="52" applyFont="1" applyBorder="1" applyAlignment="1">
      <alignment horizontal="left" vertical="center"/>
    </xf>
    <xf numFmtId="0" fontId="35" fillId="0" borderId="14" xfId="52" applyFont="1" applyBorder="1" applyAlignment="1">
      <alignment horizontal="center" vertical="top"/>
    </xf>
    <xf numFmtId="0" fontId="32" fillId="0" borderId="22" xfId="52" applyFont="1" applyBorder="1" applyAlignment="1">
      <alignment vertical="center"/>
    </xf>
    <xf numFmtId="0" fontId="32" fillId="0" borderId="52" xfId="52" applyFont="1" applyBorder="1" applyAlignment="1">
      <alignment horizontal="left" vertical="center"/>
    </xf>
    <xf numFmtId="0" fontId="32" fillId="0" borderId="31" xfId="52" applyFont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34" fillId="0" borderId="43" xfId="52" applyFont="1" applyBorder="1" applyAlignment="1">
      <alignment horizontal="left" vertical="center"/>
    </xf>
    <xf numFmtId="0" fontId="32" fillId="0" borderId="45" xfId="52" applyFont="1" applyBorder="1" applyAlignment="1">
      <alignment vertical="center"/>
    </xf>
    <xf numFmtId="0" fontId="26" fillId="0" borderId="46" xfId="52" applyFont="1" applyBorder="1" applyAlignment="1">
      <alignment horizontal="left" vertical="center"/>
    </xf>
    <xf numFmtId="0" fontId="29" fillId="0" borderId="46" xfId="52" applyFont="1" applyBorder="1" applyAlignment="1">
      <alignment horizontal="left" vertical="center"/>
    </xf>
    <xf numFmtId="0" fontId="26" fillId="0" borderId="46" xfId="52" applyFont="1" applyBorder="1" applyAlignment="1">
      <alignment vertical="center"/>
    </xf>
    <xf numFmtId="0" fontId="32" fillId="0" borderId="46" xfId="52" applyFont="1" applyBorder="1" applyAlignment="1">
      <alignment vertical="center"/>
    </xf>
    <xf numFmtId="0" fontId="32" fillId="0" borderId="45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32" fillId="0" borderId="46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32" fillId="0" borderId="41" xfId="52" applyFont="1" applyBorder="1" applyAlignment="1">
      <alignment horizontal="left" vertical="center" wrapText="1"/>
    </xf>
    <xf numFmtId="0" fontId="32" fillId="0" borderId="25" xfId="52" applyFont="1" applyBorder="1" applyAlignment="1">
      <alignment horizontal="left" vertical="center" wrapText="1"/>
    </xf>
    <xf numFmtId="0" fontId="32" fillId="0" borderId="45" xfId="52" applyFont="1" applyBorder="1" applyAlignment="1">
      <alignment horizontal="left" vertical="center"/>
    </xf>
    <xf numFmtId="0" fontId="32" fillId="0" borderId="46" xfId="52" applyFont="1" applyBorder="1" applyAlignment="1">
      <alignment horizontal="left" vertical="center"/>
    </xf>
    <xf numFmtId="0" fontId="36" fillId="0" borderId="53" xfId="52" applyFont="1" applyBorder="1" applyAlignment="1">
      <alignment horizontal="left" vertical="center" wrapText="1"/>
    </xf>
    <xf numFmtId="9" fontId="29" fillId="0" borderId="21" xfId="52" applyNumberFormat="1" applyFont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0" fontId="34" fillId="0" borderId="43" xfId="0" applyFont="1" applyBorder="1" applyAlignment="1">
      <alignment horizontal="left" vertical="center"/>
    </xf>
    <xf numFmtId="9" fontId="29" fillId="0" borderId="32" xfId="52" applyNumberFormat="1" applyFont="1" applyBorder="1" applyAlignment="1">
      <alignment horizontal="left" vertical="center"/>
    </xf>
    <xf numFmtId="9" fontId="29" fillId="0" borderId="27" xfId="52" applyNumberFormat="1" applyFont="1" applyBorder="1" applyAlignment="1">
      <alignment horizontal="left" vertical="center"/>
    </xf>
    <xf numFmtId="9" fontId="29" fillId="0" borderId="41" xfId="52" applyNumberFormat="1" applyFont="1" applyBorder="1" applyAlignment="1">
      <alignment horizontal="left" vertical="center"/>
    </xf>
    <xf numFmtId="9" fontId="29" fillId="0" borderId="25" xfId="52" applyNumberFormat="1" applyFont="1" applyBorder="1" applyAlignment="1">
      <alignment horizontal="left" vertical="center"/>
    </xf>
    <xf numFmtId="0" fontId="28" fillId="0" borderId="45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29" fillId="0" borderId="54" xfId="52" applyFont="1" applyFill="1" applyBorder="1" applyAlignment="1">
      <alignment horizontal="left" vertical="center"/>
    </xf>
    <xf numFmtId="0" fontId="29" fillId="0" borderId="55" xfId="52" applyFont="1" applyFill="1" applyBorder="1" applyAlignment="1">
      <alignment horizontal="left" vertical="center"/>
    </xf>
    <xf numFmtId="0" fontId="34" fillId="0" borderId="39" xfId="52" applyFont="1" applyBorder="1" applyAlignment="1">
      <alignment vertical="center"/>
    </xf>
    <xf numFmtId="0" fontId="37" fillId="0" borderId="43" xfId="52" applyFont="1" applyBorder="1" applyAlignment="1">
      <alignment horizontal="center" vertical="center"/>
    </xf>
    <xf numFmtId="0" fontId="34" fillId="0" borderId="40" xfId="52" applyFont="1" applyBorder="1" applyAlignment="1">
      <alignment vertical="center"/>
    </xf>
    <xf numFmtId="0" fontId="29" fillId="0" borderId="56" xfId="52" applyFont="1" applyBorder="1" applyAlignment="1">
      <alignment vertical="center"/>
    </xf>
    <xf numFmtId="0" fontId="34" fillId="0" borderId="56" xfId="52" applyFont="1" applyBorder="1" applyAlignment="1">
      <alignment vertical="center"/>
    </xf>
    <xf numFmtId="58" fontId="26" fillId="0" borderId="40" xfId="52" applyNumberFormat="1" applyFont="1" applyBorder="1" applyAlignment="1">
      <alignment vertical="center"/>
    </xf>
    <xf numFmtId="0" fontId="34" fillId="0" borderId="31" xfId="52" applyFont="1" applyBorder="1" applyAlignment="1">
      <alignment horizontal="center" vertical="center"/>
    </xf>
    <xf numFmtId="0" fontId="29" fillId="0" borderId="52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34" fillId="0" borderId="50" xfId="52" applyFont="1" applyBorder="1" applyAlignment="1">
      <alignment horizontal="left" vertical="center"/>
    </xf>
    <xf numFmtId="0" fontId="29" fillId="0" borderId="51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48" xfId="52" applyFont="1" applyBorder="1" applyAlignment="1">
      <alignment horizontal="left" vertical="center" wrapText="1"/>
    </xf>
    <xf numFmtId="0" fontId="32" fillId="0" borderId="51" xfId="52" applyFont="1" applyBorder="1" applyAlignment="1">
      <alignment horizontal="left" vertical="center"/>
    </xf>
    <xf numFmtId="0" fontId="31" fillId="0" borderId="35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/>
    </xf>
    <xf numFmtId="0" fontId="30" fillId="0" borderId="35" xfId="52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9" fontId="29" fillId="0" borderId="37" xfId="52" applyNumberFormat="1" applyFont="1" applyBorder="1" applyAlignment="1">
      <alignment horizontal="left" vertical="center"/>
    </xf>
    <xf numFmtId="9" fontId="29" fillId="0" borderId="48" xfId="52" applyNumberFormat="1" applyFont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9" fillId="0" borderId="58" xfId="52" applyFont="1" applyFill="1" applyBorder="1" applyAlignment="1">
      <alignment horizontal="left" vertical="center"/>
    </xf>
    <xf numFmtId="0" fontId="34" fillId="0" borderId="59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29" fillId="0" borderId="57" xfId="52" applyFont="1" applyBorder="1" applyAlignment="1">
      <alignment horizontal="center" vertical="center"/>
    </xf>
    <xf numFmtId="0" fontId="29" fillId="0" borderId="57" xfId="52" applyFont="1" applyFill="1" applyBorder="1" applyAlignment="1">
      <alignment horizontal="left" vertical="center"/>
    </xf>
    <xf numFmtId="0" fontId="38" fillId="0" borderId="6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9" fillId="0" borderId="62" xfId="0" applyFont="1" applyBorder="1"/>
    <xf numFmtId="0" fontId="39" fillId="0" borderId="2" xfId="0" applyFont="1" applyBorder="1"/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8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15" fillId="4" borderId="2" xfId="52" applyFont="1" applyFill="1" applyBorder="1" applyAlignment="1" quotePrefix="1">
      <alignment horizontal="center" vertical="center"/>
    </xf>
    <xf numFmtId="0" fontId="12" fillId="0" borderId="0" xfId="49" applyFont="1" applyFill="1" applyBorder="1" applyAlignment="1" quotePrefix="1">
      <alignment horizontal="center" vertical="center" wrapText="1"/>
    </xf>
    <xf numFmtId="0" fontId="13" fillId="0" borderId="10" xfId="5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13" fillId="0" borderId="11" xfId="50" applyFont="1" applyFill="1" applyBorder="1" applyAlignment="1" quotePrefix="1">
      <alignment horizontal="center" vertical="center" wrapText="1"/>
    </xf>
    <xf numFmtId="0" fontId="5" fillId="3" borderId="9" xfId="49" applyFont="1" applyFill="1" applyBorder="1" applyAlignment="1" quotePrefix="1">
      <alignment horizontal="center" vertical="center" wrapText="1"/>
    </xf>
    <xf numFmtId="0" fontId="5" fillId="3" borderId="0" xfId="49" applyFont="1" applyFill="1" applyBorder="1" applyAlignment="1" quotePrefix="1">
      <alignment horizontal="center" vertical="center" wrapText="1"/>
    </xf>
    <xf numFmtId="0" fontId="5" fillId="3" borderId="5" xfId="49" applyFont="1" applyFill="1" applyBorder="1" applyAlignment="1" quotePrefix="1">
      <alignment horizontal="center" vertical="center" wrapText="1"/>
    </xf>
    <xf numFmtId="0" fontId="5" fillId="3" borderId="2" xfId="49" applyFont="1" applyFill="1" applyBorder="1" applyAlignment="1" quotePrefix="1">
      <alignment horizontal="left" vertical="center"/>
    </xf>
    <xf numFmtId="0" fontId="6" fillId="3" borderId="1" xfId="5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1 17" xfId="51"/>
    <cellStyle name="常规 2" xfId="52"/>
    <cellStyle name="常规 23" xfId="53"/>
    <cellStyle name="常规 3" xfId="54"/>
    <cellStyle name="常规 38 2" xfId="55"/>
    <cellStyle name="常规 4" xfId="56"/>
    <cellStyle name="常规 40" xfId="57"/>
    <cellStyle name="常规 68 3" xfId="58"/>
    <cellStyle name="常规 72" xfId="59"/>
    <cellStyle name="常规_110509_2006-09-28" xfId="60"/>
    <cellStyle name="常规 28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6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8869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2098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6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2098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85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8869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8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76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85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8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20097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6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019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300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3009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300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90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300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3009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6</xdr:row>
          <xdr:rowOff>200025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6682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5727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66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4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4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4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479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4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963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134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95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134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134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95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95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4098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47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6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8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24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24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621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621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580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200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770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200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770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390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866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486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15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581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961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581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72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72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72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755140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2107565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 and 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75" customWidth="1"/>
    <col min="3" max="3" width="10.125" customWidth="1"/>
  </cols>
  <sheetData>
    <row r="1" ht="21" customHeight="1" spans="1:2">
      <c r="A1" s="376"/>
      <c r="B1" s="377" t="s">
        <v>0</v>
      </c>
    </row>
    <row r="2" spans="1:2">
      <c r="A2" s="9">
        <v>1</v>
      </c>
      <c r="B2" s="378" t="s">
        <v>1</v>
      </c>
    </row>
    <row r="3" spans="1:2">
      <c r="A3" s="9">
        <v>2</v>
      </c>
      <c r="B3" s="378" t="s">
        <v>2</v>
      </c>
    </row>
    <row r="4" spans="1:2">
      <c r="A4" s="9">
        <v>3</v>
      </c>
      <c r="B4" s="378" t="s">
        <v>3</v>
      </c>
    </row>
    <row r="5" spans="1:2">
      <c r="A5" s="9">
        <v>4</v>
      </c>
      <c r="B5" s="378" t="s">
        <v>4</v>
      </c>
    </row>
    <row r="6" spans="1:2">
      <c r="A6" s="9">
        <v>5</v>
      </c>
      <c r="B6" s="378" t="s">
        <v>5</v>
      </c>
    </row>
    <row r="7" spans="1:2">
      <c r="A7" s="9">
        <v>6</v>
      </c>
      <c r="B7" s="378" t="s">
        <v>6</v>
      </c>
    </row>
    <row r="8" s="374" customFormat="1" ht="15" customHeight="1" spans="1:2">
      <c r="A8" s="379">
        <v>7</v>
      </c>
      <c r="B8" s="380" t="s">
        <v>7</v>
      </c>
    </row>
    <row r="9" ht="18.95" customHeight="1" spans="1:2">
      <c r="A9" s="376"/>
      <c r="B9" s="381" t="s">
        <v>8</v>
      </c>
    </row>
    <row r="10" ht="15.95" customHeight="1" spans="1:2">
      <c r="A10" s="9">
        <v>1</v>
      </c>
      <c r="B10" s="382" t="s">
        <v>9</v>
      </c>
    </row>
    <row r="11" spans="1:2">
      <c r="A11" s="9">
        <v>2</v>
      </c>
      <c r="B11" s="378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78" t="s">
        <v>12</v>
      </c>
    </row>
    <row r="14" spans="1:2">
      <c r="A14" s="9">
        <v>5</v>
      </c>
      <c r="B14" s="378" t="s">
        <v>13</v>
      </c>
    </row>
    <row r="15" spans="1:2">
      <c r="A15" s="9">
        <v>6</v>
      </c>
      <c r="B15" s="378" t="s">
        <v>14</v>
      </c>
    </row>
    <row r="16" spans="1:2">
      <c r="A16" s="9">
        <v>7</v>
      </c>
      <c r="B16" s="378" t="s">
        <v>15</v>
      </c>
    </row>
    <row r="17" spans="1:2">
      <c r="A17" s="9">
        <v>8</v>
      </c>
      <c r="B17" s="378" t="s">
        <v>16</v>
      </c>
    </row>
    <row r="18" spans="1:2">
      <c r="A18" s="9">
        <v>9</v>
      </c>
      <c r="B18" s="378" t="s">
        <v>17</v>
      </c>
    </row>
    <row r="19" spans="1:2">
      <c r="A19" s="9"/>
      <c r="B19" s="378"/>
    </row>
    <row r="20" ht="20.25" spans="1:2">
      <c r="A20" s="376"/>
      <c r="B20" s="377" t="s">
        <v>18</v>
      </c>
    </row>
    <row r="21" spans="1:2">
      <c r="A21" s="9">
        <v>1</v>
      </c>
      <c r="B21" s="383" t="s">
        <v>19</v>
      </c>
    </row>
    <row r="22" spans="1:2">
      <c r="A22" s="9">
        <v>2</v>
      </c>
      <c r="B22" s="378" t="s">
        <v>20</v>
      </c>
    </row>
    <row r="23" spans="1:2">
      <c r="A23" s="9">
        <v>3</v>
      </c>
      <c r="B23" s="378" t="s">
        <v>21</v>
      </c>
    </row>
    <row r="24" spans="1:2">
      <c r="A24" s="9">
        <v>4</v>
      </c>
      <c r="B24" s="378" t="s">
        <v>22</v>
      </c>
    </row>
    <row r="25" spans="1:2">
      <c r="A25" s="9">
        <v>5</v>
      </c>
      <c r="B25" s="378" t="s">
        <v>23</v>
      </c>
    </row>
    <row r="26" spans="1:2">
      <c r="A26" s="9">
        <v>6</v>
      </c>
      <c r="B26" s="378" t="s">
        <v>24</v>
      </c>
    </row>
    <row r="27" spans="1:2">
      <c r="A27" s="9">
        <v>7</v>
      </c>
      <c r="B27" s="378" t="s">
        <v>25</v>
      </c>
    </row>
    <row r="28" spans="1:2">
      <c r="A28" s="9">
        <v>8</v>
      </c>
      <c r="B28" s="378" t="s">
        <v>26</v>
      </c>
    </row>
    <row r="29" spans="1:2">
      <c r="A29" s="9"/>
      <c r="B29" s="378"/>
    </row>
    <row r="30" ht="20.25" spans="1:2">
      <c r="A30" s="376"/>
      <c r="B30" s="377" t="s">
        <v>27</v>
      </c>
    </row>
    <row r="31" spans="1:2">
      <c r="A31" s="9">
        <v>1</v>
      </c>
      <c r="B31" s="383" t="s">
        <v>28</v>
      </c>
    </row>
    <row r="32" spans="1:2">
      <c r="A32" s="9">
        <v>2</v>
      </c>
      <c r="B32" s="378" t="s">
        <v>29</v>
      </c>
    </row>
    <row r="33" spans="1:2">
      <c r="A33" s="9">
        <v>3</v>
      </c>
      <c r="B33" s="378" t="s">
        <v>30</v>
      </c>
    </row>
    <row r="34" spans="1:2">
      <c r="A34" s="9">
        <v>4</v>
      </c>
      <c r="B34" s="378" t="s">
        <v>31</v>
      </c>
    </row>
    <row r="35" spans="1:2">
      <c r="A35" s="9">
        <v>5</v>
      </c>
      <c r="B35" s="378" t="s">
        <v>32</v>
      </c>
    </row>
    <row r="36" spans="1:2">
      <c r="A36" s="9">
        <v>6</v>
      </c>
      <c r="B36" s="378" t="s">
        <v>33</v>
      </c>
    </row>
    <row r="37" spans="1:2">
      <c r="A37" s="9">
        <v>7</v>
      </c>
      <c r="B37" s="378" t="s">
        <v>34</v>
      </c>
    </row>
    <row r="38" spans="1:2">
      <c r="A38" s="9"/>
      <c r="B38" s="378"/>
    </row>
    <row r="40" spans="1:2">
      <c r="A40" s="384" t="s">
        <v>35</v>
      </c>
      <c r="B40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36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37</v>
      </c>
      <c r="E3" s="359"/>
      <c r="F3" s="360" t="s">
        <v>38</v>
      </c>
      <c r="G3" s="361"/>
      <c r="H3" s="358" t="s">
        <v>39</v>
      </c>
      <c r="I3" s="370"/>
    </row>
    <row r="4" ht="27.95" customHeight="1" spans="2:9">
      <c r="B4" s="356" t="s">
        <v>40</v>
      </c>
      <c r="C4" s="357" t="s">
        <v>41</v>
      </c>
      <c r="D4" s="357" t="s">
        <v>42</v>
      </c>
      <c r="E4" s="357" t="s">
        <v>43</v>
      </c>
      <c r="F4" s="362" t="s">
        <v>42</v>
      </c>
      <c r="G4" s="362" t="s">
        <v>43</v>
      </c>
      <c r="H4" s="357" t="s">
        <v>42</v>
      </c>
      <c r="I4" s="371" t="s">
        <v>43</v>
      </c>
    </row>
    <row r="5" ht="27.95" customHeight="1" spans="2:9">
      <c r="B5" s="363" t="s">
        <v>44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45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46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47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48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49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50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51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52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2" sqref="A22"/>
    </sheetView>
  </sheetViews>
  <sheetFormatPr defaultColWidth="10.375" defaultRowHeight="16.5" customHeight="1"/>
  <cols>
    <col min="1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" spans="1:11">
      <c r="A1" s="290" t="s">
        <v>53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5" spans="1:11">
      <c r="A2" s="189" t="s">
        <v>54</v>
      </c>
      <c r="B2" s="190" t="s">
        <v>55</v>
      </c>
      <c r="C2" s="190"/>
      <c r="D2" s="191" t="s">
        <v>56</v>
      </c>
      <c r="E2" s="191"/>
      <c r="F2" s="190" t="s">
        <v>57</v>
      </c>
      <c r="G2" s="190"/>
      <c r="H2" s="192" t="s">
        <v>58</v>
      </c>
      <c r="I2" s="265" t="s">
        <v>59</v>
      </c>
      <c r="J2" s="265"/>
      <c r="K2" s="266"/>
    </row>
    <row r="3" ht="14.25" spans="1:11">
      <c r="A3" s="193" t="s">
        <v>60</v>
      </c>
      <c r="B3" s="194"/>
      <c r="C3" s="195"/>
      <c r="D3" s="196" t="s">
        <v>61</v>
      </c>
      <c r="E3" s="197"/>
      <c r="F3" s="197"/>
      <c r="G3" s="198"/>
      <c r="H3" s="196" t="s">
        <v>62</v>
      </c>
      <c r="I3" s="197"/>
      <c r="J3" s="197"/>
      <c r="K3" s="198"/>
    </row>
    <row r="4" spans="1:11">
      <c r="A4" s="199" t="s">
        <v>63</v>
      </c>
      <c r="B4" s="200" t="s">
        <v>64</v>
      </c>
      <c r="C4" s="201"/>
      <c r="D4" s="199" t="s">
        <v>65</v>
      </c>
      <c r="E4" s="202"/>
      <c r="F4" s="203">
        <v>45662</v>
      </c>
      <c r="G4" s="204"/>
      <c r="H4" s="199" t="s">
        <v>66</v>
      </c>
      <c r="I4" s="202"/>
      <c r="J4" s="200" t="s">
        <v>67</v>
      </c>
      <c r="K4" s="201" t="s">
        <v>68</v>
      </c>
    </row>
    <row r="5" spans="1:11">
      <c r="A5" s="205" t="s">
        <v>69</v>
      </c>
      <c r="B5" s="200" t="s">
        <v>70</v>
      </c>
      <c r="C5" s="201"/>
      <c r="D5" s="199" t="s">
        <v>71</v>
      </c>
      <c r="E5" s="202"/>
      <c r="F5" s="203">
        <v>45611</v>
      </c>
      <c r="G5" s="204"/>
      <c r="H5" s="199" t="s">
        <v>72</v>
      </c>
      <c r="I5" s="202"/>
      <c r="J5" s="200" t="s">
        <v>67</v>
      </c>
      <c r="K5" s="201" t="s">
        <v>68</v>
      </c>
    </row>
    <row r="6" spans="1:11">
      <c r="A6" s="199" t="s">
        <v>73</v>
      </c>
      <c r="B6" s="206">
        <v>3</v>
      </c>
      <c r="C6" s="207">
        <v>6</v>
      </c>
      <c r="D6" s="205" t="s">
        <v>74</v>
      </c>
      <c r="E6" s="208"/>
      <c r="F6" s="203">
        <v>45656</v>
      </c>
      <c r="G6" s="204"/>
      <c r="H6" s="199" t="s">
        <v>75</v>
      </c>
      <c r="I6" s="202"/>
      <c r="J6" s="200" t="s">
        <v>67</v>
      </c>
      <c r="K6" s="201" t="s">
        <v>68</v>
      </c>
    </row>
    <row r="7" spans="1:11">
      <c r="A7" s="199" t="s">
        <v>76</v>
      </c>
      <c r="B7" s="210">
        <v>14681</v>
      </c>
      <c r="C7" s="211"/>
      <c r="D7" s="205" t="s">
        <v>77</v>
      </c>
      <c r="E7" s="212"/>
      <c r="F7" s="203">
        <v>45714</v>
      </c>
      <c r="G7" s="204"/>
      <c r="H7" s="199" t="s">
        <v>78</v>
      </c>
      <c r="I7" s="202"/>
      <c r="J7" s="200" t="s">
        <v>67</v>
      </c>
      <c r="K7" s="201" t="s">
        <v>68</v>
      </c>
    </row>
    <row r="8" spans="1:11">
      <c r="A8" s="291"/>
      <c r="B8" s="215"/>
      <c r="C8" s="216"/>
      <c r="D8" s="214" t="s">
        <v>79</v>
      </c>
      <c r="E8" s="217"/>
      <c r="F8" s="218">
        <v>45716</v>
      </c>
      <c r="G8" s="219"/>
      <c r="H8" s="214" t="s">
        <v>80</v>
      </c>
      <c r="I8" s="217"/>
      <c r="J8" s="235" t="s">
        <v>67</v>
      </c>
      <c r="K8" s="268" t="s">
        <v>68</v>
      </c>
    </row>
    <row r="9" spans="1:11">
      <c r="A9" s="292" t="s">
        <v>81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ht="15" spans="1:11">
      <c r="A10" s="294" t="s">
        <v>82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ht="14.25" spans="1:11">
      <c r="A11" s="296" t="s">
        <v>83</v>
      </c>
      <c r="B11" s="297" t="s">
        <v>84</v>
      </c>
      <c r="C11" s="298" t="s">
        <v>85</v>
      </c>
      <c r="D11" s="299"/>
      <c r="E11" s="300" t="s">
        <v>86</v>
      </c>
      <c r="F11" s="297" t="s">
        <v>84</v>
      </c>
      <c r="G11" s="298" t="s">
        <v>85</v>
      </c>
      <c r="H11" s="298" t="s">
        <v>87</v>
      </c>
      <c r="I11" s="300" t="s">
        <v>88</v>
      </c>
      <c r="J11" s="297" t="s">
        <v>84</v>
      </c>
      <c r="K11" s="337" t="s">
        <v>85</v>
      </c>
    </row>
    <row r="12" ht="14.25" spans="1:11">
      <c r="A12" s="205" t="s">
        <v>89</v>
      </c>
      <c r="B12" s="227" t="s">
        <v>84</v>
      </c>
      <c r="C12" s="200" t="s">
        <v>85</v>
      </c>
      <c r="D12" s="212"/>
      <c r="E12" s="208" t="s">
        <v>90</v>
      </c>
      <c r="F12" s="227" t="s">
        <v>84</v>
      </c>
      <c r="G12" s="200" t="s">
        <v>85</v>
      </c>
      <c r="H12" s="200" t="s">
        <v>87</v>
      </c>
      <c r="I12" s="208" t="s">
        <v>91</v>
      </c>
      <c r="J12" s="227" t="s">
        <v>84</v>
      </c>
      <c r="K12" s="201" t="s">
        <v>85</v>
      </c>
    </row>
    <row r="13" ht="14.25" spans="1:11">
      <c r="A13" s="205" t="s">
        <v>92</v>
      </c>
      <c r="B13" s="227" t="s">
        <v>84</v>
      </c>
      <c r="C13" s="200" t="s">
        <v>85</v>
      </c>
      <c r="D13" s="212"/>
      <c r="E13" s="208" t="s">
        <v>93</v>
      </c>
      <c r="F13" s="200" t="s">
        <v>94</v>
      </c>
      <c r="G13" s="200" t="s">
        <v>95</v>
      </c>
      <c r="H13" s="200" t="s">
        <v>87</v>
      </c>
      <c r="I13" s="208" t="s">
        <v>96</v>
      </c>
      <c r="J13" s="227" t="s">
        <v>84</v>
      </c>
      <c r="K13" s="201" t="s">
        <v>85</v>
      </c>
    </row>
    <row r="14" ht="15" spans="1:11">
      <c r="A14" s="214" t="s">
        <v>97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0"/>
    </row>
    <row r="15" ht="15" spans="1:11">
      <c r="A15" s="294" t="s">
        <v>98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ht="14.25" spans="1:11">
      <c r="A16" s="301" t="s">
        <v>99</v>
      </c>
      <c r="B16" s="298" t="s">
        <v>94</v>
      </c>
      <c r="C16" s="298" t="s">
        <v>95</v>
      </c>
      <c r="D16" s="302"/>
      <c r="E16" s="303" t="s">
        <v>100</v>
      </c>
      <c r="F16" s="298" t="s">
        <v>94</v>
      </c>
      <c r="G16" s="298" t="s">
        <v>95</v>
      </c>
      <c r="H16" s="304"/>
      <c r="I16" s="303" t="s">
        <v>101</v>
      </c>
      <c r="J16" s="298" t="s">
        <v>94</v>
      </c>
      <c r="K16" s="337" t="s">
        <v>95</v>
      </c>
    </row>
    <row r="17" customHeight="1" spans="1:22">
      <c r="A17" s="209" t="s">
        <v>102</v>
      </c>
      <c r="B17" s="200" t="s">
        <v>94</v>
      </c>
      <c r="C17" s="200" t="s">
        <v>95</v>
      </c>
      <c r="D17" s="305"/>
      <c r="E17" s="241" t="s">
        <v>103</v>
      </c>
      <c r="F17" s="200" t="s">
        <v>94</v>
      </c>
      <c r="G17" s="200" t="s">
        <v>95</v>
      </c>
      <c r="H17" s="306"/>
      <c r="I17" s="241" t="s">
        <v>104</v>
      </c>
      <c r="J17" s="200" t="s">
        <v>94</v>
      </c>
      <c r="K17" s="201" t="s">
        <v>95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7" t="s">
        <v>105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39"/>
    </row>
    <row r="19" s="289" customFormat="1" ht="18" customHeight="1" spans="1:11">
      <c r="A19" s="294" t="s">
        <v>106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customHeight="1" spans="1:11">
      <c r="A20" s="309" t="s">
        <v>107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0"/>
    </row>
    <row r="21" ht="21.75" customHeight="1" spans="1:11">
      <c r="A21" s="311" t="s">
        <v>108</v>
      </c>
      <c r="B21" s="241" t="s">
        <v>109</v>
      </c>
      <c r="C21" s="241" t="s">
        <v>110</v>
      </c>
      <c r="D21" s="241" t="s">
        <v>111</v>
      </c>
      <c r="E21" s="241" t="s">
        <v>112</v>
      </c>
      <c r="F21" s="241" t="s">
        <v>113</v>
      </c>
      <c r="G21" s="241" t="s">
        <v>114</v>
      </c>
      <c r="H21" s="241" t="s">
        <v>115</v>
      </c>
      <c r="I21" s="241" t="s">
        <v>116</v>
      </c>
      <c r="J21" s="241" t="s">
        <v>117</v>
      </c>
      <c r="K21" s="278" t="s">
        <v>118</v>
      </c>
    </row>
    <row r="22" customHeight="1" spans="1:11">
      <c r="A22" s="83" t="s">
        <v>119</v>
      </c>
      <c r="B22" s="312"/>
      <c r="C22" s="312"/>
      <c r="D22" s="312">
        <v>1</v>
      </c>
      <c r="E22" s="312">
        <v>1</v>
      </c>
      <c r="F22" s="312">
        <v>1</v>
      </c>
      <c r="G22" s="312">
        <v>1</v>
      </c>
      <c r="H22" s="312">
        <v>1</v>
      </c>
      <c r="I22" s="312">
        <v>1</v>
      </c>
      <c r="J22" s="312"/>
      <c r="K22" s="341"/>
    </row>
    <row r="23" customHeight="1" spans="1:11">
      <c r="A23" s="83" t="s">
        <v>120</v>
      </c>
      <c r="B23" s="312"/>
      <c r="C23" s="312"/>
      <c r="D23" s="312">
        <v>1</v>
      </c>
      <c r="E23" s="312">
        <v>1</v>
      </c>
      <c r="F23" s="312">
        <v>1</v>
      </c>
      <c r="G23" s="312">
        <v>1</v>
      </c>
      <c r="H23" s="312">
        <v>1</v>
      </c>
      <c r="I23" s="312">
        <v>1</v>
      </c>
      <c r="J23" s="312"/>
      <c r="K23" s="342"/>
    </row>
    <row r="24" customHeight="1" spans="1:11">
      <c r="A24" s="83" t="s">
        <v>121</v>
      </c>
      <c r="B24" s="312"/>
      <c r="C24" s="312"/>
      <c r="D24" s="312">
        <v>1</v>
      </c>
      <c r="E24" s="312">
        <v>1</v>
      </c>
      <c r="F24" s="312">
        <v>1</v>
      </c>
      <c r="G24" s="312">
        <v>1</v>
      </c>
      <c r="H24" s="312">
        <v>1</v>
      </c>
      <c r="I24" s="312">
        <v>1</v>
      </c>
      <c r="J24" s="312"/>
      <c r="K24" s="342"/>
    </row>
    <row r="25" customHeight="1" spans="1:11">
      <c r="A25" s="213"/>
      <c r="B25" s="312"/>
      <c r="C25" s="312"/>
      <c r="D25" s="312"/>
      <c r="E25" s="312"/>
      <c r="F25" s="312"/>
      <c r="G25" s="312"/>
      <c r="H25" s="312"/>
      <c r="I25" s="312"/>
      <c r="J25" s="312"/>
      <c r="K25" s="343"/>
    </row>
    <row r="26" customHeight="1" spans="1:11">
      <c r="A26" s="213"/>
      <c r="B26" s="312"/>
      <c r="C26" s="312"/>
      <c r="D26" s="312"/>
      <c r="E26" s="312"/>
      <c r="F26" s="312"/>
      <c r="G26" s="312"/>
      <c r="H26" s="312"/>
      <c r="I26" s="312"/>
      <c r="J26" s="312"/>
      <c r="K26" s="343"/>
    </row>
    <row r="27" customHeight="1" spans="1:11">
      <c r="A27" s="213"/>
      <c r="B27" s="312"/>
      <c r="C27" s="312"/>
      <c r="D27" s="312"/>
      <c r="E27" s="312"/>
      <c r="F27" s="312"/>
      <c r="G27" s="312"/>
      <c r="H27" s="312"/>
      <c r="I27" s="312"/>
      <c r="J27" s="312"/>
      <c r="K27" s="343"/>
    </row>
    <row r="28" customHeight="1" spans="1:11">
      <c r="A28" s="213"/>
      <c r="B28" s="312"/>
      <c r="C28" s="312"/>
      <c r="D28" s="312"/>
      <c r="E28" s="312"/>
      <c r="F28" s="312"/>
      <c r="G28" s="312"/>
      <c r="H28" s="312"/>
      <c r="I28" s="312"/>
      <c r="J28" s="312"/>
      <c r="K28" s="343"/>
    </row>
    <row r="29" ht="18" customHeight="1" spans="1:11">
      <c r="A29" s="313" t="s">
        <v>122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4"/>
    </row>
    <row r="30" ht="18.75" customHeight="1" spans="1:11">
      <c r="A30" s="315" t="s">
        <v>123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45"/>
    </row>
    <row r="3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6"/>
    </row>
    <row r="32" ht="18" customHeight="1" spans="1:11">
      <c r="A32" s="313" t="s">
        <v>124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4"/>
    </row>
    <row r="33" ht="14.25" spans="1:11">
      <c r="A33" s="319" t="s">
        <v>125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7"/>
    </row>
    <row r="34" ht="15" spans="1:11">
      <c r="A34" s="105" t="s">
        <v>126</v>
      </c>
      <c r="B34" s="107"/>
      <c r="C34" s="200" t="s">
        <v>67</v>
      </c>
      <c r="D34" s="200" t="s">
        <v>68</v>
      </c>
      <c r="E34" s="321" t="s">
        <v>127</v>
      </c>
      <c r="F34" s="322"/>
      <c r="G34" s="322"/>
      <c r="H34" s="322"/>
      <c r="I34" s="322"/>
      <c r="J34" s="322"/>
      <c r="K34" s="348"/>
    </row>
    <row r="35" ht="15" spans="1:11">
      <c r="A35" s="323" t="s">
        <v>128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ht="14.25" spans="1:11">
      <c r="A36" s="324" t="s">
        <v>129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49"/>
    </row>
    <row r="37" ht="14.25" spans="1:11">
      <c r="A37" s="248" t="s">
        <v>130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" spans="1:11">
      <c r="A43" s="243" t="s">
        <v>131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" spans="1:11">
      <c r="A44" s="294" t="s">
        <v>132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ht="14.25" spans="1:11">
      <c r="A45" s="301" t="s">
        <v>133</v>
      </c>
      <c r="B45" s="298" t="s">
        <v>94</v>
      </c>
      <c r="C45" s="298" t="s">
        <v>95</v>
      </c>
      <c r="D45" s="298" t="s">
        <v>87</v>
      </c>
      <c r="E45" s="303" t="s">
        <v>134</v>
      </c>
      <c r="F45" s="298" t="s">
        <v>94</v>
      </c>
      <c r="G45" s="298" t="s">
        <v>95</v>
      </c>
      <c r="H45" s="298" t="s">
        <v>87</v>
      </c>
      <c r="I45" s="303" t="s">
        <v>135</v>
      </c>
      <c r="J45" s="298" t="s">
        <v>94</v>
      </c>
      <c r="K45" s="337" t="s">
        <v>95</v>
      </c>
    </row>
    <row r="46" ht="14.25" spans="1:11">
      <c r="A46" s="209" t="s">
        <v>86</v>
      </c>
      <c r="B46" s="200" t="s">
        <v>94</v>
      </c>
      <c r="C46" s="200" t="s">
        <v>95</v>
      </c>
      <c r="D46" s="200" t="s">
        <v>87</v>
      </c>
      <c r="E46" s="241" t="s">
        <v>93</v>
      </c>
      <c r="F46" s="200" t="s">
        <v>94</v>
      </c>
      <c r="G46" s="200" t="s">
        <v>95</v>
      </c>
      <c r="H46" s="200" t="s">
        <v>87</v>
      </c>
      <c r="I46" s="241" t="s">
        <v>104</v>
      </c>
      <c r="J46" s="200" t="s">
        <v>94</v>
      </c>
      <c r="K46" s="201" t="s">
        <v>95</v>
      </c>
    </row>
    <row r="47" ht="15" spans="1:11">
      <c r="A47" s="214" t="s">
        <v>97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0"/>
    </row>
    <row r="48" ht="15" spans="1:11">
      <c r="A48" s="323" t="s">
        <v>136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ht="15" spans="1:11">
      <c r="A49" s="324"/>
      <c r="B49" s="325"/>
      <c r="C49" s="325"/>
      <c r="D49" s="325"/>
      <c r="E49" s="325"/>
      <c r="F49" s="325"/>
      <c r="G49" s="325"/>
      <c r="H49" s="325"/>
      <c r="I49" s="325"/>
      <c r="J49" s="325"/>
      <c r="K49" s="349"/>
    </row>
    <row r="50" ht="15" spans="1:11">
      <c r="A50" s="326" t="s">
        <v>137</v>
      </c>
      <c r="B50" s="327" t="s">
        <v>138</v>
      </c>
      <c r="C50" s="327"/>
      <c r="D50" s="328" t="s">
        <v>139</v>
      </c>
      <c r="E50" s="329" t="s">
        <v>140</v>
      </c>
      <c r="F50" s="330" t="s">
        <v>141</v>
      </c>
      <c r="G50" s="331">
        <v>45611</v>
      </c>
      <c r="H50" s="332" t="s">
        <v>142</v>
      </c>
      <c r="I50" s="350"/>
      <c r="J50" s="351" t="s">
        <v>143</v>
      </c>
      <c r="K50" s="352"/>
    </row>
    <row r="51" ht="15" spans="1:11">
      <c r="A51" s="323" t="s">
        <v>144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ht="1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53"/>
    </row>
    <row r="53" ht="15" spans="1:11">
      <c r="A53" s="326" t="s">
        <v>137</v>
      </c>
      <c r="B53" s="327" t="s">
        <v>138</v>
      </c>
      <c r="C53" s="327"/>
      <c r="D53" s="328" t="s">
        <v>139</v>
      </c>
      <c r="E53" s="329" t="s">
        <v>140</v>
      </c>
      <c r="F53" s="330" t="s">
        <v>145</v>
      </c>
      <c r="G53" s="331">
        <v>45611</v>
      </c>
      <c r="H53" s="332" t="s">
        <v>142</v>
      </c>
      <c r="I53" s="350"/>
      <c r="J53" s="351" t="s">
        <v>143</v>
      </c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7" sqref="B7:C7"/>
    </sheetView>
  </sheetViews>
  <sheetFormatPr defaultColWidth="10" defaultRowHeight="16.5" customHeight="1"/>
  <cols>
    <col min="1" max="6" width="10" style="187"/>
    <col min="7" max="7" width="10.5" style="187" customWidth="1"/>
    <col min="8" max="16384" width="10" style="187"/>
  </cols>
  <sheetData>
    <row r="1" ht="22.5" customHeight="1" spans="1:11">
      <c r="A1" s="188" t="s">
        <v>146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54</v>
      </c>
      <c r="B2" s="190" t="s">
        <v>55</v>
      </c>
      <c r="C2" s="190"/>
      <c r="D2" s="191" t="s">
        <v>56</v>
      </c>
      <c r="E2" s="191"/>
      <c r="F2" s="190" t="s">
        <v>57</v>
      </c>
      <c r="G2" s="190"/>
      <c r="H2" s="192" t="s">
        <v>58</v>
      </c>
      <c r="I2" s="265" t="s">
        <v>59</v>
      </c>
      <c r="J2" s="265"/>
      <c r="K2" s="266"/>
    </row>
    <row r="3" customHeight="1" spans="1:11">
      <c r="A3" s="193" t="s">
        <v>60</v>
      </c>
      <c r="B3" s="194"/>
      <c r="C3" s="195"/>
      <c r="D3" s="196" t="s">
        <v>61</v>
      </c>
      <c r="E3" s="197"/>
      <c r="F3" s="197"/>
      <c r="G3" s="198"/>
      <c r="H3" s="196" t="s">
        <v>62</v>
      </c>
      <c r="I3" s="197"/>
      <c r="J3" s="197"/>
      <c r="K3" s="198"/>
    </row>
    <row r="4" customHeight="1" spans="1:11">
      <c r="A4" s="199" t="s">
        <v>63</v>
      </c>
      <c r="B4" s="200" t="s">
        <v>64</v>
      </c>
      <c r="C4" s="201"/>
      <c r="D4" s="199" t="s">
        <v>65</v>
      </c>
      <c r="E4" s="202"/>
      <c r="F4" s="203">
        <v>45662</v>
      </c>
      <c r="G4" s="204"/>
      <c r="H4" s="199" t="s">
        <v>147</v>
      </c>
      <c r="I4" s="202"/>
      <c r="J4" s="200" t="s">
        <v>67</v>
      </c>
      <c r="K4" s="201" t="s">
        <v>68</v>
      </c>
    </row>
    <row r="5" customHeight="1" spans="1:11">
      <c r="A5" s="205" t="s">
        <v>69</v>
      </c>
      <c r="B5" s="200" t="s">
        <v>70</v>
      </c>
      <c r="C5" s="201"/>
      <c r="D5" s="199" t="s">
        <v>71</v>
      </c>
      <c r="E5" s="202"/>
      <c r="F5" s="203">
        <v>45611</v>
      </c>
      <c r="G5" s="204"/>
      <c r="H5" s="199" t="s">
        <v>148</v>
      </c>
      <c r="I5" s="202"/>
      <c r="J5" s="200" t="s">
        <v>67</v>
      </c>
      <c r="K5" s="201" t="s">
        <v>68</v>
      </c>
    </row>
    <row r="6" customHeight="1" spans="1:11">
      <c r="A6" s="199" t="s">
        <v>73</v>
      </c>
      <c r="B6" s="206">
        <v>3</v>
      </c>
      <c r="C6" s="207">
        <v>6</v>
      </c>
      <c r="D6" s="205" t="s">
        <v>74</v>
      </c>
      <c r="E6" s="208"/>
      <c r="F6" s="203">
        <v>45656</v>
      </c>
      <c r="G6" s="204"/>
      <c r="H6" s="209" t="s">
        <v>149</v>
      </c>
      <c r="I6" s="241"/>
      <c r="J6" s="241"/>
      <c r="K6" s="267"/>
    </row>
    <row r="7" customHeight="1" spans="1:11">
      <c r="A7" s="199" t="s">
        <v>76</v>
      </c>
      <c r="B7" s="210">
        <v>14681</v>
      </c>
      <c r="C7" s="211"/>
      <c r="D7" s="205" t="s">
        <v>77</v>
      </c>
      <c r="E7" s="212"/>
      <c r="F7" s="203">
        <v>45714</v>
      </c>
      <c r="G7" s="204"/>
      <c r="H7" s="213"/>
      <c r="I7" s="200"/>
      <c r="J7" s="200"/>
      <c r="K7" s="201"/>
    </row>
    <row r="8" customHeight="1" spans="1:11">
      <c r="A8" s="214"/>
      <c r="B8" s="215"/>
      <c r="C8" s="216"/>
      <c r="D8" s="214" t="s">
        <v>79</v>
      </c>
      <c r="E8" s="217"/>
      <c r="F8" s="218">
        <v>45716</v>
      </c>
      <c r="G8" s="219"/>
      <c r="H8" s="220"/>
      <c r="I8" s="235"/>
      <c r="J8" s="235"/>
      <c r="K8" s="268"/>
    </row>
    <row r="9" customHeight="1" spans="1:11">
      <c r="A9" s="221" t="s">
        <v>150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83</v>
      </c>
      <c r="B10" s="223" t="s">
        <v>84</v>
      </c>
      <c r="C10" s="224" t="s">
        <v>85</v>
      </c>
      <c r="D10" s="225"/>
      <c r="E10" s="226" t="s">
        <v>88</v>
      </c>
      <c r="F10" s="223" t="s">
        <v>84</v>
      </c>
      <c r="G10" s="224" t="s">
        <v>85</v>
      </c>
      <c r="H10" s="223"/>
      <c r="I10" s="226" t="s">
        <v>86</v>
      </c>
      <c r="J10" s="223" t="s">
        <v>84</v>
      </c>
      <c r="K10" s="269" t="s">
        <v>85</v>
      </c>
    </row>
    <row r="11" customHeight="1" spans="1:11">
      <c r="A11" s="205" t="s">
        <v>89</v>
      </c>
      <c r="B11" s="227" t="s">
        <v>84</v>
      </c>
      <c r="C11" s="200" t="s">
        <v>85</v>
      </c>
      <c r="D11" s="212"/>
      <c r="E11" s="208" t="s">
        <v>91</v>
      </c>
      <c r="F11" s="227" t="s">
        <v>84</v>
      </c>
      <c r="G11" s="200" t="s">
        <v>85</v>
      </c>
      <c r="H11" s="227"/>
      <c r="I11" s="208" t="s">
        <v>96</v>
      </c>
      <c r="J11" s="227" t="s">
        <v>84</v>
      </c>
      <c r="K11" s="201" t="s">
        <v>85</v>
      </c>
    </row>
    <row r="12" customHeight="1" spans="1:11">
      <c r="A12" s="214" t="s">
        <v>127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0"/>
    </row>
    <row r="13" customHeight="1" spans="1:11">
      <c r="A13" s="228" t="s">
        <v>151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 t="s">
        <v>152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customHeight="1" spans="1:11">
      <c r="A16" s="220"/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customHeight="1" spans="1:11">
      <c r="A17" s="228" t="s">
        <v>153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 t="s">
        <v>154</v>
      </c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customHeight="1" spans="1:11">
      <c r="A20" s="220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customHeight="1" spans="1:11">
      <c r="A21" s="236" t="s">
        <v>124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93" t="s">
        <v>125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4"/>
    </row>
    <row r="23" customHeight="1" spans="1:11">
      <c r="A23" s="105" t="s">
        <v>126</v>
      </c>
      <c r="B23" s="107"/>
      <c r="C23" s="200" t="s">
        <v>67</v>
      </c>
      <c r="D23" s="200" t="s">
        <v>68</v>
      </c>
      <c r="E23" s="104"/>
      <c r="F23" s="104"/>
      <c r="G23" s="104"/>
      <c r="H23" s="104"/>
      <c r="I23" s="104"/>
      <c r="J23" s="104"/>
      <c r="K23" s="168"/>
    </row>
    <row r="24" customHeight="1" spans="1:11">
      <c r="A24" s="237" t="s">
        <v>155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21" t="s">
        <v>132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3" t="s">
        <v>133</v>
      </c>
      <c r="B27" s="224" t="s">
        <v>94</v>
      </c>
      <c r="C27" s="224" t="s">
        <v>95</v>
      </c>
      <c r="D27" s="224" t="s">
        <v>87</v>
      </c>
      <c r="E27" s="194" t="s">
        <v>134</v>
      </c>
      <c r="F27" s="224" t="s">
        <v>94</v>
      </c>
      <c r="G27" s="224" t="s">
        <v>95</v>
      </c>
      <c r="H27" s="224" t="s">
        <v>87</v>
      </c>
      <c r="I27" s="194" t="s">
        <v>135</v>
      </c>
      <c r="J27" s="224" t="s">
        <v>94</v>
      </c>
      <c r="K27" s="269" t="s">
        <v>95</v>
      </c>
    </row>
    <row r="28" customHeight="1" spans="1:11">
      <c r="A28" s="209" t="s">
        <v>86</v>
      </c>
      <c r="B28" s="200" t="s">
        <v>94</v>
      </c>
      <c r="C28" s="200" t="s">
        <v>95</v>
      </c>
      <c r="D28" s="200" t="s">
        <v>87</v>
      </c>
      <c r="E28" s="241" t="s">
        <v>93</v>
      </c>
      <c r="F28" s="200" t="s">
        <v>94</v>
      </c>
      <c r="G28" s="200" t="s">
        <v>95</v>
      </c>
      <c r="H28" s="200" t="s">
        <v>87</v>
      </c>
      <c r="I28" s="241" t="s">
        <v>104</v>
      </c>
      <c r="J28" s="200" t="s">
        <v>94</v>
      </c>
      <c r="K28" s="201" t="s">
        <v>95</v>
      </c>
    </row>
    <row r="29" customHeight="1" spans="1:11">
      <c r="A29" s="199" t="s">
        <v>97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156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131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157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127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137</v>
      </c>
      <c r="B48" s="253" t="s">
        <v>138</v>
      </c>
      <c r="C48" s="253"/>
      <c r="D48" s="254" t="s">
        <v>139</v>
      </c>
      <c r="E48" s="255" t="s">
        <v>140</v>
      </c>
      <c r="F48" s="254" t="s">
        <v>141</v>
      </c>
      <c r="G48" s="256">
        <v>45593</v>
      </c>
      <c r="H48" s="257" t="s">
        <v>142</v>
      </c>
      <c r="I48" s="257"/>
      <c r="J48" s="253" t="s">
        <v>143</v>
      </c>
      <c r="K48" s="283"/>
    </row>
    <row r="49" customHeight="1" spans="1:11">
      <c r="A49" s="258" t="s">
        <v>144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137</v>
      </c>
      <c r="B52" s="253" t="s">
        <v>138</v>
      </c>
      <c r="C52" s="253"/>
      <c r="D52" s="254" t="s">
        <v>139</v>
      </c>
      <c r="E52" s="254" t="s">
        <v>140</v>
      </c>
      <c r="F52" s="254" t="s">
        <v>141</v>
      </c>
      <c r="G52" s="264">
        <v>45593</v>
      </c>
      <c r="H52" s="257" t="s">
        <v>142</v>
      </c>
      <c r="I52" s="257"/>
      <c r="J52" s="287" t="s">
        <v>143</v>
      </c>
      <c r="K52" s="2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O18" sqref="O18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9.12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ht="26.25" spans="1:11">
      <c r="A1" s="92" t="s">
        <v>158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ht="15" spans="1:11">
      <c r="A2" s="93" t="s">
        <v>54</v>
      </c>
      <c r="B2" s="94" t="s">
        <v>159</v>
      </c>
      <c r="C2" s="94"/>
      <c r="D2" s="95" t="s">
        <v>63</v>
      </c>
      <c r="E2" s="96" t="s">
        <v>64</v>
      </c>
      <c r="F2" s="96"/>
      <c r="G2" s="97" t="s">
        <v>70</v>
      </c>
      <c r="H2" s="98"/>
      <c r="I2" s="138" t="s">
        <v>58</v>
      </c>
      <c r="J2" s="166" t="s">
        <v>59</v>
      </c>
      <c r="K2" s="167"/>
    </row>
    <row r="3" spans="1:11">
      <c r="A3" s="99" t="s">
        <v>76</v>
      </c>
      <c r="B3" s="100">
        <v>14681</v>
      </c>
      <c r="C3" s="100"/>
      <c r="D3" s="101" t="s">
        <v>160</v>
      </c>
      <c r="E3" s="102">
        <v>45716</v>
      </c>
      <c r="F3" s="103"/>
      <c r="G3" s="103"/>
      <c r="H3" s="104" t="s">
        <v>161</v>
      </c>
      <c r="I3" s="104"/>
      <c r="J3" s="104"/>
      <c r="K3" s="168"/>
    </row>
    <row r="4" spans="1:11">
      <c r="A4" s="105" t="s">
        <v>73</v>
      </c>
      <c r="B4" s="106">
        <v>3</v>
      </c>
      <c r="C4" s="106">
        <v>6</v>
      </c>
      <c r="D4" s="107" t="s">
        <v>162</v>
      </c>
      <c r="E4" s="103" t="s">
        <v>163</v>
      </c>
      <c r="F4" s="103"/>
      <c r="G4" s="103"/>
      <c r="H4" s="108" t="s">
        <v>164</v>
      </c>
      <c r="I4" s="108"/>
      <c r="J4" s="125" t="s">
        <v>67</v>
      </c>
      <c r="K4" s="169" t="s">
        <v>68</v>
      </c>
    </row>
    <row r="5" spans="1:11">
      <c r="A5" s="105" t="s">
        <v>165</v>
      </c>
      <c r="B5" s="100">
        <v>1</v>
      </c>
      <c r="C5" s="100"/>
      <c r="D5" s="101"/>
      <c r="E5" s="101"/>
      <c r="F5" s="101"/>
      <c r="G5" s="101"/>
      <c r="H5" s="108" t="s">
        <v>166</v>
      </c>
      <c r="I5" s="108"/>
      <c r="J5" s="125" t="s">
        <v>67</v>
      </c>
      <c r="K5" s="169" t="s">
        <v>68</v>
      </c>
    </row>
    <row r="6" ht="39.95" customHeight="1" spans="1:11">
      <c r="A6" s="109" t="s">
        <v>167</v>
      </c>
      <c r="B6" s="110">
        <v>315</v>
      </c>
      <c r="C6" s="111"/>
      <c r="D6" s="112" t="s">
        <v>168</v>
      </c>
      <c r="E6" s="113">
        <v>12045</v>
      </c>
      <c r="F6" s="114"/>
      <c r="G6" s="115"/>
      <c r="H6" s="116" t="s">
        <v>169</v>
      </c>
      <c r="I6" s="116"/>
      <c r="J6" s="134" t="s">
        <v>67</v>
      </c>
      <c r="K6" s="170" t="s">
        <v>68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="87" customFormat="1" spans="1:11">
      <c r="A8" s="120" t="s">
        <v>170</v>
      </c>
      <c r="B8" s="121" t="s">
        <v>171</v>
      </c>
      <c r="C8" s="121" t="s">
        <v>172</v>
      </c>
      <c r="D8" s="121" t="s">
        <v>173</v>
      </c>
      <c r="E8" s="121" t="s">
        <v>174</v>
      </c>
      <c r="F8" s="121" t="s">
        <v>175</v>
      </c>
      <c r="G8" s="122"/>
      <c r="H8" s="123"/>
      <c r="I8" s="123"/>
      <c r="J8" s="123"/>
      <c r="K8" s="171"/>
    </row>
    <row r="9" s="87" customFormat="1" spans="1:11">
      <c r="A9" s="124" t="s">
        <v>176</v>
      </c>
      <c r="B9" s="108"/>
      <c r="C9" s="125" t="s">
        <v>67</v>
      </c>
      <c r="D9" s="125" t="s">
        <v>68</v>
      </c>
      <c r="E9" s="126" t="s">
        <v>177</v>
      </c>
      <c r="F9" s="127" t="s">
        <v>178</v>
      </c>
      <c r="G9" s="128"/>
      <c r="H9" s="129"/>
      <c r="I9" s="129"/>
      <c r="J9" s="129"/>
      <c r="K9" s="172"/>
    </row>
    <row r="10" s="87" customFormat="1" spans="1:11">
      <c r="A10" s="124" t="s">
        <v>179</v>
      </c>
      <c r="B10" s="108"/>
      <c r="C10" s="125" t="s">
        <v>67</v>
      </c>
      <c r="D10" s="125" t="s">
        <v>68</v>
      </c>
      <c r="E10" s="126" t="s">
        <v>180</v>
      </c>
      <c r="F10" s="127" t="s">
        <v>181</v>
      </c>
      <c r="G10" s="128" t="s">
        <v>182</v>
      </c>
      <c r="H10" s="129"/>
      <c r="I10" s="129"/>
      <c r="J10" s="129"/>
      <c r="K10" s="172"/>
    </row>
    <row r="11" s="87" customFormat="1" spans="1:11">
      <c r="A11" s="130" t="s">
        <v>150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73"/>
    </row>
    <row r="12" s="87" customFormat="1" spans="1:11">
      <c r="A12" s="132" t="s">
        <v>88</v>
      </c>
      <c r="B12" s="125" t="s">
        <v>84</v>
      </c>
      <c r="C12" s="125" t="s">
        <v>85</v>
      </c>
      <c r="D12" s="127"/>
      <c r="E12" s="126" t="s">
        <v>86</v>
      </c>
      <c r="F12" s="125" t="s">
        <v>84</v>
      </c>
      <c r="G12" s="125" t="s">
        <v>85</v>
      </c>
      <c r="H12" s="125"/>
      <c r="I12" s="126" t="s">
        <v>183</v>
      </c>
      <c r="J12" s="125" t="s">
        <v>84</v>
      </c>
      <c r="K12" s="169" t="s">
        <v>85</v>
      </c>
    </row>
    <row r="13" s="87" customFormat="1" spans="1:11">
      <c r="A13" s="132" t="s">
        <v>91</v>
      </c>
      <c r="B13" s="125" t="s">
        <v>84</v>
      </c>
      <c r="C13" s="125" t="s">
        <v>85</v>
      </c>
      <c r="D13" s="127"/>
      <c r="E13" s="126" t="s">
        <v>96</v>
      </c>
      <c r="F13" s="125" t="s">
        <v>84</v>
      </c>
      <c r="G13" s="125" t="s">
        <v>85</v>
      </c>
      <c r="H13" s="125"/>
      <c r="I13" s="126" t="s">
        <v>184</v>
      </c>
      <c r="J13" s="125" t="s">
        <v>84</v>
      </c>
      <c r="K13" s="169" t="s">
        <v>85</v>
      </c>
    </row>
    <row r="14" s="87" customFormat="1" ht="15" spans="1:11">
      <c r="A14" s="133" t="s">
        <v>185</v>
      </c>
      <c r="B14" s="134" t="s">
        <v>84</v>
      </c>
      <c r="C14" s="134" t="s">
        <v>85</v>
      </c>
      <c r="D14" s="135"/>
      <c r="E14" s="136" t="s">
        <v>186</v>
      </c>
      <c r="F14" s="134" t="s">
        <v>84</v>
      </c>
      <c r="G14" s="134" t="s">
        <v>85</v>
      </c>
      <c r="H14" s="134"/>
      <c r="I14" s="136" t="s">
        <v>187</v>
      </c>
      <c r="J14" s="134" t="s">
        <v>84</v>
      </c>
      <c r="K14" s="170" t="s">
        <v>85</v>
      </c>
    </row>
    <row r="15" ht="15" spans="1:11">
      <c r="A15" s="117"/>
      <c r="B15" s="137"/>
      <c r="C15" s="137"/>
      <c r="D15" s="118"/>
      <c r="E15" s="117"/>
      <c r="F15" s="137"/>
      <c r="G15" s="137"/>
      <c r="H15" s="137"/>
      <c r="I15" s="117"/>
      <c r="J15" s="137"/>
      <c r="K15" s="137"/>
    </row>
    <row r="16" s="88" customFormat="1" spans="1:11">
      <c r="A16" s="93" t="s">
        <v>188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74"/>
    </row>
    <row r="17" spans="1:11">
      <c r="A17" s="105" t="s">
        <v>189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75"/>
    </row>
    <row r="18" spans="1:11">
      <c r="A18" s="105" t="s">
        <v>190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75"/>
    </row>
    <row r="19" spans="1:11">
      <c r="A19" s="139" t="s">
        <v>191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69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76"/>
    </row>
    <row r="21" s="89" customFormat="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7"/>
    </row>
    <row r="22" s="89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8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9"/>
    </row>
    <row r="24" spans="1:11">
      <c r="A24" s="105" t="s">
        <v>126</v>
      </c>
      <c r="B24" s="107"/>
      <c r="C24" s="148" t="s">
        <v>67</v>
      </c>
      <c r="D24" s="148" t="s">
        <v>68</v>
      </c>
      <c r="E24" s="104"/>
      <c r="F24" s="104"/>
      <c r="G24" s="104"/>
      <c r="H24" s="104"/>
      <c r="I24" s="104"/>
      <c r="J24" s="104"/>
      <c r="K24" s="168"/>
    </row>
    <row r="25" ht="15" spans="1:11">
      <c r="A25" s="149" t="s">
        <v>192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80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193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1"/>
    </row>
    <row r="28" spans="1:11">
      <c r="A28" s="154" t="s">
        <v>194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82"/>
    </row>
    <row r="29" spans="1:11">
      <c r="A29" s="154" t="s">
        <v>195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82"/>
    </row>
    <row r="30" spans="1:1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82"/>
    </row>
    <row r="3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82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3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3"/>
    </row>
    <row r="34" ht="18.75" customHeight="1" spans="1:11">
      <c r="A34" s="158" t="s">
        <v>196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84"/>
    </row>
    <row r="35" s="90" customFormat="1" ht="18.75" customHeight="1" spans="1:11">
      <c r="A35" s="105" t="s">
        <v>197</v>
      </c>
      <c r="B35" s="107"/>
      <c r="C35" s="107"/>
      <c r="D35" s="104" t="s">
        <v>198</v>
      </c>
      <c r="E35" s="104"/>
      <c r="F35" s="160" t="s">
        <v>199</v>
      </c>
      <c r="G35" s="161"/>
      <c r="H35" s="107" t="s">
        <v>200</v>
      </c>
      <c r="I35" s="107"/>
      <c r="J35" s="107" t="s">
        <v>201</v>
      </c>
      <c r="K35" s="175"/>
    </row>
    <row r="36" ht="18.75" customHeight="1" spans="1:13">
      <c r="A36" s="105" t="s">
        <v>127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75"/>
      <c r="M36" s="90"/>
    </row>
    <row r="37" ht="30.95" customHeight="1" spans="1:11">
      <c r="A37" s="124" t="s">
        <v>202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85"/>
    </row>
    <row r="38" ht="18.75" customHeight="1" spans="1:11">
      <c r="A38" s="105"/>
      <c r="B38" s="107"/>
      <c r="C38" s="107"/>
      <c r="D38" s="107"/>
      <c r="E38" s="107"/>
      <c r="F38" s="107"/>
      <c r="G38" s="107"/>
      <c r="H38" s="107"/>
      <c r="I38" s="107"/>
      <c r="J38" s="107"/>
      <c r="K38" s="175"/>
    </row>
    <row r="39" ht="32.1" customHeight="1" spans="1:11">
      <c r="A39" s="109" t="s">
        <v>137</v>
      </c>
      <c r="B39" s="162" t="s">
        <v>203</v>
      </c>
      <c r="C39" s="162"/>
      <c r="D39" s="112" t="s">
        <v>204</v>
      </c>
      <c r="E39" s="163" t="s">
        <v>205</v>
      </c>
      <c r="F39" s="112" t="s">
        <v>141</v>
      </c>
      <c r="G39" s="164">
        <v>45715</v>
      </c>
      <c r="H39" s="165" t="s">
        <v>142</v>
      </c>
      <c r="I39" s="165"/>
      <c r="J39" s="162" t="s">
        <v>206</v>
      </c>
      <c r="K39" s="186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Q9" sqref="Q9"/>
    </sheetView>
  </sheetViews>
  <sheetFormatPr defaultColWidth="9.75" defaultRowHeight="30" customHeight="1"/>
  <cols>
    <col min="1" max="1" width="12.875" style="65" customWidth="1"/>
    <col min="2" max="2" width="7.5" style="65" customWidth="1"/>
    <col min="3" max="3" width="7.25" style="65" customWidth="1"/>
    <col min="4" max="4" width="7.125" style="65" customWidth="1"/>
    <col min="5" max="5" width="7.625" style="65" customWidth="1"/>
    <col min="6" max="6" width="7.75" style="65" customWidth="1"/>
    <col min="7" max="8" width="8.25" style="65" customWidth="1"/>
    <col min="9" max="9" width="1.5" style="65" customWidth="1"/>
    <col min="10" max="15" width="11" style="65" customWidth="1"/>
    <col min="16" max="16382" width="9.75" style="65" customWidth="1"/>
    <col min="16383" max="16384" width="9.75" style="63"/>
  </cols>
  <sheetData>
    <row r="1" s="63" customFormat="1" ht="44.1" customHeight="1" spans="1:20">
      <c r="A1" s="66" t="s">
        <v>207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5"/>
      <c r="Q1" s="65"/>
      <c r="R1" s="65"/>
      <c r="S1" s="65"/>
      <c r="T1" s="65"/>
    </row>
    <row r="2" s="63" customFormat="1" customHeight="1" spans="1:20">
      <c r="A2" s="67" t="s">
        <v>63</v>
      </c>
      <c r="B2" s="386" t="s">
        <v>64</v>
      </c>
      <c r="C2" s="68"/>
      <c r="D2" s="67" t="s">
        <v>69</v>
      </c>
      <c r="E2" s="386" t="s">
        <v>70</v>
      </c>
      <c r="F2" s="68"/>
      <c r="G2" s="68"/>
      <c r="H2" s="68"/>
      <c r="I2" s="70"/>
      <c r="J2" s="70" t="s">
        <v>59</v>
      </c>
      <c r="K2" s="70"/>
      <c r="L2" s="70"/>
      <c r="M2" s="70"/>
      <c r="N2" s="70"/>
      <c r="O2" s="70"/>
      <c r="P2" s="65"/>
      <c r="Q2" s="65"/>
      <c r="R2" s="65"/>
      <c r="S2" s="65"/>
      <c r="T2" s="65"/>
    </row>
    <row r="3" s="63" customFormat="1" customHeight="1" spans="1:20">
      <c r="A3" s="69"/>
      <c r="B3" s="70" t="s">
        <v>208</v>
      </c>
      <c r="C3" s="70"/>
      <c r="D3" s="70"/>
      <c r="E3" s="70"/>
      <c r="F3" s="70"/>
      <c r="G3" s="70"/>
      <c r="H3" s="70"/>
      <c r="I3" s="70"/>
      <c r="J3" s="70" t="s">
        <v>209</v>
      </c>
      <c r="K3" s="70"/>
      <c r="L3" s="70"/>
      <c r="M3" s="70"/>
      <c r="N3" s="70"/>
      <c r="O3" s="70"/>
      <c r="P3" s="65"/>
      <c r="Q3" s="65"/>
      <c r="R3" s="65"/>
      <c r="S3" s="65"/>
      <c r="T3" s="65"/>
    </row>
    <row r="4" s="63" customFormat="1" customHeight="1" spans="1:20">
      <c r="A4" s="69"/>
      <c r="B4" s="71" t="s">
        <v>111</v>
      </c>
      <c r="C4" s="71" t="s">
        <v>112</v>
      </c>
      <c r="D4" s="72" t="s">
        <v>113</v>
      </c>
      <c r="E4" s="71" t="s">
        <v>114</v>
      </c>
      <c r="F4" s="71" t="s">
        <v>115</v>
      </c>
      <c r="G4" s="71" t="s">
        <v>116</v>
      </c>
      <c r="H4" s="73"/>
      <c r="I4" s="70"/>
      <c r="J4" s="81" t="s">
        <v>111</v>
      </c>
      <c r="K4" s="81" t="s">
        <v>112</v>
      </c>
      <c r="L4" s="82" t="s">
        <v>113</v>
      </c>
      <c r="M4" s="81" t="s">
        <v>114</v>
      </c>
      <c r="N4" s="81" t="s">
        <v>115</v>
      </c>
      <c r="O4" s="81" t="s">
        <v>116</v>
      </c>
      <c r="P4" s="65"/>
      <c r="Q4" s="65"/>
      <c r="R4" s="65"/>
      <c r="S4" s="65"/>
      <c r="T4" s="65"/>
    </row>
    <row r="5" s="63" customFormat="1" customHeight="1" spans="1:20">
      <c r="A5" s="69"/>
      <c r="B5" s="74" t="s">
        <v>210</v>
      </c>
      <c r="C5" s="74" t="s">
        <v>211</v>
      </c>
      <c r="D5" s="72" t="s">
        <v>212</v>
      </c>
      <c r="E5" s="74" t="s">
        <v>213</v>
      </c>
      <c r="F5" s="74" t="s">
        <v>214</v>
      </c>
      <c r="G5" s="74" t="s">
        <v>215</v>
      </c>
      <c r="H5" s="73"/>
      <c r="I5" s="70"/>
      <c r="J5" s="83" t="s">
        <v>120</v>
      </c>
      <c r="K5" s="83" t="s">
        <v>119</v>
      </c>
      <c r="L5" s="83" t="s">
        <v>120</v>
      </c>
      <c r="M5" s="83" t="s">
        <v>121</v>
      </c>
      <c r="N5" s="83" t="s">
        <v>119</v>
      </c>
      <c r="O5" s="83" t="s">
        <v>121</v>
      </c>
      <c r="P5" s="65"/>
      <c r="Q5" s="65"/>
      <c r="R5" s="65"/>
      <c r="S5" s="65"/>
      <c r="T5" s="65"/>
    </row>
    <row r="6" s="63" customFormat="1" customHeight="1" spans="1:20">
      <c r="A6" s="75" t="s">
        <v>216</v>
      </c>
      <c r="B6" s="76">
        <f t="shared" ref="B6:B8" si="0">C6-1</f>
        <v>66</v>
      </c>
      <c r="C6" s="76">
        <f t="shared" ref="C6:C8" si="1">D6-2</f>
        <v>67</v>
      </c>
      <c r="D6" s="77">
        <v>69</v>
      </c>
      <c r="E6" s="76">
        <f t="shared" ref="E6:E8" si="2">D6+2</f>
        <v>71</v>
      </c>
      <c r="F6" s="76">
        <f t="shared" ref="F6:F8" si="3">E6+2</f>
        <v>73</v>
      </c>
      <c r="G6" s="76">
        <f t="shared" ref="G6:G8" si="4">F6+1</f>
        <v>74</v>
      </c>
      <c r="H6" s="73"/>
      <c r="I6" s="84"/>
      <c r="J6" s="85" t="s">
        <v>217</v>
      </c>
      <c r="K6" s="85" t="s">
        <v>218</v>
      </c>
      <c r="L6" s="85" t="s">
        <v>217</v>
      </c>
      <c r="M6" s="85" t="s">
        <v>218</v>
      </c>
      <c r="N6" s="85" t="s">
        <v>219</v>
      </c>
      <c r="O6" s="85" t="s">
        <v>218</v>
      </c>
      <c r="P6" s="65"/>
      <c r="Q6" s="65"/>
      <c r="R6" s="65"/>
      <c r="S6" s="65"/>
      <c r="T6" s="65"/>
    </row>
    <row r="7" s="63" customFormat="1" customHeight="1" spans="1:20">
      <c r="A7" s="75" t="s">
        <v>220</v>
      </c>
      <c r="B7" s="76">
        <f t="shared" si="0"/>
        <v>57</v>
      </c>
      <c r="C7" s="76">
        <f t="shared" si="1"/>
        <v>58</v>
      </c>
      <c r="D7" s="77">
        <v>60</v>
      </c>
      <c r="E7" s="76">
        <f t="shared" si="2"/>
        <v>62</v>
      </c>
      <c r="F7" s="76">
        <f t="shared" si="3"/>
        <v>64</v>
      </c>
      <c r="G7" s="76">
        <f t="shared" si="4"/>
        <v>65</v>
      </c>
      <c r="H7" s="73"/>
      <c r="I7" s="84"/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65"/>
      <c r="Q7" s="65"/>
      <c r="R7" s="65"/>
      <c r="S7" s="65"/>
      <c r="T7" s="65"/>
    </row>
    <row r="8" s="63" customFormat="1" customHeight="1" spans="1:20">
      <c r="A8" s="75" t="s">
        <v>222</v>
      </c>
      <c r="B8" s="76">
        <f t="shared" si="0"/>
        <v>57.5</v>
      </c>
      <c r="C8" s="76">
        <f t="shared" si="1"/>
        <v>58.5</v>
      </c>
      <c r="D8" s="78">
        <v>60.5</v>
      </c>
      <c r="E8" s="76">
        <f t="shared" si="2"/>
        <v>62.5</v>
      </c>
      <c r="F8" s="76">
        <f t="shared" si="3"/>
        <v>64.5</v>
      </c>
      <c r="G8" s="76">
        <f t="shared" si="4"/>
        <v>65.5</v>
      </c>
      <c r="H8" s="73"/>
      <c r="I8" s="84"/>
      <c r="J8" s="85" t="s">
        <v>223</v>
      </c>
      <c r="K8" s="85" t="s">
        <v>223</v>
      </c>
      <c r="L8" s="85" t="s">
        <v>223</v>
      </c>
      <c r="M8" s="85" t="s">
        <v>223</v>
      </c>
      <c r="N8" s="85" t="s">
        <v>223</v>
      </c>
      <c r="O8" s="85" t="s">
        <v>223</v>
      </c>
      <c r="P8" s="65"/>
      <c r="Q8" s="65"/>
      <c r="R8" s="65"/>
      <c r="S8" s="65"/>
      <c r="T8" s="65"/>
    </row>
    <row r="9" s="63" customFormat="1" customHeight="1" spans="1:20">
      <c r="A9" s="75" t="s">
        <v>224</v>
      </c>
      <c r="B9" s="78">
        <v>4.6</v>
      </c>
      <c r="C9" s="78">
        <v>4.6</v>
      </c>
      <c r="D9" s="78">
        <v>4.6</v>
      </c>
      <c r="E9" s="78">
        <v>4.6</v>
      </c>
      <c r="F9" s="78">
        <v>4.6</v>
      </c>
      <c r="G9" s="78">
        <v>4.6</v>
      </c>
      <c r="H9" s="73"/>
      <c r="I9" s="84"/>
      <c r="J9" s="85" t="s">
        <v>225</v>
      </c>
      <c r="K9" s="85" t="s">
        <v>226</v>
      </c>
      <c r="L9" s="85" t="s">
        <v>226</v>
      </c>
      <c r="M9" s="85" t="s">
        <v>227</v>
      </c>
      <c r="N9" s="85" t="s">
        <v>226</v>
      </c>
      <c r="O9" s="85" t="s">
        <v>226</v>
      </c>
      <c r="P9" s="65"/>
      <c r="Q9" s="65"/>
      <c r="R9" s="65"/>
      <c r="S9" s="65"/>
      <c r="T9" s="65"/>
    </row>
    <row r="10" s="63" customFormat="1" customHeight="1" spans="1:20">
      <c r="A10" s="75" t="s">
        <v>228</v>
      </c>
      <c r="B10" s="76">
        <f t="shared" ref="B10:B12" si="5">C10-4</f>
        <v>104</v>
      </c>
      <c r="C10" s="76">
        <f t="shared" ref="C10:C12" si="6">D10-4</f>
        <v>108</v>
      </c>
      <c r="D10" s="78">
        <v>112</v>
      </c>
      <c r="E10" s="76">
        <f t="shared" ref="E10:E12" si="7">D10+4</f>
        <v>116</v>
      </c>
      <c r="F10" s="76">
        <f>E10+4</f>
        <v>120</v>
      </c>
      <c r="G10" s="76">
        <f t="shared" ref="G10:G12" si="8">F10+6</f>
        <v>126</v>
      </c>
      <c r="H10" s="73"/>
      <c r="I10" s="84"/>
      <c r="J10" s="85" t="s">
        <v>229</v>
      </c>
      <c r="K10" s="85" t="s">
        <v>229</v>
      </c>
      <c r="L10" s="85" t="s">
        <v>229</v>
      </c>
      <c r="M10" s="85" t="s">
        <v>229</v>
      </c>
      <c r="N10" s="85" t="s">
        <v>229</v>
      </c>
      <c r="O10" s="85" t="s">
        <v>229</v>
      </c>
      <c r="P10" s="65"/>
      <c r="Q10" s="65"/>
      <c r="R10" s="65"/>
      <c r="S10" s="65"/>
      <c r="T10" s="65"/>
    </row>
    <row r="11" s="63" customFormat="1" customHeight="1" spans="1:20">
      <c r="A11" s="75" t="s">
        <v>230</v>
      </c>
      <c r="B11" s="76">
        <f t="shared" si="5"/>
        <v>102</v>
      </c>
      <c r="C11" s="76">
        <f t="shared" si="6"/>
        <v>106</v>
      </c>
      <c r="D11" s="71">
        <v>110</v>
      </c>
      <c r="E11" s="76">
        <f t="shared" si="7"/>
        <v>114</v>
      </c>
      <c r="F11" s="76">
        <f>E11+5</f>
        <v>119</v>
      </c>
      <c r="G11" s="76">
        <f t="shared" si="8"/>
        <v>125</v>
      </c>
      <c r="H11" s="73"/>
      <c r="I11" s="86"/>
      <c r="J11" s="85" t="s">
        <v>231</v>
      </c>
      <c r="K11" s="85" t="s">
        <v>231</v>
      </c>
      <c r="L11" s="85" t="s">
        <v>231</v>
      </c>
      <c r="M11" s="85" t="s">
        <v>231</v>
      </c>
      <c r="N11" s="85" t="s">
        <v>231</v>
      </c>
      <c r="O11" s="85" t="s">
        <v>231</v>
      </c>
      <c r="P11" s="65"/>
      <c r="Q11" s="65"/>
      <c r="R11" s="65"/>
      <c r="S11" s="65"/>
      <c r="T11" s="65"/>
    </row>
    <row r="12" s="63" customFormat="1" customHeight="1" spans="1:20">
      <c r="A12" s="75" t="s">
        <v>232</v>
      </c>
      <c r="B12" s="76">
        <f t="shared" si="5"/>
        <v>92</v>
      </c>
      <c r="C12" s="76">
        <f t="shared" si="6"/>
        <v>96</v>
      </c>
      <c r="D12" s="71">
        <v>100</v>
      </c>
      <c r="E12" s="76">
        <f t="shared" si="7"/>
        <v>104</v>
      </c>
      <c r="F12" s="76">
        <f>E12+5</f>
        <v>109</v>
      </c>
      <c r="G12" s="76">
        <f t="shared" si="8"/>
        <v>115</v>
      </c>
      <c r="H12" s="73"/>
      <c r="I12" s="86"/>
      <c r="J12" s="85" t="s">
        <v>219</v>
      </c>
      <c r="K12" s="85" t="s">
        <v>219</v>
      </c>
      <c r="L12" s="85" t="s">
        <v>219</v>
      </c>
      <c r="M12" s="85" t="s">
        <v>219</v>
      </c>
      <c r="N12" s="85" t="s">
        <v>219</v>
      </c>
      <c r="O12" s="85" t="s">
        <v>219</v>
      </c>
      <c r="P12" s="65"/>
      <c r="Q12" s="65"/>
      <c r="R12" s="65"/>
      <c r="S12" s="65"/>
      <c r="T12" s="65"/>
    </row>
    <row r="13" s="63" customFormat="1" customHeight="1" spans="1:20">
      <c r="A13" s="75" t="s">
        <v>233</v>
      </c>
      <c r="B13" s="76">
        <f>C13-1.2</f>
        <v>44.6</v>
      </c>
      <c r="C13" s="76">
        <f>D13-1.2</f>
        <v>45.8</v>
      </c>
      <c r="D13" s="78">
        <v>47</v>
      </c>
      <c r="E13" s="76">
        <f>D13+1.2</f>
        <v>48.2</v>
      </c>
      <c r="F13" s="76">
        <f>E13+1.2</f>
        <v>49.4</v>
      </c>
      <c r="G13" s="76">
        <f>F13+1.4</f>
        <v>50.8</v>
      </c>
      <c r="H13" s="73"/>
      <c r="I13" s="86"/>
      <c r="J13" s="85" t="s">
        <v>234</v>
      </c>
      <c r="K13" s="85" t="s">
        <v>234</v>
      </c>
      <c r="L13" s="85" t="s">
        <v>234</v>
      </c>
      <c r="M13" s="85" t="s">
        <v>234</v>
      </c>
      <c r="N13" s="85" t="s">
        <v>234</v>
      </c>
      <c r="O13" s="85" t="s">
        <v>234</v>
      </c>
      <c r="P13" s="65"/>
      <c r="Q13" s="65"/>
      <c r="R13" s="65"/>
      <c r="S13" s="65"/>
      <c r="T13" s="65"/>
    </row>
    <row r="14" s="63" customFormat="1" customHeight="1" spans="1:20">
      <c r="A14" s="75" t="s">
        <v>235</v>
      </c>
      <c r="B14" s="76">
        <f>C14-0.6</f>
        <v>60.2</v>
      </c>
      <c r="C14" s="76">
        <f>D14-1.2</f>
        <v>60.8</v>
      </c>
      <c r="D14" s="78">
        <v>62</v>
      </c>
      <c r="E14" s="76">
        <f>D14+1.2</f>
        <v>63.2</v>
      </c>
      <c r="F14" s="76">
        <f>E14+1.2</f>
        <v>64.4</v>
      </c>
      <c r="G14" s="76">
        <f t="shared" ref="G14:G18" si="9">F14+0.6</f>
        <v>65</v>
      </c>
      <c r="H14" s="73"/>
      <c r="I14" s="86"/>
      <c r="J14" s="85" t="s">
        <v>234</v>
      </c>
      <c r="K14" s="85" t="s">
        <v>234</v>
      </c>
      <c r="L14" s="85" t="s">
        <v>234</v>
      </c>
      <c r="M14" s="85" t="s">
        <v>234</v>
      </c>
      <c r="N14" s="85" t="s">
        <v>234</v>
      </c>
      <c r="O14" s="85" t="s">
        <v>234</v>
      </c>
      <c r="P14" s="65"/>
      <c r="Q14" s="65"/>
      <c r="R14" s="65"/>
      <c r="S14" s="65"/>
      <c r="T14" s="65"/>
    </row>
    <row r="15" s="64" customFormat="1" customHeight="1" spans="1:15">
      <c r="A15" s="75" t="s">
        <v>236</v>
      </c>
      <c r="B15" s="76">
        <f>C15-0.8</f>
        <v>19.9</v>
      </c>
      <c r="C15" s="76">
        <f>D15-0.8</f>
        <v>20.7</v>
      </c>
      <c r="D15" s="78">
        <v>21.5</v>
      </c>
      <c r="E15" s="76">
        <f>D15+0.8</f>
        <v>22.3</v>
      </c>
      <c r="F15" s="76">
        <f>E15+0.8</f>
        <v>23.1</v>
      </c>
      <c r="G15" s="76">
        <f>F15+1.3</f>
        <v>24.4</v>
      </c>
      <c r="H15" s="70"/>
      <c r="I15" s="86"/>
      <c r="J15" s="85" t="s">
        <v>234</v>
      </c>
      <c r="K15" s="85" t="s">
        <v>234</v>
      </c>
      <c r="L15" s="85" t="s">
        <v>234</v>
      </c>
      <c r="M15" s="85" t="s">
        <v>234</v>
      </c>
      <c r="N15" s="85" t="s">
        <v>234</v>
      </c>
      <c r="O15" s="85" t="s">
        <v>234</v>
      </c>
    </row>
    <row r="16" customHeight="1" spans="1:15">
      <c r="A16" s="75" t="s">
        <v>237</v>
      </c>
      <c r="B16" s="76">
        <f>C16-0.6</f>
        <v>16.8</v>
      </c>
      <c r="C16" s="76">
        <f>D16-0.6</f>
        <v>17.4</v>
      </c>
      <c r="D16" s="78">
        <v>18</v>
      </c>
      <c r="E16" s="76">
        <f>D16+0.6</f>
        <v>18.6</v>
      </c>
      <c r="F16" s="76">
        <f>E16+0.6</f>
        <v>19.2</v>
      </c>
      <c r="G16" s="76">
        <f>F16+0.95</f>
        <v>20.15</v>
      </c>
      <c r="H16" s="79"/>
      <c r="J16" s="85" t="s">
        <v>234</v>
      </c>
      <c r="K16" s="85" t="s">
        <v>234</v>
      </c>
      <c r="L16" s="85" t="s">
        <v>234</v>
      </c>
      <c r="M16" s="85" t="s">
        <v>234</v>
      </c>
      <c r="N16" s="85" t="s">
        <v>234</v>
      </c>
      <c r="O16" s="85" t="s">
        <v>234</v>
      </c>
    </row>
    <row r="17" customHeight="1" spans="1:15">
      <c r="A17" s="75" t="s">
        <v>238</v>
      </c>
      <c r="B17" s="76">
        <f>C17-0.4</f>
        <v>12.2</v>
      </c>
      <c r="C17" s="76">
        <f>D17-0.4</f>
        <v>12.6</v>
      </c>
      <c r="D17" s="78">
        <v>13</v>
      </c>
      <c r="E17" s="76">
        <f>D17+0.4</f>
        <v>13.4</v>
      </c>
      <c r="F17" s="76">
        <f>E17+0.4</f>
        <v>13.8</v>
      </c>
      <c r="G17" s="76">
        <f t="shared" si="9"/>
        <v>14.4</v>
      </c>
      <c r="H17" s="79"/>
      <c r="J17" s="85" t="s">
        <v>234</v>
      </c>
      <c r="K17" s="85" t="s">
        <v>234</v>
      </c>
      <c r="L17" s="85" t="s">
        <v>234</v>
      </c>
      <c r="M17" s="85" t="s">
        <v>234</v>
      </c>
      <c r="N17" s="85" t="s">
        <v>234</v>
      </c>
      <c r="O17" s="85" t="s">
        <v>234</v>
      </c>
    </row>
    <row r="18" customHeight="1" spans="1:15">
      <c r="A18" s="75" t="s">
        <v>239</v>
      </c>
      <c r="B18" s="76">
        <f>C18-0.4</f>
        <v>10.2</v>
      </c>
      <c r="C18" s="76">
        <f>D18-0.4</f>
        <v>10.6</v>
      </c>
      <c r="D18" s="80">
        <v>11</v>
      </c>
      <c r="E18" s="76">
        <f>D18+0.4</f>
        <v>11.4</v>
      </c>
      <c r="F18" s="76">
        <f>E18+0.4</f>
        <v>11.8</v>
      </c>
      <c r="G18" s="76">
        <f t="shared" si="9"/>
        <v>12.4</v>
      </c>
      <c r="H18" s="79"/>
      <c r="J18" s="85" t="s">
        <v>234</v>
      </c>
      <c r="K18" s="85" t="s">
        <v>234</v>
      </c>
      <c r="L18" s="85" t="s">
        <v>234</v>
      </c>
      <c r="M18" s="85" t="s">
        <v>234</v>
      </c>
      <c r="N18" s="85" t="s">
        <v>234</v>
      </c>
      <c r="O18" s="85" t="s">
        <v>234</v>
      </c>
    </row>
    <row r="19" customHeight="1" spans="1:15">
      <c r="A19" s="75" t="s">
        <v>240</v>
      </c>
      <c r="B19" s="76">
        <f>C19-1</f>
        <v>48</v>
      </c>
      <c r="C19" s="76">
        <f>D19-1</f>
        <v>49</v>
      </c>
      <c r="D19" s="71">
        <v>50</v>
      </c>
      <c r="E19" s="76">
        <f>D19+1</f>
        <v>51</v>
      </c>
      <c r="F19" s="76">
        <f>E19+1</f>
        <v>52</v>
      </c>
      <c r="G19" s="76">
        <f>F19+1.5</f>
        <v>53.5</v>
      </c>
      <c r="H19" s="79"/>
      <c r="J19" s="85" t="s">
        <v>234</v>
      </c>
      <c r="K19" s="85" t="s">
        <v>234</v>
      </c>
      <c r="L19" s="85" t="s">
        <v>234</v>
      </c>
      <c r="M19" s="85" t="s">
        <v>234</v>
      </c>
      <c r="N19" s="85" t="s">
        <v>234</v>
      </c>
      <c r="O19" s="85" t="s">
        <v>234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D4" sqref="D4:D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0"/>
      <c r="Q1" s="60"/>
      <c r="R1" s="60"/>
      <c r="S1" s="60"/>
      <c r="T1" s="60"/>
      <c r="U1" s="60"/>
      <c r="V1" s="3"/>
      <c r="W1" s="3"/>
    </row>
    <row r="2" s="1" customFormat="1" ht="16.5" spans="1:23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4" t="s">
        <v>255</v>
      </c>
      <c r="O2" s="61" t="s">
        <v>256</v>
      </c>
      <c r="P2" s="4" t="s">
        <v>257</v>
      </c>
      <c r="Q2" s="4" t="s">
        <v>258</v>
      </c>
      <c r="R2" s="5" t="s">
        <v>259</v>
      </c>
      <c r="S2" s="5" t="s">
        <v>260</v>
      </c>
      <c r="T2" s="5" t="s">
        <v>261</v>
      </c>
      <c r="U2" s="5" t="s">
        <v>262</v>
      </c>
      <c r="V2" s="5" t="s">
        <v>263</v>
      </c>
      <c r="W2" s="5" t="s">
        <v>264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4" t="s">
        <v>265</v>
      </c>
      <c r="O3" s="40" t="s">
        <v>265</v>
      </c>
      <c r="P3" s="4" t="s">
        <v>265</v>
      </c>
      <c r="Q3" s="4" t="s">
        <v>265</v>
      </c>
      <c r="R3" s="4" t="s">
        <v>265</v>
      </c>
      <c r="S3" s="4" t="s">
        <v>265</v>
      </c>
      <c r="T3" s="4" t="s">
        <v>265</v>
      </c>
      <c r="U3" s="4" t="s">
        <v>265</v>
      </c>
      <c r="V3" s="7"/>
      <c r="W3" s="7"/>
    </row>
    <row r="4" spans="1:23">
      <c r="A4" s="9"/>
      <c r="B4" s="26" t="s">
        <v>266</v>
      </c>
      <c r="C4" s="387" t="s">
        <v>267</v>
      </c>
      <c r="D4" s="388" t="s">
        <v>268</v>
      </c>
      <c r="E4" s="13" t="s">
        <v>64</v>
      </c>
      <c r="F4" s="389" t="s">
        <v>269</v>
      </c>
      <c r="G4" s="14" t="s">
        <v>67</v>
      </c>
      <c r="H4" s="14" t="s">
        <v>67</v>
      </c>
      <c r="I4" s="14">
        <v>1</v>
      </c>
      <c r="J4" s="14"/>
      <c r="K4" s="14">
        <v>1</v>
      </c>
      <c r="L4" s="14"/>
      <c r="M4" s="14"/>
      <c r="N4" s="14">
        <v>1</v>
      </c>
      <c r="O4" s="14"/>
      <c r="P4" s="48"/>
      <c r="Q4" s="48"/>
      <c r="R4" s="14"/>
      <c r="S4" s="14"/>
      <c r="T4" s="14"/>
      <c r="U4" s="14"/>
      <c r="V4" s="14">
        <v>2</v>
      </c>
      <c r="W4" s="14" t="s">
        <v>270</v>
      </c>
    </row>
    <row r="5" spans="1:23">
      <c r="A5" s="9"/>
      <c r="B5" s="26" t="s">
        <v>271</v>
      </c>
      <c r="C5" s="387" t="s">
        <v>267</v>
      </c>
      <c r="D5" s="390" t="s">
        <v>272</v>
      </c>
      <c r="E5" s="13" t="s">
        <v>64</v>
      </c>
      <c r="F5" s="54" t="s">
        <v>273</v>
      </c>
      <c r="G5" s="14" t="s">
        <v>67</v>
      </c>
      <c r="H5" s="14" t="s">
        <v>67</v>
      </c>
      <c r="I5" s="14">
        <v>1</v>
      </c>
      <c r="J5" s="14"/>
      <c r="K5" s="14">
        <v>1</v>
      </c>
      <c r="L5" s="14"/>
      <c r="M5" s="14"/>
      <c r="N5" s="14">
        <v>1</v>
      </c>
      <c r="O5" s="14"/>
      <c r="P5" s="14"/>
      <c r="Q5" s="14"/>
      <c r="R5" s="14"/>
      <c r="S5" s="14"/>
      <c r="T5" s="14"/>
      <c r="U5" s="14"/>
      <c r="V5" s="14">
        <v>2</v>
      </c>
      <c r="W5" s="14" t="s">
        <v>270</v>
      </c>
    </row>
    <row r="6" spans="1:23">
      <c r="A6" s="9"/>
      <c r="B6" s="26" t="s">
        <v>274</v>
      </c>
      <c r="C6" s="387" t="s">
        <v>267</v>
      </c>
      <c r="D6" s="388" t="s">
        <v>275</v>
      </c>
      <c r="E6" s="13" t="s">
        <v>64</v>
      </c>
      <c r="F6" s="54" t="s">
        <v>273</v>
      </c>
      <c r="G6" s="14" t="s">
        <v>67</v>
      </c>
      <c r="H6" s="14" t="s">
        <v>67</v>
      </c>
      <c r="I6" s="14">
        <v>1</v>
      </c>
      <c r="J6" s="14"/>
      <c r="K6" s="14">
        <v>1</v>
      </c>
      <c r="L6" s="14"/>
      <c r="M6" s="14"/>
      <c r="N6" s="14">
        <v>1</v>
      </c>
      <c r="O6" s="14"/>
      <c r="P6" s="14"/>
      <c r="Q6" s="14"/>
      <c r="R6" s="14"/>
      <c r="S6" s="14"/>
      <c r="T6" s="14"/>
      <c r="U6" s="14"/>
      <c r="V6" s="14">
        <v>2</v>
      </c>
      <c r="W6" s="14" t="s">
        <v>270</v>
      </c>
    </row>
    <row r="7" spans="1:23">
      <c r="A7" s="9"/>
      <c r="B7" s="3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"/>
      <c r="B10" s="14"/>
      <c r="C10" s="9"/>
      <c r="D10" s="14"/>
      <c r="E10" s="14"/>
      <c r="F10" s="14"/>
      <c r="G10" s="9"/>
      <c r="H10" s="9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  <c r="W10" s="14"/>
    </row>
    <row r="11" spans="1:23">
      <c r="A11" s="9"/>
      <c r="B11" s="14"/>
      <c r="C11" s="9"/>
      <c r="D11" s="14"/>
      <c r="E11" s="14"/>
      <c r="F11" s="14"/>
      <c r="G11" s="9"/>
      <c r="H11" s="9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4"/>
    </row>
    <row r="12" spans="1:23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5"/>
      <c r="B13" s="56"/>
      <c r="C13" s="57"/>
      <c r="D13" s="58"/>
      <c r="E13" s="59"/>
      <c r="F13" s="56"/>
      <c r="G13" s="57"/>
      <c r="H13" s="57"/>
      <c r="I13" s="58"/>
      <c r="J13" s="57"/>
      <c r="K13" s="55"/>
      <c r="L13" s="57"/>
      <c r="M13" s="57"/>
      <c r="N13" s="62"/>
      <c r="O13" s="57"/>
      <c r="P13" s="57"/>
      <c r="Q13" s="57"/>
      <c r="R13" s="57"/>
      <c r="S13" s="57"/>
      <c r="T13" s="57"/>
      <c r="U13" s="57"/>
      <c r="V13" s="57"/>
      <c r="W13" s="14"/>
    </row>
    <row r="14" s="2" customFormat="1" ht="18.75" spans="1:23">
      <c r="A14" s="16" t="s">
        <v>276</v>
      </c>
      <c r="B14" s="17"/>
      <c r="C14" s="17"/>
      <c r="D14" s="18"/>
      <c r="E14" s="19"/>
      <c r="F14" s="34"/>
      <c r="G14" s="34"/>
      <c r="H14" s="34"/>
      <c r="I14" s="35"/>
      <c r="J14" s="34"/>
      <c r="K14" s="16" t="s">
        <v>277</v>
      </c>
      <c r="L14" s="17"/>
      <c r="M14" s="17"/>
      <c r="N14" s="18"/>
      <c r="O14" s="17"/>
      <c r="P14" s="17"/>
      <c r="Q14" s="17"/>
      <c r="R14" s="17"/>
      <c r="S14" s="17"/>
      <c r="T14" s="17"/>
      <c r="U14" s="17"/>
      <c r="V14" s="17"/>
      <c r="W14" s="14" t="s">
        <v>270</v>
      </c>
    </row>
    <row r="15" ht="16.5" spans="1:23">
      <c r="A15" s="20" t="s">
        <v>278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F4" sqref="F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280</v>
      </c>
      <c r="H2" s="4"/>
      <c r="I2" s="4" t="s">
        <v>281</v>
      </c>
      <c r="J2" s="4"/>
      <c r="K2" s="6" t="s">
        <v>282</v>
      </c>
      <c r="L2" s="52" t="s">
        <v>283</v>
      </c>
      <c r="M2" s="22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53"/>
      <c r="M3" s="23"/>
    </row>
    <row r="4" spans="1:13">
      <c r="A4" s="14"/>
      <c r="B4" s="14"/>
      <c r="C4" s="26" t="s">
        <v>266</v>
      </c>
      <c r="D4" s="387" t="s">
        <v>267</v>
      </c>
      <c r="E4" s="388" t="s">
        <v>268</v>
      </c>
      <c r="F4" s="13" t="s">
        <v>64</v>
      </c>
      <c r="G4" s="14">
        <v>0.1</v>
      </c>
      <c r="H4" s="14">
        <v>0.1</v>
      </c>
      <c r="I4" s="14">
        <v>0.1</v>
      </c>
      <c r="J4" s="14">
        <v>0.1</v>
      </c>
      <c r="K4" s="14">
        <v>0.2</v>
      </c>
      <c r="L4" s="14"/>
      <c r="M4" s="14" t="s">
        <v>270</v>
      </c>
    </row>
    <row r="5" ht="22.5" spans="1:13">
      <c r="A5" s="14"/>
      <c r="B5" s="14"/>
      <c r="C5" s="26" t="s">
        <v>271</v>
      </c>
      <c r="D5" s="387" t="s">
        <v>267</v>
      </c>
      <c r="E5" s="390" t="s">
        <v>272</v>
      </c>
      <c r="F5" s="13" t="s">
        <v>64</v>
      </c>
      <c r="G5" s="14">
        <v>0.1</v>
      </c>
      <c r="H5" s="14">
        <v>0.1</v>
      </c>
      <c r="I5" s="14">
        <v>0.1</v>
      </c>
      <c r="J5" s="14">
        <v>0.1</v>
      </c>
      <c r="K5" s="14">
        <v>0.2</v>
      </c>
      <c r="L5" s="14">
        <v>1</v>
      </c>
      <c r="M5" s="14" t="s">
        <v>270</v>
      </c>
    </row>
    <row r="6" ht="22.5" spans="1:13">
      <c r="A6" s="14"/>
      <c r="B6" s="14"/>
      <c r="C6" s="26" t="s">
        <v>274</v>
      </c>
      <c r="D6" s="387" t="s">
        <v>267</v>
      </c>
      <c r="E6" s="388" t="s">
        <v>275</v>
      </c>
      <c r="F6" s="13" t="s">
        <v>64</v>
      </c>
      <c r="G6" s="14">
        <v>0.1</v>
      </c>
      <c r="H6" s="14">
        <v>0.1</v>
      </c>
      <c r="I6" s="14">
        <v>0.1</v>
      </c>
      <c r="J6" s="14">
        <v>0.1</v>
      </c>
      <c r="K6" s="14">
        <v>0.2</v>
      </c>
      <c r="L6" s="14"/>
      <c r="M6" s="14" t="s">
        <v>270</v>
      </c>
    </row>
    <row r="7" spans="1:13">
      <c r="A7" s="14"/>
      <c r="B7" s="14"/>
      <c r="C7" s="33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9"/>
      <c r="L10" s="9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9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9"/>
      <c r="L12" s="9"/>
      <c r="M12" s="14"/>
    </row>
    <row r="13" s="2" customFormat="1" ht="18.75" spans="1:21">
      <c r="A13" s="16" t="s">
        <v>276</v>
      </c>
      <c r="B13" s="17"/>
      <c r="C13" s="17"/>
      <c r="D13" s="18"/>
      <c r="E13" s="19"/>
      <c r="F13" s="34"/>
      <c r="G13" s="34"/>
      <c r="H13" s="34"/>
      <c r="I13" s="35"/>
      <c r="J13" s="34"/>
      <c r="K13" s="16" t="s">
        <v>277</v>
      </c>
      <c r="L13" s="17"/>
      <c r="M13" s="17"/>
      <c r="N13" s="17"/>
      <c r="O13" s="17"/>
      <c r="P13" s="17"/>
      <c r="Q13" s="17"/>
      <c r="R13" s="17"/>
      <c r="S13" s="17"/>
      <c r="T13" s="17"/>
      <c r="U13" s="14" t="s">
        <v>270</v>
      </c>
    </row>
    <row r="14" ht="16.5" spans="1:13">
      <c r="A14" s="51" t="s">
        <v>287</v>
      </c>
      <c r="B14" s="5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U13 M1:M5 M7:M12 M14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4" sqref="F4:F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0" t="s">
        <v>290</v>
      </c>
      <c r="H2" s="41"/>
      <c r="I2" s="49"/>
      <c r="J2" s="40" t="s">
        <v>291</v>
      </c>
      <c r="K2" s="41"/>
      <c r="L2" s="49"/>
      <c r="M2" s="40" t="s">
        <v>292</v>
      </c>
      <c r="N2" s="41"/>
      <c r="O2" s="49"/>
      <c r="P2" s="40" t="s">
        <v>293</v>
      </c>
      <c r="Q2" s="41"/>
      <c r="R2" s="49"/>
      <c r="S2" s="41" t="s">
        <v>294</v>
      </c>
      <c r="T2" s="41"/>
      <c r="U2" s="49"/>
      <c r="V2" s="37" t="s">
        <v>295</v>
      </c>
      <c r="W2" s="37" t="s">
        <v>264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296</v>
      </c>
      <c r="H3" s="4" t="s">
        <v>69</v>
      </c>
      <c r="I3" s="4" t="s">
        <v>247</v>
      </c>
      <c r="J3" s="4" t="s">
        <v>296</v>
      </c>
      <c r="K3" s="4" t="s">
        <v>69</v>
      </c>
      <c r="L3" s="4" t="s">
        <v>247</v>
      </c>
      <c r="M3" s="4" t="s">
        <v>296</v>
      </c>
      <c r="N3" s="4" t="s">
        <v>69</v>
      </c>
      <c r="O3" s="4" t="s">
        <v>247</v>
      </c>
      <c r="P3" s="4" t="s">
        <v>296</v>
      </c>
      <c r="Q3" s="4" t="s">
        <v>69</v>
      </c>
      <c r="R3" s="4" t="s">
        <v>247</v>
      </c>
      <c r="S3" s="4" t="s">
        <v>296</v>
      </c>
      <c r="T3" s="4" t="s">
        <v>69</v>
      </c>
      <c r="U3" s="4" t="s">
        <v>247</v>
      </c>
      <c r="V3" s="50"/>
      <c r="W3" s="50"/>
    </row>
    <row r="4" spans="1:23">
      <c r="A4" s="43"/>
      <c r="B4" s="44"/>
      <c r="C4" s="26" t="s">
        <v>266</v>
      </c>
      <c r="D4" s="387" t="s">
        <v>267</v>
      </c>
      <c r="E4" s="388" t="s">
        <v>268</v>
      </c>
      <c r="F4" s="13" t="s">
        <v>64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22.5" spans="1:23">
      <c r="A5" s="45"/>
      <c r="B5" s="46"/>
      <c r="C5" s="26" t="s">
        <v>271</v>
      </c>
      <c r="D5" s="387" t="s">
        <v>267</v>
      </c>
      <c r="E5" s="390" t="s">
        <v>272</v>
      </c>
      <c r="F5" s="13" t="s">
        <v>64</v>
      </c>
      <c r="G5" s="40"/>
      <c r="H5" s="41"/>
      <c r="I5" s="49"/>
      <c r="J5" s="40"/>
      <c r="K5" s="41"/>
      <c r="L5" s="49"/>
      <c r="M5" s="40"/>
      <c r="N5" s="41"/>
      <c r="O5" s="49"/>
      <c r="P5" s="40"/>
      <c r="Q5" s="41"/>
      <c r="R5" s="49"/>
      <c r="S5" s="41"/>
      <c r="T5" s="41"/>
      <c r="U5" s="49"/>
      <c r="V5" s="14"/>
      <c r="W5" s="14"/>
    </row>
    <row r="6" ht="22.5" spans="1:23">
      <c r="A6" s="45"/>
      <c r="B6" s="46"/>
      <c r="C6" s="26" t="s">
        <v>274</v>
      </c>
      <c r="D6" s="387" t="s">
        <v>267</v>
      </c>
      <c r="E6" s="388" t="s">
        <v>275</v>
      </c>
      <c r="F6" s="13" t="s">
        <v>64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</row>
    <row r="7" spans="1:23">
      <c r="A7" s="47"/>
      <c r="B7" s="48"/>
      <c r="C7" s="3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4"/>
      <c r="B8" s="44"/>
      <c r="C8" s="14"/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8"/>
      <c r="B9" s="46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4"/>
      <c r="B10" s="46"/>
      <c r="C10" s="44"/>
      <c r="D10" s="44"/>
      <c r="E10" s="44"/>
      <c r="F10" s="4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8"/>
      <c r="B11" s="48"/>
      <c r="C11" s="48"/>
      <c r="D11" s="48"/>
      <c r="E11" s="48"/>
      <c r="F11" s="4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4"/>
      <c r="B12" s="44"/>
      <c r="C12" s="44"/>
      <c r="D12" s="44"/>
      <c r="E12" s="44"/>
      <c r="F12" s="4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8"/>
      <c r="B13" s="48"/>
      <c r="C13" s="48"/>
      <c r="D13" s="48"/>
      <c r="E13" s="48"/>
      <c r="F13" s="4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4"/>
      <c r="B14" s="44"/>
      <c r="C14" s="44"/>
      <c r="D14" s="44"/>
      <c r="E14" s="44"/>
      <c r="F14" s="4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8"/>
      <c r="B15" s="48"/>
      <c r="C15" s="48"/>
      <c r="D15" s="48"/>
      <c r="E15" s="48"/>
      <c r="F15" s="4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6" t="s">
        <v>276</v>
      </c>
      <c r="B17" s="17"/>
      <c r="C17" s="17"/>
      <c r="D17" s="18"/>
      <c r="E17" s="19"/>
      <c r="F17" s="34"/>
      <c r="G17" s="34"/>
      <c r="H17" s="34"/>
      <c r="I17" s="35"/>
      <c r="J17" s="34"/>
      <c r="K17" s="16" t="s">
        <v>277</v>
      </c>
      <c r="L17" s="17"/>
      <c r="M17" s="17"/>
      <c r="N17" s="18"/>
      <c r="O17" s="17"/>
      <c r="P17" s="17"/>
      <c r="Q17" s="17"/>
      <c r="R17" s="17"/>
      <c r="S17" s="17"/>
      <c r="T17" s="17"/>
      <c r="U17" s="17"/>
      <c r="V17" s="17"/>
      <c r="W17" s="14" t="s">
        <v>270</v>
      </c>
    </row>
    <row r="18" ht="16.5" spans="1:23">
      <c r="A18" s="20" t="s">
        <v>297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8" sqref="I2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299</v>
      </c>
      <c r="B2" s="37" t="s">
        <v>243</v>
      </c>
      <c r="C2" s="37" t="s">
        <v>244</v>
      </c>
      <c r="D2" s="37" t="s">
        <v>245</v>
      </c>
      <c r="E2" s="37" t="s">
        <v>246</v>
      </c>
      <c r="F2" s="37" t="s">
        <v>247</v>
      </c>
      <c r="G2" s="36" t="s">
        <v>300</v>
      </c>
      <c r="H2" s="36" t="s">
        <v>301</v>
      </c>
      <c r="I2" s="36" t="s">
        <v>302</v>
      </c>
      <c r="J2" s="36" t="s">
        <v>301</v>
      </c>
      <c r="K2" s="36" t="s">
        <v>303</v>
      </c>
      <c r="L2" s="36" t="s">
        <v>301</v>
      </c>
      <c r="M2" s="37" t="s">
        <v>295</v>
      </c>
      <c r="N2" s="37" t="s">
        <v>264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8" t="s">
        <v>299</v>
      </c>
      <c r="B4" s="39" t="s">
        <v>304</v>
      </c>
      <c r="C4" s="39" t="s">
        <v>296</v>
      </c>
      <c r="D4" s="39" t="s">
        <v>245</v>
      </c>
      <c r="E4" s="37" t="s">
        <v>246</v>
      </c>
      <c r="F4" s="37" t="s">
        <v>247</v>
      </c>
      <c r="G4" s="36" t="s">
        <v>300</v>
      </c>
      <c r="H4" s="36" t="s">
        <v>301</v>
      </c>
      <c r="I4" s="36" t="s">
        <v>302</v>
      </c>
      <c r="J4" s="36" t="s">
        <v>301</v>
      </c>
      <c r="K4" s="36" t="s">
        <v>303</v>
      </c>
      <c r="L4" s="36" t="s">
        <v>301</v>
      </c>
      <c r="M4" s="37" t="s">
        <v>295</v>
      </c>
      <c r="N4" s="37" t="s">
        <v>264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305</v>
      </c>
      <c r="B11" s="17"/>
      <c r="C11" s="17"/>
      <c r="D11" s="18"/>
      <c r="E11" s="19"/>
      <c r="F11" s="34"/>
      <c r="G11" s="35"/>
      <c r="H11" s="34"/>
      <c r="I11" s="16" t="s">
        <v>306</v>
      </c>
      <c r="J11" s="17"/>
      <c r="K11" s="17"/>
      <c r="L11" s="17"/>
      <c r="M11" s="17"/>
      <c r="N11" s="24"/>
    </row>
    <row r="12" ht="16.5" spans="1:14">
      <c r="A12" s="20" t="s">
        <v>307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F3" sqref="F3:F5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295</v>
      </c>
      <c r="L2" s="5" t="s">
        <v>264</v>
      </c>
    </row>
    <row r="3" spans="1:12">
      <c r="A3" s="9"/>
      <c r="B3" s="25"/>
      <c r="C3" s="26" t="s">
        <v>266</v>
      </c>
      <c r="D3" s="387" t="s">
        <v>267</v>
      </c>
      <c r="E3" s="388" t="s">
        <v>268</v>
      </c>
      <c r="F3" s="13" t="s">
        <v>64</v>
      </c>
      <c r="G3" s="391" t="s">
        <v>313</v>
      </c>
      <c r="H3" s="392" t="s">
        <v>314</v>
      </c>
      <c r="I3" s="14"/>
      <c r="J3" s="14"/>
      <c r="K3" s="14" t="s">
        <v>315</v>
      </c>
      <c r="L3" s="14"/>
    </row>
    <row r="4" ht="22.5" spans="1:12">
      <c r="A4" s="9"/>
      <c r="B4" s="31"/>
      <c r="C4" s="26" t="s">
        <v>271</v>
      </c>
      <c r="D4" s="387" t="s">
        <v>267</v>
      </c>
      <c r="E4" s="390" t="s">
        <v>272</v>
      </c>
      <c r="F4" s="13" t="s">
        <v>64</v>
      </c>
      <c r="G4" s="392" t="s">
        <v>316</v>
      </c>
      <c r="H4" s="391" t="s">
        <v>314</v>
      </c>
      <c r="I4" s="14"/>
      <c r="J4" s="14"/>
      <c r="K4" s="14" t="s">
        <v>315</v>
      </c>
      <c r="L4" s="14"/>
    </row>
    <row r="5" ht="22.5" spans="1:12">
      <c r="A5" s="9"/>
      <c r="B5" s="14"/>
      <c r="C5" s="26" t="s">
        <v>274</v>
      </c>
      <c r="D5" s="387" t="s">
        <v>267</v>
      </c>
      <c r="E5" s="388" t="s">
        <v>275</v>
      </c>
      <c r="F5" s="13" t="s">
        <v>64</v>
      </c>
      <c r="G5" s="391" t="s">
        <v>313</v>
      </c>
      <c r="H5" s="392" t="s">
        <v>314</v>
      </c>
      <c r="I5" s="14"/>
      <c r="J5" s="14"/>
      <c r="K5" s="14" t="s">
        <v>315</v>
      </c>
      <c r="L5" s="14"/>
    </row>
    <row r="6" spans="1:12">
      <c r="A6" s="9"/>
      <c r="B6" s="14"/>
      <c r="C6" s="33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9"/>
      <c r="B7" s="14"/>
      <c r="C7" s="33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16" t="s">
        <v>276</v>
      </c>
      <c r="B11" s="17"/>
      <c r="C11" s="17"/>
      <c r="D11" s="18"/>
      <c r="E11" s="19"/>
      <c r="F11" s="34"/>
      <c r="G11" s="34"/>
      <c r="H11" s="34"/>
      <c r="I11" s="35"/>
      <c r="J11" s="34"/>
      <c r="K11" s="16" t="s">
        <v>277</v>
      </c>
      <c r="L11" s="17"/>
      <c r="M11" s="17"/>
      <c r="N11" s="18"/>
      <c r="O11" s="17"/>
      <c r="P11" s="17"/>
      <c r="Q11" s="17"/>
      <c r="R11" s="17"/>
      <c r="S11" s="17"/>
      <c r="T11" s="17"/>
      <c r="U11" s="17"/>
      <c r="V11" s="17"/>
      <c r="W11" s="14" t="s">
        <v>270</v>
      </c>
    </row>
    <row r="12" ht="16.5" spans="1:12">
      <c r="A12" s="20" t="s">
        <v>317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4" sqref="H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242</v>
      </c>
      <c r="B2" s="5" t="s">
        <v>247</v>
      </c>
      <c r="C2" s="5" t="s">
        <v>296</v>
      </c>
      <c r="D2" s="5" t="s">
        <v>245</v>
      </c>
      <c r="E2" s="5" t="s">
        <v>246</v>
      </c>
      <c r="F2" s="4" t="s">
        <v>319</v>
      </c>
      <c r="G2" s="4" t="s">
        <v>281</v>
      </c>
      <c r="H2" s="6" t="s">
        <v>282</v>
      </c>
      <c r="I2" s="22" t="s">
        <v>284</v>
      </c>
    </row>
    <row r="3" s="1" customFormat="1" ht="16.5" spans="1:9">
      <c r="A3" s="4"/>
      <c r="B3" s="7"/>
      <c r="C3" s="7"/>
      <c r="D3" s="7"/>
      <c r="E3" s="7"/>
      <c r="F3" s="4" t="s">
        <v>320</v>
      </c>
      <c r="G3" s="4" t="s">
        <v>285</v>
      </c>
      <c r="H3" s="8"/>
      <c r="I3" s="23"/>
    </row>
    <row r="4" spans="1:9">
      <c r="A4" s="9">
        <v>1</v>
      </c>
      <c r="B4" s="393" t="s">
        <v>321</v>
      </c>
      <c r="C4" s="394" t="s">
        <v>322</v>
      </c>
      <c r="D4" s="395" t="s">
        <v>323</v>
      </c>
      <c r="E4" s="13" t="s">
        <v>64</v>
      </c>
      <c r="F4" s="14">
        <v>0.2</v>
      </c>
      <c r="G4" s="14">
        <v>0.2</v>
      </c>
      <c r="H4" s="14">
        <v>0.2</v>
      </c>
      <c r="I4" s="14" t="s">
        <v>270</v>
      </c>
    </row>
    <row r="5" spans="1:9">
      <c r="A5" s="9">
        <v>2</v>
      </c>
      <c r="B5" s="9"/>
      <c r="C5" s="14"/>
      <c r="D5" s="14"/>
      <c r="E5" s="13"/>
      <c r="F5" s="14"/>
      <c r="G5" s="14"/>
      <c r="H5" s="14"/>
      <c r="I5" s="14"/>
    </row>
    <row r="6" spans="1:9">
      <c r="A6" s="9"/>
      <c r="B6" s="9"/>
      <c r="C6" s="14"/>
      <c r="D6" s="14"/>
      <c r="E6" s="13"/>
      <c r="F6" s="14"/>
      <c r="G6" s="14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14"/>
      <c r="D8" s="14"/>
      <c r="E8" s="15"/>
      <c r="F8" s="14"/>
      <c r="G8" s="14"/>
      <c r="H8" s="9"/>
      <c r="I8" s="14"/>
    </row>
    <row r="9" spans="1:9">
      <c r="A9" s="9"/>
      <c r="B9" s="9"/>
      <c r="C9" s="14"/>
      <c r="D9" s="9"/>
      <c r="E9" s="14"/>
      <c r="F9" s="14"/>
      <c r="G9" s="14"/>
      <c r="H9" s="9"/>
      <c r="I9" s="14"/>
    </row>
    <row r="10" spans="1:9">
      <c r="A10" s="9"/>
      <c r="B10" s="9"/>
      <c r="C10" s="14"/>
      <c r="D10" s="9"/>
      <c r="E10" s="14"/>
      <c r="F10" s="14"/>
      <c r="G10" s="14"/>
      <c r="H10" s="9"/>
      <c r="I10" s="14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/>
      <c r="B12" s="17"/>
      <c r="C12" s="17"/>
      <c r="D12" s="18"/>
      <c r="E12" s="19"/>
      <c r="F12" s="16"/>
      <c r="G12" s="17"/>
      <c r="H12" s="18"/>
      <c r="I12" s="24"/>
    </row>
    <row r="13" ht="16.5" spans="1:9">
      <c r="A13" s="20" t="s">
        <v>324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2020-03-11T17:34:00Z</dcterms:created>
  <dcterms:modified xsi:type="dcterms:W3CDTF">2025-02-27T08:23:30Z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