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<sst xmlns="http://schemas.openxmlformats.org/spreadsheetml/2006/main" count="722" uniqueCount="308">
  <si>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</si>
  <si>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</si>
  <si>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</si>
  <si>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</si>
  <si>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</si>
  <si>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</si>
  <si>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</si>
  <si>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</si>
  <si>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</si>
  <si>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</si>
  <si>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</si>
  <si>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</si>
  <si>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</si>
  <si>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</si>
  <si>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</si>
  <si>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</si>
  <si>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</si>
  <si>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</si>
  <si>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</si>
  <si>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</si>
  <si>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</si>
  <si>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</si>
  <si>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</si>
  <si>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</si>
  <si>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</si>
  <si>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</si>
  <si>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</si>
  <si>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</si>
  <si>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</si>
  <si>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</si>
  <si>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</si>
  <si>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</si>
  <si>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</si>
  <si>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</si>
  <si>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</si>
  <si>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</si>
  <si>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</si>
  <si>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</si>
  <si>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</si>
  <si>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</si>
  <si>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</si>
  <si>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</si>
  <si>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</si>
  <si>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</si>
  <si>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</si>
  <si>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</si>
  <si>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</si>
  <si>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</si>
  <si>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</si>
  <si>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</si>
  <si>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</si>
  <si>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</si>
  <si>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</si>
  <si>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</si>
  <si>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</si>
  <si>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</si>
  <si>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</si>
  <si>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</si>
  <si>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</si>
  <si>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</si>
  <si>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</si>
  <si>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</si>
  <si>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QAZZAN83514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</si>
  <si>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</si>
  <si>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</si>
  <si>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</si>
  <si>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</si>
  <si>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</si>
  <si>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</si>
  <si>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</si>
  <si>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</si>
  <si>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</si>
  <si>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</si>
  <si>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</si>
  <si>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</si>
  <si>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</si>
  <si>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</si>
  <si>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</si>
  <si>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</si>
  <si>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CGDD24102500004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</si>
  <si>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</si>
  <si>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</si>
  <si>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</si>
  <si>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</si>
  <si>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</si>
  <si>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</si>
  <si>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</si>
  <si>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</si>
  <si>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</si>
  <si>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</si>
  <si>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</si>
  <si>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</si>
  <si>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</si>
  <si>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</si>
  <si>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</si>
  <si>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</si>
  <si>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</si>
  <si>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</si>
  <si>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</si>
  <si>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</si>
  <si>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</si>
  <si>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</si>
  <si>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</si>
  <si>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</si>
  <si>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</si>
  <si>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</si>
  <si>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</si>
  <si>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</si>
  <si>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</si>
  <si>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</si>
  <si>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</si>
  <si>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水光蓝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</si>
  <si>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</si>
  <si>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</si>
  <si>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</si>
  <si>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</si>
  <si>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</si>
  <si>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</si>
  <si>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</si>
  <si>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</si>
  <si>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</si>
  <si>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</si>
  <si>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</si>
  <si>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</si>
  <si>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</si>
  <si>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</si>
  <si>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</si>
  <si>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</si>
  <si>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</si>
  <si>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</si>
  <si>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</si>
  <si>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</si>
  <si>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</si>
  <si>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</si>
  <si>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</si>
  <si>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</si>
  <si>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</si>
  <si>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</si>
  <si>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</si>
  <si>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</si>
  <si>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</si>
  <si>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</si>
  <si>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</si>
  <si>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t>后中长</t>
  </si>
  <si>
    <t>+0</t>
  </si>
  <si>
    <t>胸围</t>
  </si>
  <si>
    <t>+1</t>
  </si>
  <si>
    <t>摆围 平量</t>
  </si>
  <si>
    <t>后中袖长</t>
  </si>
  <si>
    <t>袖肥/2</t>
  </si>
  <si>
    <t>袖肘围/2</t>
  </si>
  <si>
    <t>+0.3</t>
  </si>
  <si>
    <t>袖口围/2平量</t>
  </si>
  <si>
    <t>上领围</t>
  </si>
  <si>
    <t>斜插手袋长</t>
  </si>
  <si>
    <t>大货首件</t>
  </si>
  <si>
    <t>前领高</t>
  </si>
  <si>
    <t>袖口高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</si>
  <si>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</si>
  <si>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</si>
  <si>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</si>
  <si>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</si>
  <si>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</si>
  <si>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</si>
  <si>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</si>
  <si>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</si>
  <si>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</si>
  <si>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</si>
  <si>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</si>
  <si>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</si>
  <si>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</si>
  <si>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</si>
  <si>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</si>
  <si>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</si>
  <si>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</si>
  <si>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</si>
  <si>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</si>
  <si>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</si>
  <si>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</si>
  <si>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</si>
  <si>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</si>
  <si>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</si>
  <si>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</si>
  <si>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</si>
  <si>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</si>
  <si>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</si>
  <si>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</si>
  <si>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</si>
  <si>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</si>
  <si>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</si>
  <si>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</si>
  <si>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</si>
  <si>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采购凭证编号：CGDD24102500004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</si>
  <si>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</si>
  <si>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</si>
  <si>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</si>
  <si>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</si>
  <si>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</si>
  <si>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</si>
  <si>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</si>
  <si>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</si>
  <si>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</si>
  <si>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</si>
  <si>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</si>
  <si>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</si>
  <si>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</si>
  <si>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</si>
  <si>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</si>
  <si>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</si>
  <si>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</si>
  <si>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</si>
  <si>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</si>
  <si>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</si>
  <si>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</si>
  <si>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</si>
  <si>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</si>
  <si>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</si>
  <si>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</si>
  <si>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走货600件，抽查80件，发现3件不良品，已按照以上提出的问题点改正，可以出货</t>
  </si>
  <si>
    <t>服装QC部门</t>
  </si>
  <si>
    <t>检验人</t>
  </si>
  <si>
    <t>165/84</t>
  </si>
  <si>
    <t>前中长</t>
  </si>
  <si>
    <t>摆围 拉量</t>
  </si>
  <si>
    <t>袖口围/2松量</t>
  </si>
  <si>
    <t>下领围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</si>
  <si>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</si>
  <si>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</si>
  <si>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</si>
  <si>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</si>
  <si>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</si>
  <si>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</si>
  <si>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</si>
  <si>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</si>
  <si>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</si>
  <si>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</si>
  <si>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</si>
  <si>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</si>
  <si>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</si>
  <si>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</si>
  <si>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</si>
  <si>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</si>
  <si>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F240908069</t>
  </si>
  <si>
    <t>FK07150</t>
  </si>
  <si>
    <t>19SS白色</t>
  </si>
  <si>
    <t>宏港</t>
  </si>
  <si>
    <t>F240908070</t>
  </si>
  <si>
    <t>25SS水光蓝</t>
  </si>
  <si>
    <t>制表时间：2024/11/10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</si>
  <si>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</si>
  <si>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</si>
  <si>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</si>
  <si>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</si>
  <si>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</si>
  <si>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</si>
  <si>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</si>
  <si>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</si>
  <si>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</si>
  <si>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</si>
  <si>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</si>
  <si>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</si>
  <si>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</si>
  <si>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</si>
  <si>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</si>
  <si>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</si>
  <si>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</si>
  <si>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</si>
  <si>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</si>
  <si>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</si>
  <si>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</si>
  <si>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</si>
  <si>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</si>
  <si>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</si>
  <si>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</si>
  <si>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</si>
  <si>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</si>
  <si>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</si>
  <si>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</si>
  <si>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</si>
  <si>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</si>
  <si>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</si>
  <si>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</si>
  <si>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</si>
  <si>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</si>
  <si>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</si>
  <si>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</si>
  <si>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</si>
  <si>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</si>
  <si>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</si>
  <si>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</si>
  <si>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</si>
  <si>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</si>
  <si>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</si>
  <si>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</si>
  <si>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</si>
  <si>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</si>
  <si>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烫标</t>
  </si>
  <si>
    <t>无脱落开裂</t>
  </si>
  <si>
    <t>印花</t>
  </si>
  <si>
    <t>制表时间：12/20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</si>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</sst>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2"/>
      <name val="仿宋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sz val="12"/>
      <color theme="1"/>
      <name val="仿宋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b/>
      <sz val="12"/>
      <name val="宋体"/>
      <charset val="0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4" fillId="8" borderId="71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72" applyNumberFormat="0" applyFill="0" applyAlignment="0" applyProtection="0">
      <alignment vertical="center"/>
    </xf>
    <xf numFmtId="0" fontId="59" fillId="0" borderId="72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74" applyNumberFormat="0" applyAlignment="0" applyProtection="0">
      <alignment vertical="center"/>
    </xf>
    <xf numFmtId="0" fontId="62" fillId="10" borderId="75" applyNumberFormat="0" applyAlignment="0" applyProtection="0">
      <alignment vertical="center"/>
    </xf>
    <xf numFmtId="0" fontId="63" fillId="10" borderId="74" applyNumberFormat="0" applyAlignment="0" applyProtection="0">
      <alignment vertical="center"/>
    </xf>
    <xf numFmtId="0" fontId="64" fillId="11" borderId="76" applyNumberFormat="0" applyAlignment="0" applyProtection="0">
      <alignment vertical="center"/>
    </xf>
    <xf numFmtId="0" fontId="65" fillId="0" borderId="77" applyNumberFormat="0" applyFill="0" applyAlignment="0" applyProtection="0">
      <alignment vertical="center"/>
    </xf>
    <xf numFmtId="0" fontId="66" fillId="0" borderId="78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9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4" fillId="0" borderId="0">
      <alignment vertical="center"/>
    </xf>
    <xf numFmtId="0" fontId="19" fillId="0" borderId="0"/>
    <xf numFmtId="0" fontId="14" fillId="0" borderId="0">
      <alignment vertical="center"/>
    </xf>
    <xf numFmtId="0" fontId="72" fillId="0" borderId="0"/>
    <xf numFmtId="0" fontId="19" fillId="0" borderId="0">
      <alignment vertical="center"/>
    </xf>
    <xf numFmtId="0" fontId="14" fillId="0" borderId="0">
      <alignment vertical="center"/>
    </xf>
    <xf numFmtId="0" fontId="19" fillId="0" borderId="0"/>
    <xf numFmtId="0" fontId="6" fillId="0" borderId="0">
      <alignment horizontal="center" vertical="center"/>
    </xf>
  </cellStyleXfs>
  <cellXfs count="45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left" shrinkToFit="1"/>
    </xf>
    <xf numFmtId="0" fontId="30" fillId="0" borderId="2" xfId="0" applyFont="1" applyFill="1" applyBorder="1" applyAlignment="1">
      <alignment horizontal="center"/>
    </xf>
    <xf numFmtId="178" fontId="30" fillId="0" borderId="2" xfId="0" applyNumberFormat="1" applyFont="1" applyFill="1" applyBorder="1" applyAlignment="1">
      <alignment horizontal="center"/>
    </xf>
    <xf numFmtId="0" fontId="31" fillId="0" borderId="2" xfId="49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left" wrapText="1" shrinkToFit="1"/>
    </xf>
    <xf numFmtId="0" fontId="32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shrinkToFit="1"/>
    </xf>
    <xf numFmtId="0" fontId="34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5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6" fillId="0" borderId="0" xfId="51" applyNumberFormat="1" applyFont="1" applyFill="1" applyBorder="1" applyAlignment="1">
      <alignment horizontal="center" vertical="center"/>
    </xf>
    <xf numFmtId="0" fontId="37" fillId="0" borderId="0" xfId="53" applyFont="1" applyFill="1" applyAlignment="1"/>
    <xf numFmtId="0" fontId="26" fillId="0" borderId="0" xfId="53" applyFont="1" applyFill="1" applyAlignment="1"/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6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7" xfId="53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25" fillId="0" borderId="18" xfId="54" applyNumberFormat="1" applyFont="1" applyFill="1" applyBorder="1" applyAlignment="1">
      <alignment horizontal="center" vertical="center"/>
    </xf>
    <xf numFmtId="0" fontId="29" fillId="0" borderId="18" xfId="0" applyNumberFormat="1" applyFont="1" applyFill="1" applyBorder="1" applyAlignment="1">
      <alignment horizontal="center" vertical="center"/>
    </xf>
    <xf numFmtId="0" fontId="29" fillId="0" borderId="19" xfId="0" applyNumberFormat="1" applyFont="1" applyFill="1" applyBorder="1" applyAlignment="1">
      <alignment horizontal="center" vertical="center"/>
    </xf>
    <xf numFmtId="49" fontId="37" fillId="0" borderId="18" xfId="54" applyNumberFormat="1" applyFont="1" applyFill="1" applyBorder="1" applyAlignment="1">
      <alignment horizontal="center" vertical="center"/>
    </xf>
    <xf numFmtId="49" fontId="37" fillId="0" borderId="19" xfId="54" applyNumberFormat="1" applyFont="1" applyFill="1" applyBorder="1" applyAlignment="1">
      <alignment horizontal="center" vertical="center"/>
    </xf>
    <xf numFmtId="0" fontId="18" fillId="0" borderId="20" xfId="53" applyFont="1" applyFill="1" applyBorder="1" applyAlignment="1">
      <alignment horizontal="center"/>
    </xf>
    <xf numFmtId="49" fontId="18" fillId="0" borderId="21" xfId="53" applyNumberFormat="1" applyFont="1" applyFill="1" applyBorder="1" applyAlignment="1">
      <alignment horizontal="center"/>
    </xf>
    <xf numFmtId="49" fontId="37" fillId="0" borderId="21" xfId="54" applyNumberFormat="1" applyFont="1" applyFill="1" applyBorder="1" applyAlignment="1">
      <alignment horizontal="center" vertical="center"/>
    </xf>
    <xf numFmtId="49" fontId="37" fillId="0" borderId="22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25" fillId="0" borderId="0" xfId="53" applyFont="1" applyFill="1" applyAlignment="1">
      <alignment horizontal="center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8" fillId="0" borderId="23" xfId="52" applyFont="1" applyBorder="1" applyAlignment="1">
      <alignment horizontal="center" vertical="top"/>
    </xf>
    <xf numFmtId="0" fontId="39" fillId="0" borderId="24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left" vertical="center"/>
    </xf>
    <xf numFmtId="0" fontId="39" fillId="0" borderId="25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vertical="center"/>
    </xf>
    <xf numFmtId="0" fontId="39" fillId="0" borderId="25" xfId="52" applyFont="1" applyFill="1" applyBorder="1" applyAlignment="1">
      <alignment vertical="center"/>
    </xf>
    <xf numFmtId="0" fontId="22" fillId="0" borderId="18" xfId="52" applyFont="1" applyBorder="1" applyAlignment="1">
      <alignment horizontal="left" vertical="center"/>
    </xf>
    <xf numFmtId="0" fontId="22" fillId="0" borderId="19" xfId="52" applyFont="1" applyBorder="1" applyAlignment="1">
      <alignment horizontal="left" vertical="center"/>
    </xf>
    <xf numFmtId="0" fontId="39" fillId="0" borderId="26" xfId="52" applyFont="1" applyFill="1" applyBorder="1" applyAlignment="1">
      <alignment vertical="center"/>
    </xf>
    <xf numFmtId="0" fontId="22" fillId="0" borderId="18" xfId="52" applyFont="1" applyFill="1" applyBorder="1" applyAlignment="1">
      <alignment horizontal="left" vertical="center"/>
    </xf>
    <xf numFmtId="0" fontId="39" fillId="0" borderId="18" xfId="52" applyFont="1" applyFill="1" applyBorder="1" applyAlignment="1">
      <alignment vertical="center"/>
    </xf>
    <xf numFmtId="58" fontId="26" fillId="0" borderId="18" xfId="52" applyNumberFormat="1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39" fillId="0" borderId="18" xfId="52" applyFont="1" applyFill="1" applyBorder="1" applyAlignment="1">
      <alignment horizontal="center" vertical="center"/>
    </xf>
    <xf numFmtId="0" fontId="39" fillId="0" borderId="26" xfId="52" applyFont="1" applyFill="1" applyBorder="1" applyAlignment="1">
      <alignment horizontal="left" vertical="center"/>
    </xf>
    <xf numFmtId="0" fontId="39" fillId="0" borderId="18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9" fillId="0" borderId="24" xfId="52" applyFont="1" applyFill="1" applyBorder="1" applyAlignment="1">
      <alignment vertical="center"/>
    </xf>
    <xf numFmtId="0" fontId="39" fillId="0" borderId="28" xfId="52" applyFont="1" applyFill="1" applyBorder="1" applyAlignment="1">
      <alignment horizontal="left" vertical="center"/>
    </xf>
    <xf numFmtId="0" fontId="39" fillId="0" borderId="29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vertical="center"/>
    </xf>
    <xf numFmtId="0" fontId="26" fillId="0" borderId="30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center" vertical="center"/>
    </xf>
    <xf numFmtId="0" fontId="40" fillId="0" borderId="32" xfId="52" applyFont="1" applyFill="1" applyBorder="1" applyAlignment="1">
      <alignment horizontal="left" vertical="center"/>
    </xf>
    <xf numFmtId="0" fontId="40" fillId="0" borderId="31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9" fillId="0" borderId="25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 wrapText="1"/>
    </xf>
    <xf numFmtId="0" fontId="26" fillId="0" borderId="18" xfId="52" applyFont="1" applyFill="1" applyBorder="1" applyAlignment="1">
      <alignment horizontal="left" vertical="center" wrapText="1"/>
    </xf>
    <xf numFmtId="0" fontId="39" fillId="0" borderId="27" xfId="52" applyFont="1" applyFill="1" applyBorder="1" applyAlignment="1">
      <alignment horizontal="left" vertical="center"/>
    </xf>
    <xf numFmtId="0" fontId="19" fillId="0" borderId="21" xfId="52" applyFill="1" applyBorder="1" applyAlignment="1">
      <alignment horizontal="center" vertical="center"/>
    </xf>
    <xf numFmtId="0" fontId="39" fillId="0" borderId="33" xfId="52" applyFont="1" applyFill="1" applyBorder="1" applyAlignment="1">
      <alignment horizontal="center" vertical="center"/>
    </xf>
    <xf numFmtId="0" fontId="39" fillId="0" borderId="34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right" vertical="center"/>
    </xf>
    <xf numFmtId="0" fontId="26" fillId="0" borderId="31" xfId="52" applyFont="1" applyFill="1" applyBorder="1" applyAlignment="1">
      <alignment horizontal="right" vertical="center"/>
    </xf>
    <xf numFmtId="0" fontId="40" fillId="0" borderId="24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39" fillId="0" borderId="30" xfId="52" applyFont="1" applyFill="1" applyBorder="1" applyAlignment="1">
      <alignment horizontal="left" vertical="center"/>
    </xf>
    <xf numFmtId="0" fontId="39" fillId="0" borderId="35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center" vertical="center"/>
    </xf>
    <xf numFmtId="58" fontId="26" fillId="0" borderId="21" xfId="52" applyNumberFormat="1" applyFont="1" applyFill="1" applyBorder="1" applyAlignment="1">
      <alignment horizontal="center" vertical="center"/>
    </xf>
    <xf numFmtId="0" fontId="39" fillId="0" borderId="21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center" vertical="center"/>
    </xf>
    <xf numFmtId="0" fontId="39" fillId="0" borderId="19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center" vertical="center"/>
    </xf>
    <xf numFmtId="0" fontId="40" fillId="0" borderId="38" xfId="52" applyFont="1" applyFill="1" applyBorder="1" applyAlignment="1">
      <alignment horizontal="left" vertical="center"/>
    </xf>
    <xf numFmtId="0" fontId="39" fillId="0" borderId="36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19" fillId="0" borderId="22" xfId="52" applyFill="1" applyBorder="1" applyAlignment="1">
      <alignment horizontal="center" vertical="center"/>
    </xf>
    <xf numFmtId="0" fontId="39" fillId="0" borderId="37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 wrapText="1"/>
    </xf>
    <xf numFmtId="0" fontId="19" fillId="0" borderId="38" xfId="52" applyFont="1" applyFill="1" applyBorder="1" applyAlignment="1">
      <alignment horizontal="center" vertical="center"/>
    </xf>
    <xf numFmtId="0" fontId="12" fillId="0" borderId="38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right" vertical="center"/>
    </xf>
    <xf numFmtId="0" fontId="26" fillId="0" borderId="39" xfId="52" applyFont="1" applyFill="1" applyBorder="1" applyAlignment="1">
      <alignment horizontal="center" vertical="center"/>
    </xf>
    <xf numFmtId="0" fontId="40" fillId="0" borderId="36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0" fontId="37" fillId="0" borderId="0" xfId="53" applyFont="1" applyFill="1" applyAlignment="1">
      <alignment horizontal="center"/>
    </xf>
    <xf numFmtId="0" fontId="41" fillId="0" borderId="13" xfId="0" applyNumberFormat="1" applyFont="1" applyFill="1" applyBorder="1" applyAlignment="1">
      <alignment horizontal="left" vertical="center"/>
    </xf>
    <xf numFmtId="49" fontId="12" fillId="0" borderId="17" xfId="0" applyNumberFormat="1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left" vertical="center"/>
    </xf>
    <xf numFmtId="0" fontId="41" fillId="0" borderId="2" xfId="0" applyNumberFormat="1" applyFont="1" applyFill="1" applyBorder="1" applyAlignment="1">
      <alignment horizontal="center" vertical="center"/>
    </xf>
    <xf numFmtId="0" fontId="41" fillId="0" borderId="17" xfId="0" applyNumberFormat="1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" xfId="52" applyNumberFormat="1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left"/>
    </xf>
    <xf numFmtId="0" fontId="41" fillId="0" borderId="2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9" fontId="29" fillId="0" borderId="8" xfId="0" applyNumberFormat="1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18" fillId="0" borderId="18" xfId="53" applyFont="1" applyFill="1" applyBorder="1" applyAlignment="1"/>
    <xf numFmtId="14" fontId="25" fillId="0" borderId="0" xfId="53" applyNumberFormat="1" applyFont="1" applyFill="1" applyAlignment="1"/>
    <xf numFmtId="0" fontId="19" fillId="0" borderId="0" xfId="52" applyFont="1" applyAlignment="1">
      <alignment horizontal="left" vertical="center"/>
    </xf>
    <xf numFmtId="0" fontId="12" fillId="0" borderId="41" xfId="52" applyFont="1" applyBorder="1" applyAlignment="1">
      <alignment horizontal="left" vertical="center"/>
    </xf>
    <xf numFmtId="0" fontId="22" fillId="0" borderId="42" xfId="52" applyFont="1" applyBorder="1" applyAlignment="1">
      <alignment horizontal="center" vertical="center"/>
    </xf>
    <xf numFmtId="0" fontId="12" fillId="0" borderId="42" xfId="52" applyFont="1" applyBorder="1" applyAlignment="1">
      <alignment horizontal="center" vertical="center"/>
    </xf>
    <xf numFmtId="0" fontId="40" fillId="0" borderId="42" xfId="52" applyFont="1" applyBorder="1" applyAlignment="1">
      <alignment horizontal="left" vertical="center"/>
    </xf>
    <xf numFmtId="0" fontId="40" fillId="0" borderId="24" xfId="52" applyFont="1" applyBorder="1" applyAlignment="1">
      <alignment horizontal="center" vertical="center"/>
    </xf>
    <xf numFmtId="0" fontId="40" fillId="0" borderId="25" xfId="52" applyFont="1" applyBorder="1" applyAlignment="1">
      <alignment horizontal="center" vertical="center"/>
    </xf>
    <xf numFmtId="0" fontId="40" fillId="0" borderId="36" xfId="52" applyFont="1" applyBorder="1" applyAlignment="1">
      <alignment horizontal="center" vertical="center"/>
    </xf>
    <xf numFmtId="0" fontId="12" fillId="0" borderId="24" xfId="52" applyFont="1" applyBorder="1" applyAlignment="1">
      <alignment horizontal="center" vertical="center"/>
    </xf>
    <xf numFmtId="0" fontId="12" fillId="0" borderId="25" xfId="52" applyFont="1" applyBorder="1" applyAlignment="1">
      <alignment horizontal="center" vertical="center"/>
    </xf>
    <xf numFmtId="0" fontId="12" fillId="0" borderId="36" xfId="52" applyFont="1" applyBorder="1" applyAlignment="1">
      <alignment horizontal="center" vertical="center"/>
    </xf>
    <xf numFmtId="0" fontId="40" fillId="0" borderId="26" xfId="52" applyFont="1" applyBorder="1" applyAlignment="1">
      <alignment horizontal="left" vertical="center"/>
    </xf>
    <xf numFmtId="0" fontId="40" fillId="0" borderId="18" xfId="52" applyFont="1" applyBorder="1" applyAlignment="1">
      <alignment horizontal="left" vertical="center"/>
    </xf>
    <xf numFmtId="14" fontId="22" fillId="0" borderId="18" xfId="52" applyNumberFormat="1" applyFont="1" applyBorder="1" applyAlignment="1">
      <alignment horizontal="center" vertical="center"/>
    </xf>
    <xf numFmtId="14" fontId="22" fillId="0" borderId="19" xfId="52" applyNumberFormat="1" applyFont="1" applyBorder="1" applyAlignment="1">
      <alignment horizontal="center" vertical="center"/>
    </xf>
    <xf numFmtId="0" fontId="40" fillId="0" borderId="26" xfId="52" applyFont="1" applyBorder="1" applyAlignment="1">
      <alignment vertical="center"/>
    </xf>
    <xf numFmtId="49" fontId="22" fillId="0" borderId="18" xfId="52" applyNumberFormat="1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40" fillId="0" borderId="18" xfId="52" applyFont="1" applyBorder="1" applyAlignment="1">
      <alignment vertical="center"/>
    </xf>
    <xf numFmtId="0" fontId="22" fillId="0" borderId="43" xfId="52" applyFont="1" applyBorder="1" applyAlignment="1">
      <alignment horizontal="center" vertical="center"/>
    </xf>
    <xf numFmtId="0" fontId="22" fillId="0" borderId="44" xfId="52" applyFont="1" applyBorder="1" applyAlignment="1">
      <alignment horizontal="center" vertical="center"/>
    </xf>
    <xf numFmtId="0" fontId="19" fillId="0" borderId="18" xfId="52" applyFont="1" applyBorder="1" applyAlignment="1">
      <alignment vertical="center"/>
    </xf>
    <xf numFmtId="0" fontId="43" fillId="0" borderId="27" xfId="52" applyFont="1" applyBorder="1" applyAlignment="1">
      <alignment vertical="center"/>
    </xf>
    <xf numFmtId="0" fontId="22" fillId="0" borderId="45" xfId="52" applyFont="1" applyBorder="1" applyAlignment="1">
      <alignment horizontal="center" vertical="center"/>
    </xf>
    <xf numFmtId="0" fontId="22" fillId="0" borderId="39" xfId="52" applyFont="1" applyBorder="1" applyAlignment="1">
      <alignment horizontal="center" vertical="center"/>
    </xf>
    <xf numFmtId="0" fontId="40" fillId="0" borderId="27" xfId="52" applyFont="1" applyBorder="1" applyAlignment="1">
      <alignment horizontal="left" vertical="center"/>
    </xf>
    <xf numFmtId="0" fontId="40" fillId="0" borderId="21" xfId="52" applyFont="1" applyBorder="1" applyAlignment="1">
      <alignment horizontal="left"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22" xfId="52" applyNumberFormat="1" applyFont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40" fillId="0" borderId="24" xfId="52" applyFont="1" applyBorder="1" applyAlignment="1">
      <alignment vertical="center"/>
    </xf>
    <xf numFmtId="0" fontId="19" fillId="0" borderId="25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/>
    </xf>
    <xf numFmtId="0" fontId="19" fillId="0" borderId="25" xfId="52" applyFont="1" applyBorder="1" applyAlignment="1">
      <alignment vertical="center"/>
    </xf>
    <xf numFmtId="0" fontId="40" fillId="0" borderId="25" xfId="52" applyFont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40" fillId="0" borderId="0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 wrapText="1"/>
    </xf>
    <xf numFmtId="0" fontId="26" fillId="0" borderId="29" xfId="52" applyFont="1" applyBorder="1" applyAlignment="1">
      <alignment horizontal="left" vertical="center" wrapText="1"/>
    </xf>
    <xf numFmtId="0" fontId="26" fillId="0" borderId="46" xfId="52" applyFont="1" applyBorder="1" applyAlignment="1">
      <alignment horizontal="left" vertical="center" wrapText="1"/>
    </xf>
    <xf numFmtId="0" fontId="26" fillId="0" borderId="32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 wrapText="1"/>
    </xf>
    <xf numFmtId="0" fontId="26" fillId="0" borderId="25" xfId="5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0" fillId="0" borderId="26" xfId="52" applyFont="1" applyFill="1" applyBorder="1" applyAlignment="1">
      <alignment horizontal="left" vertical="center"/>
    </xf>
    <xf numFmtId="0" fontId="40" fillId="0" borderId="27" xfId="52" applyFont="1" applyBorder="1" applyAlignment="1">
      <alignment horizontal="center" vertical="center"/>
    </xf>
    <xf numFmtId="0" fontId="40" fillId="0" borderId="21" xfId="52" applyFont="1" applyBorder="1" applyAlignment="1">
      <alignment horizontal="center" vertical="center"/>
    </xf>
    <xf numFmtId="0" fontId="40" fillId="0" borderId="26" xfId="52" applyFont="1" applyBorder="1" applyAlignment="1">
      <alignment horizontal="center" vertical="center"/>
    </xf>
    <xf numFmtId="0" fontId="40" fillId="0" borderId="18" xfId="52" applyFont="1" applyBorder="1" applyAlignment="1">
      <alignment horizontal="center" vertical="center"/>
    </xf>
    <xf numFmtId="0" fontId="39" fillId="0" borderId="18" xfId="52" applyFont="1" applyBorder="1" applyAlignment="1">
      <alignment horizontal="left" vertical="center"/>
    </xf>
    <xf numFmtId="0" fontId="40" fillId="0" borderId="47" xfId="52" applyFont="1" applyFill="1" applyBorder="1" applyAlignment="1">
      <alignment horizontal="left" vertical="center"/>
    </xf>
    <xf numFmtId="0" fontId="40" fillId="0" borderId="48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40" fillId="0" borderId="32" xfId="52" applyFont="1" applyBorder="1" applyAlignment="1">
      <alignment horizontal="left" vertical="center"/>
    </xf>
    <xf numFmtId="0" fontId="40" fillId="0" borderId="31" xfId="52" applyFont="1" applyBorder="1" applyAlignment="1">
      <alignment horizontal="left" vertical="center"/>
    </xf>
    <xf numFmtId="0" fontId="12" fillId="0" borderId="49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12" fillId="0" borderId="50" xfId="52" applyFont="1" applyBorder="1" applyAlignment="1">
      <alignment vertical="center"/>
    </xf>
    <xf numFmtId="58" fontId="19" fillId="0" borderId="50" xfId="52" applyNumberFormat="1" applyFont="1" applyBorder="1" applyAlignment="1">
      <alignment vertical="center"/>
    </xf>
    <xf numFmtId="0" fontId="12" fillId="0" borderId="50" xfId="52" applyFont="1" applyBorder="1" applyAlignment="1">
      <alignment horizontal="center" vertical="center"/>
    </xf>
    <xf numFmtId="0" fontId="12" fillId="0" borderId="51" xfId="52" applyFont="1" applyFill="1" applyBorder="1" applyAlignment="1">
      <alignment horizontal="left" vertical="center"/>
    </xf>
    <xf numFmtId="0" fontId="12" fillId="0" borderId="50" xfId="52" applyFont="1" applyFill="1" applyBorder="1" applyAlignment="1">
      <alignment horizontal="left" vertical="center"/>
    </xf>
    <xf numFmtId="0" fontId="12" fillId="0" borderId="52" xfId="52" applyFont="1" applyFill="1" applyBorder="1" applyAlignment="1">
      <alignment horizontal="center" vertical="center"/>
    </xf>
    <xf numFmtId="0" fontId="12" fillId="0" borderId="53" xfId="52" applyFont="1" applyFill="1" applyBorder="1" applyAlignment="1">
      <alignment horizontal="center" vertical="center"/>
    </xf>
    <xf numFmtId="0" fontId="12" fillId="0" borderId="27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19" fillId="0" borderId="42" xfId="52" applyFont="1" applyBorder="1" applyAlignment="1">
      <alignment horizontal="center" vertical="center"/>
    </xf>
    <xf numFmtId="0" fontId="19" fillId="0" borderId="54" xfId="52" applyFont="1" applyBorder="1" applyAlignment="1">
      <alignment horizontal="center" vertical="center"/>
    </xf>
    <xf numFmtId="0" fontId="22" fillId="0" borderId="2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40" fillId="0" borderId="22" xfId="52" applyFont="1" applyBorder="1" applyAlignment="1">
      <alignment horizontal="left" vertical="center"/>
    </xf>
    <xf numFmtId="0" fontId="39" fillId="0" borderId="25" xfId="52" applyFont="1" applyBorder="1" applyAlignment="1">
      <alignment horizontal="left" vertical="center"/>
    </xf>
    <xf numFmtId="0" fontId="39" fillId="0" borderId="36" xfId="52" applyFont="1" applyBorder="1" applyAlignment="1">
      <alignment horizontal="left" vertical="center"/>
    </xf>
    <xf numFmtId="0" fontId="39" fillId="0" borderId="30" xfId="52" applyFont="1" applyBorder="1" applyAlignment="1">
      <alignment horizontal="left" vertical="center"/>
    </xf>
    <xf numFmtId="0" fontId="39" fillId="0" borderId="31" xfId="52" applyFont="1" applyBorder="1" applyAlignment="1">
      <alignment horizontal="left" vertical="center"/>
    </xf>
    <xf numFmtId="0" fontId="39" fillId="0" borderId="38" xfId="52" applyFont="1" applyBorder="1" applyAlignment="1">
      <alignment horizontal="left" vertical="center"/>
    </xf>
    <xf numFmtId="0" fontId="22" fillId="0" borderId="19" xfId="52" applyFont="1" applyFill="1" applyBorder="1" applyAlignment="1">
      <alignment horizontal="left" vertical="center"/>
    </xf>
    <xf numFmtId="0" fontId="40" fillId="0" borderId="22" xfId="52" applyFont="1" applyBorder="1" applyAlignment="1">
      <alignment horizontal="center" vertical="center"/>
    </xf>
    <xf numFmtId="0" fontId="39" fillId="0" borderId="19" xfId="52" applyFont="1" applyBorder="1" applyAlignment="1">
      <alignment horizontal="left" vertical="center"/>
    </xf>
    <xf numFmtId="0" fontId="40" fillId="0" borderId="39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40" fillId="0" borderId="38" xfId="52" applyFont="1" applyBorder="1" applyAlignment="1">
      <alignment horizontal="left" vertical="center"/>
    </xf>
    <xf numFmtId="0" fontId="22" fillId="0" borderId="55" xfId="52" applyFont="1" applyBorder="1" applyAlignment="1">
      <alignment horizontal="center" vertical="center"/>
    </xf>
    <xf numFmtId="0" fontId="12" fillId="0" borderId="56" xfId="52" applyFont="1" applyFill="1" applyBorder="1" applyAlignment="1">
      <alignment horizontal="left" vertical="center"/>
    </xf>
    <xf numFmtId="0" fontId="12" fillId="0" borderId="57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/>
    </xf>
    <xf numFmtId="49" fontId="28" fillId="0" borderId="2" xfId="51" applyNumberFormat="1" applyFont="1" applyFill="1" applyBorder="1" applyAlignment="1">
      <alignment vertical="center"/>
    </xf>
    <xf numFmtId="0" fontId="19" fillId="0" borderId="0" xfId="52" applyFont="1" applyBorder="1" applyAlignment="1">
      <alignment horizontal="left" vertical="center"/>
    </xf>
    <xf numFmtId="0" fontId="44" fillId="0" borderId="23" xfId="52" applyFont="1" applyBorder="1" applyAlignment="1">
      <alignment horizontal="center" vertical="top"/>
    </xf>
    <xf numFmtId="0" fontId="40" fillId="0" borderId="58" xfId="52" applyFont="1" applyBorder="1" applyAlignment="1">
      <alignment horizontal="left" vertical="center"/>
    </xf>
    <xf numFmtId="0" fontId="40" fillId="0" borderId="23" xfId="52" applyFont="1" applyBorder="1" applyAlignment="1">
      <alignment horizontal="left" vertical="center"/>
    </xf>
    <xf numFmtId="0" fontId="40" fillId="0" borderId="33" xfId="52" applyFont="1" applyBorder="1" applyAlignment="1">
      <alignment horizontal="left" vertical="center"/>
    </xf>
    <xf numFmtId="0" fontId="12" fillId="0" borderId="51" xfId="52" applyFont="1" applyBorder="1" applyAlignment="1">
      <alignment horizontal="left" vertical="center"/>
    </xf>
    <xf numFmtId="0" fontId="12" fillId="0" borderId="50" xfId="52" applyFont="1" applyBorder="1" applyAlignment="1">
      <alignment horizontal="left" vertical="center"/>
    </xf>
    <xf numFmtId="0" fontId="40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left" vertical="center"/>
    </xf>
    <xf numFmtId="0" fontId="22" fillId="0" borderId="53" xfId="52" applyFont="1" applyBorder="1" applyAlignment="1">
      <alignment horizontal="left" vertical="center"/>
    </xf>
    <xf numFmtId="0" fontId="19" fillId="0" borderId="53" xfId="52" applyFont="1" applyBorder="1" applyAlignment="1">
      <alignment vertical="center"/>
    </xf>
    <xf numFmtId="0" fontId="40" fillId="0" borderId="53" xfId="52" applyFont="1" applyBorder="1" applyAlignment="1">
      <alignment vertical="center"/>
    </xf>
    <xf numFmtId="0" fontId="40" fillId="0" borderId="52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40" fillId="0" borderId="53" xfId="52" applyFont="1" applyBorder="1" applyAlignment="1">
      <alignment horizontal="center" vertical="center"/>
    </xf>
    <xf numFmtId="0" fontId="19" fillId="0" borderId="53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19" fillId="0" borderId="18" xfId="52" applyFont="1" applyBorder="1" applyAlignment="1">
      <alignment horizontal="center" vertical="center"/>
    </xf>
    <xf numFmtId="0" fontId="40" fillId="0" borderId="47" xfId="52" applyFont="1" applyBorder="1" applyAlignment="1">
      <alignment horizontal="left" vertical="center" wrapText="1"/>
    </xf>
    <xf numFmtId="0" fontId="40" fillId="0" borderId="48" xfId="52" applyFont="1" applyBorder="1" applyAlignment="1">
      <alignment horizontal="left" vertical="center" wrapText="1"/>
    </xf>
    <xf numFmtId="0" fontId="40" fillId="0" borderId="59" xfId="52" applyFont="1" applyBorder="1" applyAlignment="1">
      <alignment horizontal="left" vertical="center"/>
    </xf>
    <xf numFmtId="0" fontId="40" fillId="0" borderId="60" xfId="52" applyFont="1" applyBorder="1" applyAlignment="1">
      <alignment horizontal="left" vertical="center"/>
    </xf>
    <xf numFmtId="0" fontId="45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53" xfId="52" applyNumberFormat="1" applyFont="1" applyBorder="1" applyAlignment="1">
      <alignment horizontal="center" vertical="center"/>
    </xf>
    <xf numFmtId="0" fontId="22" fillId="0" borderId="26" xfId="52" applyFont="1" applyBorder="1" applyAlignment="1">
      <alignment horizontal="left" vertical="center"/>
    </xf>
    <xf numFmtId="9" fontId="22" fillId="0" borderId="18" xfId="52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9" fontId="22" fillId="0" borderId="47" xfId="52" applyNumberFormat="1" applyFont="1" applyBorder="1" applyAlignment="1">
      <alignment horizontal="left" vertical="center"/>
    </xf>
    <xf numFmtId="9" fontId="22" fillId="0" borderId="48" xfId="52" applyNumberFormat="1" applyFont="1" applyBorder="1" applyAlignment="1">
      <alignment horizontal="left" vertical="center"/>
    </xf>
    <xf numFmtId="0" fontId="39" fillId="0" borderId="52" xfId="52" applyFont="1" applyFill="1" applyBorder="1" applyAlignment="1">
      <alignment horizontal="left" vertical="center"/>
    </xf>
    <xf numFmtId="0" fontId="39" fillId="0" borderId="53" xfId="52" applyFont="1" applyFill="1" applyBorder="1" applyAlignment="1">
      <alignment horizontal="left" vertical="center"/>
    </xf>
    <xf numFmtId="0" fontId="39" fillId="0" borderId="45" xfId="52" applyFont="1" applyFill="1" applyBorder="1" applyAlignment="1">
      <alignment horizontal="left" vertical="center"/>
    </xf>
    <xf numFmtId="0" fontId="39" fillId="0" borderId="48" xfId="52" applyFont="1" applyFill="1" applyBorder="1" applyAlignment="1">
      <alignment horizontal="left" vertical="center"/>
    </xf>
    <xf numFmtId="0" fontId="12" fillId="0" borderId="33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horizontal="left" vertical="center"/>
    </xf>
    <xf numFmtId="0" fontId="22" fillId="0" borderId="63" xfId="52" applyFont="1" applyFill="1" applyBorder="1" applyAlignment="1">
      <alignment horizontal="left" vertical="center"/>
    </xf>
    <xf numFmtId="0" fontId="12" fillId="0" borderId="41" xfId="52" applyFont="1" applyBorder="1" applyAlignment="1">
      <alignment vertical="center"/>
    </xf>
    <xf numFmtId="0" fontId="47" fillId="0" borderId="50" xfId="52" applyFont="1" applyBorder="1" applyAlignment="1">
      <alignment horizontal="center" vertical="center"/>
    </xf>
    <xf numFmtId="0" fontId="12" fillId="0" borderId="42" xfId="52" applyFont="1" applyBorder="1" applyAlignment="1">
      <alignment vertical="center"/>
    </xf>
    <xf numFmtId="0" fontId="22" fillId="0" borderId="64" xfId="52" applyFont="1" applyBorder="1" applyAlignment="1">
      <alignment vertical="center"/>
    </xf>
    <xf numFmtId="0" fontId="12" fillId="0" borderId="64" xfId="52" applyFont="1" applyBorder="1" applyAlignment="1">
      <alignment vertical="center"/>
    </xf>
    <xf numFmtId="58" fontId="19" fillId="0" borderId="42" xfId="52" applyNumberFormat="1" applyFont="1" applyBorder="1" applyAlignment="1">
      <alignment vertical="center"/>
    </xf>
    <xf numFmtId="0" fontId="12" fillId="0" borderId="33" xfId="52" applyFont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40" fillId="0" borderId="66" xfId="52" applyFont="1" applyBorder="1" applyAlignment="1">
      <alignment horizontal="left" vertical="center"/>
    </xf>
    <xf numFmtId="0" fontId="12" fillId="0" borderId="56" xfId="52" applyFont="1" applyBorder="1" applyAlignment="1">
      <alignment horizontal="left" vertical="center"/>
    </xf>
    <xf numFmtId="0" fontId="22" fillId="0" borderId="57" xfId="52" applyFont="1" applyBorder="1" applyAlignment="1">
      <alignment horizontal="left" vertical="center"/>
    </xf>
    <xf numFmtId="0" fontId="40" fillId="0" borderId="0" xfId="52" applyFont="1" applyBorder="1" applyAlignment="1">
      <alignment vertical="center"/>
    </xf>
    <xf numFmtId="0" fontId="40" fillId="0" borderId="39" xfId="52" applyFont="1" applyBorder="1" applyAlignment="1">
      <alignment horizontal="left" vertical="center" wrapText="1"/>
    </xf>
    <xf numFmtId="0" fontId="40" fillId="0" borderId="57" xfId="52" applyFont="1" applyBorder="1" applyAlignment="1">
      <alignment horizontal="left" vertical="center"/>
    </xf>
    <xf numFmtId="0" fontId="40" fillId="0" borderId="2" xfId="52" applyFont="1" applyBorder="1" applyAlignment="1">
      <alignment horizontal="center" vertical="center"/>
    </xf>
    <xf numFmtId="0" fontId="48" fillId="0" borderId="38" xfId="52" applyFont="1" applyBorder="1" applyAlignment="1">
      <alignment horizontal="left" vertical="center"/>
    </xf>
    <xf numFmtId="0" fontId="26" fillId="0" borderId="19" xfId="52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9" fontId="22" fillId="0" borderId="37" xfId="52" applyNumberFormat="1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0" fontId="39" fillId="0" borderId="57" xfId="52" applyFont="1" applyFill="1" applyBorder="1" applyAlignment="1">
      <alignment horizontal="left" vertical="center"/>
    </xf>
    <xf numFmtId="0" fontId="39" fillId="0" borderId="39" xfId="52" applyFont="1" applyFill="1" applyBorder="1" applyAlignment="1">
      <alignment horizontal="left" vertical="center"/>
    </xf>
    <xf numFmtId="0" fontId="22" fillId="0" borderId="67" xfId="52" applyFont="1" applyFill="1" applyBorder="1" applyAlignment="1">
      <alignment horizontal="left" vertical="center"/>
    </xf>
    <xf numFmtId="0" fontId="12" fillId="0" borderId="68" xfId="52" applyFont="1" applyBorder="1" applyAlignment="1">
      <alignment horizontal="center" vertical="center"/>
    </xf>
    <xf numFmtId="0" fontId="22" fillId="0" borderId="64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22" fillId="0" borderId="66" xfId="52" applyFont="1" applyFill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0" fillId="0" borderId="13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4" borderId="5" xfId="0" applyFont="1" applyFill="1" applyBorder="1" applyAlignment="1">
      <alignment horizontal="center" vertical="center"/>
    </xf>
    <xf numFmtId="0" fontId="50" fillId="4" borderId="7" xfId="0" applyFont="1" applyFill="1" applyBorder="1" applyAlignment="1">
      <alignment horizontal="center" vertical="center"/>
    </xf>
    <xf numFmtId="0" fontId="50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9" fillId="0" borderId="16" xfId="0" applyFont="1" applyBorder="1" applyAlignment="1">
      <alignment horizontal="center" vertical="center" wrapText="1"/>
    </xf>
    <xf numFmtId="0" fontId="50" fillId="0" borderId="69" xfId="0" applyFont="1" applyBorder="1" applyAlignment="1">
      <alignment horizontal="center" vertical="center"/>
    </xf>
    <xf numFmtId="0" fontId="50" fillId="0" borderId="17" xfId="0" applyFont="1" applyBorder="1"/>
    <xf numFmtId="0" fontId="0" fillId="0" borderId="17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0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182880</xdr:colOff>
      <xdr:row>2</xdr:row>
      <xdr:rowOff>19050</xdr:rowOff>
    </xdr:from>
    <xdr:to>
      <xdr:col>7</xdr:col>
      <xdr:colOff>849630</xdr:colOff>
      <xdr:row>2</xdr:row>
      <xdr:rowOff>361315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2260" y="600075"/>
          <a:ext cx="6667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53340</xdr:colOff>
      <xdr:row>3</xdr:row>
      <xdr:rowOff>22860</xdr:rowOff>
    </xdr:from>
    <xdr:to>
      <xdr:col>8</xdr:col>
      <xdr:colOff>339090</xdr:colOff>
      <xdr:row>3</xdr:row>
      <xdr:rowOff>365760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22720" y="984885"/>
          <a:ext cx="1352550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7" customWidth="1"/>
    <col min="3" max="3" width="10.125" customWidth="1"/>
  </cols>
  <sheetData>
    <row r="1" ht="21" customHeight="1" spans="1:2">
      <c r="A1" s="448"/>
      <c r="B1" s="449" t="s">
        <v>0</v>
      </c>
    </row>
    <row r="2" spans="1:2">
      <c r="A2" s="9">
        <v>1</v>
      </c>
      <c r="B2" s="450" t="s">
        <v>1</v>
      </c>
    </row>
    <row r="3" spans="1:2">
      <c r="A3" s="9">
        <v>2</v>
      </c>
      <c r="B3" s="450" t="s">
        <v>2</v>
      </c>
    </row>
    <row r="4" spans="1:2">
      <c r="A4" s="9">
        <v>3</v>
      </c>
      <c r="B4" s="450" t="s">
        <v>3</v>
      </c>
    </row>
    <row r="5" spans="1:2">
      <c r="A5" s="9">
        <v>4</v>
      </c>
      <c r="B5" s="450" t="s">
        <v>4</v>
      </c>
    </row>
    <row r="6" spans="1:2">
      <c r="A6" s="9">
        <v>5</v>
      </c>
      <c r="B6" s="450" t="s">
        <v>5</v>
      </c>
    </row>
    <row r="7" spans="1:2">
      <c r="A7" s="9">
        <v>6</v>
      </c>
      <c r="B7" s="450" t="s">
        <v>6</v>
      </c>
    </row>
    <row r="8" s="446" customFormat="1" ht="15" customHeight="1" spans="1:2">
      <c r="A8" s="451">
        <v>7</v>
      </c>
      <c r="B8" s="452" t="s">
        <v>7</v>
      </c>
    </row>
    <row r="9" ht="18.95" customHeight="1" spans="1:2">
      <c r="A9" s="448"/>
      <c r="B9" s="453" t="s">
        <v>8</v>
      </c>
    </row>
    <row r="10" ht="15.95" customHeight="1" spans="1:2">
      <c r="A10" s="9">
        <v>1</v>
      </c>
      <c r="B10" s="454" t="s">
        <v>9</v>
      </c>
    </row>
    <row r="11" spans="1:2">
      <c r="A11" s="9">
        <v>2</v>
      </c>
      <c r="B11" s="450" t="s">
        <v>10</v>
      </c>
    </row>
    <row r="12" spans="1:2">
      <c r="A12" s="9">
        <v>3</v>
      </c>
      <c r="B12" s="452" t="s">
        <v>11</v>
      </c>
    </row>
    <row r="13" spans="1:2">
      <c r="A13" s="9">
        <v>4</v>
      </c>
      <c r="B13" s="450" t="s">
        <v>12</v>
      </c>
    </row>
    <row r="14" spans="1:2">
      <c r="A14" s="9">
        <v>5</v>
      </c>
      <c r="B14" s="450" t="s">
        <v>13</v>
      </c>
    </row>
    <row r="15" spans="1:2">
      <c r="A15" s="9">
        <v>6</v>
      </c>
      <c r="B15" s="450" t="s">
        <v>14</v>
      </c>
    </row>
    <row r="16" spans="1:2">
      <c r="A16" s="9">
        <v>7</v>
      </c>
      <c r="B16" s="450" t="s">
        <v>15</v>
      </c>
    </row>
    <row r="17" spans="1:2">
      <c r="A17" s="9">
        <v>8</v>
      </c>
      <c r="B17" s="450" t="s">
        <v>16</v>
      </c>
    </row>
    <row r="18" spans="1:2">
      <c r="A18" s="9">
        <v>9</v>
      </c>
      <c r="B18" s="450" t="s">
        <v>17</v>
      </c>
    </row>
    <row r="19" spans="1:2">
      <c r="A19" s="9"/>
      <c r="B19" s="450"/>
    </row>
    <row r="20" ht="20.25" spans="1:2">
      <c r="A20" s="448"/>
      <c r="B20" s="449" t="s">
        <v>18</v>
      </c>
    </row>
    <row r="21" spans="1:2">
      <c r="A21" s="9">
        <v>1</v>
      </c>
      <c r="B21" s="455" t="s">
        <v>19</v>
      </c>
    </row>
    <row r="22" spans="1:2">
      <c r="A22" s="9">
        <v>2</v>
      </c>
      <c r="B22" s="450" t="s">
        <v>20</v>
      </c>
    </row>
    <row r="23" spans="1:2">
      <c r="A23" s="9">
        <v>3</v>
      </c>
      <c r="B23" s="450" t="s">
        <v>21</v>
      </c>
    </row>
    <row r="24" spans="1:2">
      <c r="A24" s="9">
        <v>4</v>
      </c>
      <c r="B24" s="450" t="s">
        <v>22</v>
      </c>
    </row>
    <row r="25" spans="1:2">
      <c r="A25" s="9">
        <v>5</v>
      </c>
      <c r="B25" s="450" t="s">
        <v>23</v>
      </c>
    </row>
    <row r="26" spans="1:2">
      <c r="A26" s="9">
        <v>6</v>
      </c>
      <c r="B26" s="450" t="s">
        <v>24</v>
      </c>
    </row>
    <row r="27" spans="1:2">
      <c r="A27" s="9">
        <v>7</v>
      </c>
      <c r="B27" s="450" t="s">
        <v>25</v>
      </c>
    </row>
    <row r="28" spans="1:2">
      <c r="A28" s="9"/>
      <c r="B28" s="450"/>
    </row>
    <row r="29" ht="20.25" spans="1:2">
      <c r="A29" s="448"/>
      <c r="B29" s="449" t="s">
        <v>26</v>
      </c>
    </row>
    <row r="30" spans="1:2">
      <c r="A30" s="9">
        <v>1</v>
      </c>
      <c r="B30" s="455" t="s">
        <v>27</v>
      </c>
    </row>
    <row r="31" spans="1:2">
      <c r="A31" s="9">
        <v>2</v>
      </c>
      <c r="B31" s="450" t="s">
        <v>28</v>
      </c>
    </row>
    <row r="32" spans="1:2">
      <c r="A32" s="9">
        <v>3</v>
      </c>
      <c r="B32" s="450" t="s">
        <v>29</v>
      </c>
    </row>
    <row r="33" ht="28.5" spans="1:2">
      <c r="A33" s="9">
        <v>4</v>
      </c>
      <c r="B33" s="450" t="s">
        <v>30</v>
      </c>
    </row>
    <row r="34" spans="1:2">
      <c r="A34" s="9">
        <v>5</v>
      </c>
      <c r="B34" s="450" t="s">
        <v>31</v>
      </c>
    </row>
    <row r="35" spans="1:2">
      <c r="A35" s="9">
        <v>6</v>
      </c>
      <c r="B35" s="450" t="s">
        <v>32</v>
      </c>
    </row>
    <row r="36" spans="1:2">
      <c r="A36" s="9">
        <v>7</v>
      </c>
      <c r="B36" s="450" t="s">
        <v>33</v>
      </c>
    </row>
    <row r="37" spans="1:2">
      <c r="A37" s="9"/>
      <c r="B37" s="450"/>
    </row>
    <row r="39" spans="1:2">
      <c r="A39" s="456" t="s">
        <v>34</v>
      </c>
      <c r="B39" s="45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252</v>
      </c>
      <c r="H2" s="4"/>
      <c r="I2" s="4" t="s">
        <v>253</v>
      </c>
      <c r="J2" s="4"/>
      <c r="K2" s="6" t="s">
        <v>254</v>
      </c>
      <c r="L2" s="73" t="s">
        <v>255</v>
      </c>
      <c r="M2" s="20" t="s">
        <v>256</v>
      </c>
    </row>
    <row r="3" s="1" customFormat="1" ht="16.5" spans="1:13">
      <c r="A3" s="4"/>
      <c r="B3" s="7"/>
      <c r="C3" s="7"/>
      <c r="D3" s="7"/>
      <c r="E3" s="7"/>
      <c r="F3" s="7"/>
      <c r="G3" s="4" t="s">
        <v>257</v>
      </c>
      <c r="H3" s="4" t="s">
        <v>258</v>
      </c>
      <c r="I3" s="4" t="s">
        <v>257</v>
      </c>
      <c r="J3" s="4" t="s">
        <v>258</v>
      </c>
      <c r="K3" s="8"/>
      <c r="L3" s="74"/>
      <c r="M3" s="21"/>
    </row>
    <row r="4" ht="22" customHeight="1" spans="1:13">
      <c r="A4" s="65">
        <v>1</v>
      </c>
      <c r="B4" s="24" t="s">
        <v>245</v>
      </c>
      <c r="C4" s="24" t="s">
        <v>242</v>
      </c>
      <c r="D4" s="24" t="s">
        <v>243</v>
      </c>
      <c r="E4" s="24" t="s">
        <v>244</v>
      </c>
      <c r="F4" s="24" t="s">
        <v>62</v>
      </c>
      <c r="G4" s="66">
        <v>-0.02</v>
      </c>
      <c r="H4" s="66">
        <v>0</v>
      </c>
      <c r="I4" s="66">
        <v>-0.01</v>
      </c>
      <c r="J4" s="66">
        <v>-0.02</v>
      </c>
      <c r="K4" s="69"/>
      <c r="L4" s="12" t="s">
        <v>95</v>
      </c>
      <c r="M4" s="12" t="s">
        <v>259</v>
      </c>
    </row>
    <row r="5" ht="22" customHeight="1" spans="1:13">
      <c r="A5" s="65">
        <v>2</v>
      </c>
      <c r="B5" s="24" t="s">
        <v>245</v>
      </c>
      <c r="C5" s="24" t="s">
        <v>246</v>
      </c>
      <c r="D5" s="24" t="s">
        <v>243</v>
      </c>
      <c r="E5" s="24" t="s">
        <v>247</v>
      </c>
      <c r="F5" s="24" t="s">
        <v>62</v>
      </c>
      <c r="G5" s="66">
        <v>-0.03</v>
      </c>
      <c r="H5" s="66">
        <v>0</v>
      </c>
      <c r="I5" s="66">
        <v>-0.03</v>
      </c>
      <c r="J5" s="66">
        <v>-0.02</v>
      </c>
      <c r="K5" s="69"/>
      <c r="L5" s="12" t="s">
        <v>95</v>
      </c>
      <c r="M5" s="12" t="s">
        <v>259</v>
      </c>
    </row>
    <row r="6" ht="22" customHeight="1" spans="1:13">
      <c r="A6" s="65"/>
      <c r="B6" s="67"/>
      <c r="C6" s="52"/>
      <c r="D6" s="67"/>
      <c r="E6" s="54"/>
      <c r="F6" s="67"/>
      <c r="G6" s="66"/>
      <c r="H6" s="66"/>
      <c r="I6" s="66"/>
      <c r="J6" s="66"/>
      <c r="K6" s="69"/>
      <c r="L6" s="12"/>
      <c r="M6" s="12"/>
    </row>
    <row r="7" ht="22" customHeight="1" spans="1:13">
      <c r="A7" s="65"/>
      <c r="B7" s="68"/>
      <c r="C7" s="30"/>
      <c r="D7" s="30"/>
      <c r="E7" s="30"/>
      <c r="F7" s="31"/>
      <c r="G7" s="69"/>
      <c r="H7" s="70"/>
      <c r="I7" s="70"/>
      <c r="J7" s="70"/>
      <c r="K7" s="69"/>
      <c r="L7" s="9"/>
      <c r="M7" s="9"/>
    </row>
    <row r="8" ht="22" customHeight="1" spans="1:13">
      <c r="A8" s="65"/>
      <c r="B8" s="68"/>
      <c r="C8" s="30"/>
      <c r="D8" s="30"/>
      <c r="E8" s="30"/>
      <c r="F8" s="31"/>
      <c r="G8" s="69"/>
      <c r="H8" s="70"/>
      <c r="I8" s="70"/>
      <c r="J8" s="70"/>
      <c r="K8" s="69"/>
      <c r="L8" s="9"/>
      <c r="M8" s="9"/>
    </row>
    <row r="9" ht="22" customHeight="1" spans="1:13">
      <c r="A9" s="65"/>
      <c r="B9" s="68"/>
      <c r="C9" s="30"/>
      <c r="D9" s="30"/>
      <c r="E9" s="30"/>
      <c r="F9" s="31"/>
      <c r="G9" s="69"/>
      <c r="H9" s="70"/>
      <c r="I9" s="70"/>
      <c r="J9" s="70"/>
      <c r="K9" s="69"/>
      <c r="L9" s="9"/>
      <c r="M9" s="9"/>
    </row>
    <row r="10" ht="22" customHeight="1" spans="1:13">
      <c r="A10" s="65"/>
      <c r="B10" s="68"/>
      <c r="C10" s="30"/>
      <c r="D10" s="30"/>
      <c r="E10" s="30"/>
      <c r="F10" s="31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4" t="s">
        <v>260</v>
      </c>
      <c r="B11" s="15"/>
      <c r="C11" s="15"/>
      <c r="D11" s="30"/>
      <c r="E11" s="16"/>
      <c r="F11" s="31"/>
      <c r="G11" s="32"/>
      <c r="H11" s="14" t="s">
        <v>249</v>
      </c>
      <c r="I11" s="15"/>
      <c r="J11" s="15"/>
      <c r="K11" s="16"/>
      <c r="L11" s="75"/>
      <c r="M11" s="22"/>
    </row>
    <row r="12" ht="84" customHeight="1" spans="1:13">
      <c r="A12" s="71" t="s">
        <v>261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B7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263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39" t="s">
        <v>264</v>
      </c>
      <c r="H2" s="40"/>
      <c r="I2" s="62"/>
      <c r="J2" s="39" t="s">
        <v>265</v>
      </c>
      <c r="K2" s="40"/>
      <c r="L2" s="62"/>
      <c r="M2" s="39" t="s">
        <v>266</v>
      </c>
      <c r="N2" s="40"/>
      <c r="O2" s="62"/>
      <c r="P2" s="39" t="s">
        <v>267</v>
      </c>
      <c r="Q2" s="40"/>
      <c r="R2" s="62"/>
      <c r="S2" s="40" t="s">
        <v>268</v>
      </c>
      <c r="T2" s="40"/>
      <c r="U2" s="62"/>
      <c r="V2" s="35" t="s">
        <v>269</v>
      </c>
      <c r="W2" s="35" t="s">
        <v>241</v>
      </c>
    </row>
    <row r="3" s="1" customFormat="1" ht="16.5" spans="1:23">
      <c r="A3" s="7"/>
      <c r="B3" s="41"/>
      <c r="C3" s="41"/>
      <c r="D3" s="41"/>
      <c r="E3" s="41"/>
      <c r="F3" s="41"/>
      <c r="G3" s="4" t="s">
        <v>270</v>
      </c>
      <c r="H3" s="4" t="s">
        <v>67</v>
      </c>
      <c r="I3" s="4" t="s">
        <v>232</v>
      </c>
      <c r="J3" s="4" t="s">
        <v>270</v>
      </c>
      <c r="K3" s="4" t="s">
        <v>67</v>
      </c>
      <c r="L3" s="4" t="s">
        <v>232</v>
      </c>
      <c r="M3" s="4" t="s">
        <v>270</v>
      </c>
      <c r="N3" s="4" t="s">
        <v>67</v>
      </c>
      <c r="O3" s="4" t="s">
        <v>232</v>
      </c>
      <c r="P3" s="4" t="s">
        <v>270</v>
      </c>
      <c r="Q3" s="4" t="s">
        <v>67</v>
      </c>
      <c r="R3" s="4" t="s">
        <v>232</v>
      </c>
      <c r="S3" s="4" t="s">
        <v>270</v>
      </c>
      <c r="T3" s="4" t="s">
        <v>67</v>
      </c>
      <c r="U3" s="4" t="s">
        <v>232</v>
      </c>
      <c r="V3" s="64"/>
      <c r="W3" s="64"/>
    </row>
    <row r="4" spans="1:23">
      <c r="A4" s="42" t="s">
        <v>271</v>
      </c>
      <c r="B4" s="43" t="s">
        <v>245</v>
      </c>
      <c r="C4" s="24" t="s">
        <v>242</v>
      </c>
      <c r="D4" s="24" t="s">
        <v>243</v>
      </c>
      <c r="E4" s="24" t="s">
        <v>244</v>
      </c>
      <c r="F4" s="24" t="s">
        <v>62</v>
      </c>
      <c r="G4" s="25" t="s">
        <v>272</v>
      </c>
      <c r="H4" s="44"/>
      <c r="I4" s="44" t="s">
        <v>273</v>
      </c>
      <c r="J4" s="44"/>
      <c r="K4" s="25"/>
      <c r="L4" s="25"/>
      <c r="M4" s="12"/>
      <c r="N4" s="12"/>
      <c r="O4" s="12"/>
      <c r="P4" s="12"/>
      <c r="Q4" s="12"/>
      <c r="R4" s="12"/>
      <c r="S4" s="12"/>
      <c r="T4" s="12"/>
      <c r="U4" s="12"/>
      <c r="V4" s="12" t="s">
        <v>274</v>
      </c>
      <c r="W4" s="12"/>
    </row>
    <row r="5" ht="16.5" spans="1:23">
      <c r="A5" s="45"/>
      <c r="B5" s="46"/>
      <c r="C5" s="24" t="s">
        <v>246</v>
      </c>
      <c r="D5" s="24" t="s">
        <v>243</v>
      </c>
      <c r="E5" s="24" t="s">
        <v>247</v>
      </c>
      <c r="F5" s="24" t="s">
        <v>62</v>
      </c>
      <c r="G5" s="47" t="s">
        <v>275</v>
      </c>
      <c r="H5" s="48"/>
      <c r="I5" s="63"/>
      <c r="J5" s="47" t="s">
        <v>276</v>
      </c>
      <c r="K5" s="48"/>
      <c r="L5" s="63"/>
      <c r="M5" s="39" t="s">
        <v>277</v>
      </c>
      <c r="N5" s="40"/>
      <c r="O5" s="62"/>
      <c r="P5" s="39" t="s">
        <v>278</v>
      </c>
      <c r="Q5" s="40"/>
      <c r="R5" s="62"/>
      <c r="S5" s="40" t="s">
        <v>279</v>
      </c>
      <c r="T5" s="40"/>
      <c r="U5" s="62"/>
      <c r="V5" s="12"/>
      <c r="W5" s="12"/>
    </row>
    <row r="6" ht="18.75" spans="1:23">
      <c r="A6" s="45"/>
      <c r="B6" s="46"/>
      <c r="C6" s="26"/>
      <c r="D6" s="26"/>
      <c r="E6" s="27"/>
      <c r="F6" s="28"/>
      <c r="G6" s="49" t="s">
        <v>270</v>
      </c>
      <c r="H6" s="49" t="s">
        <v>67</v>
      </c>
      <c r="I6" s="49" t="s">
        <v>232</v>
      </c>
      <c r="J6" s="49" t="s">
        <v>270</v>
      </c>
      <c r="K6" s="49" t="s">
        <v>67</v>
      </c>
      <c r="L6" s="49" t="s">
        <v>232</v>
      </c>
      <c r="M6" s="4" t="s">
        <v>270</v>
      </c>
      <c r="N6" s="4" t="s">
        <v>67</v>
      </c>
      <c r="O6" s="4" t="s">
        <v>232</v>
      </c>
      <c r="P6" s="4" t="s">
        <v>270</v>
      </c>
      <c r="Q6" s="4" t="s">
        <v>67</v>
      </c>
      <c r="R6" s="4" t="s">
        <v>232</v>
      </c>
      <c r="S6" s="4" t="s">
        <v>270</v>
      </c>
      <c r="T6" s="4" t="s">
        <v>67</v>
      </c>
      <c r="U6" s="4" t="s">
        <v>232</v>
      </c>
      <c r="V6" s="12"/>
      <c r="W6" s="12"/>
    </row>
    <row r="7" ht="15" spans="1:23">
      <c r="A7" s="50"/>
      <c r="B7" s="51"/>
      <c r="C7" s="52"/>
      <c r="D7" s="53"/>
      <c r="E7" s="54"/>
      <c r="F7" s="53"/>
      <c r="G7" s="25"/>
      <c r="H7" s="44"/>
      <c r="I7" s="44"/>
      <c r="J7" s="44"/>
      <c r="K7" s="44"/>
      <c r="L7" s="25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2"/>
      <c r="B8" s="43"/>
      <c r="C8" s="55"/>
      <c r="D8" s="55"/>
      <c r="E8" s="55"/>
      <c r="F8" s="42"/>
      <c r="G8" s="12"/>
      <c r="H8" s="44"/>
      <c r="I8" s="44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5"/>
      <c r="B9" s="46"/>
      <c r="C9" s="50"/>
      <c r="D9" s="56"/>
      <c r="E9" s="50"/>
      <c r="F9" s="50"/>
      <c r="G9" s="12"/>
      <c r="H9" s="44"/>
      <c r="I9" s="4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2"/>
      <c r="B10" s="43"/>
      <c r="C10" s="57"/>
      <c r="D10" s="55"/>
      <c r="E10" s="57"/>
      <c r="F10" s="42"/>
      <c r="G10" s="12"/>
      <c r="H10" s="44"/>
      <c r="I10" s="4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5"/>
      <c r="B11" s="46"/>
      <c r="C11" s="58"/>
      <c r="D11" s="56"/>
      <c r="E11" s="58"/>
      <c r="F11" s="5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9"/>
      <c r="B12" s="59"/>
      <c r="C12" s="59"/>
      <c r="D12" s="59"/>
      <c r="E12" s="59"/>
      <c r="F12" s="59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8"/>
      <c r="B13" s="58"/>
      <c r="C13" s="58"/>
      <c r="D13" s="58"/>
      <c r="E13" s="58"/>
      <c r="F13" s="5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9"/>
      <c r="B14" s="59"/>
      <c r="C14" s="59"/>
      <c r="D14" s="59"/>
      <c r="E14" s="59"/>
      <c r="F14" s="5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8"/>
      <c r="B15" s="58"/>
      <c r="C15" s="58"/>
      <c r="D15" s="58"/>
      <c r="E15" s="58"/>
      <c r="F15" s="5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260</v>
      </c>
      <c r="B17" s="15"/>
      <c r="C17" s="15"/>
      <c r="D17" s="15"/>
      <c r="E17" s="16"/>
      <c r="F17" s="17"/>
      <c r="G17" s="32"/>
      <c r="H17" s="38"/>
      <c r="I17" s="38"/>
      <c r="J17" s="14" t="s">
        <v>249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60" t="s">
        <v>280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282</v>
      </c>
      <c r="B2" s="35" t="s">
        <v>228</v>
      </c>
      <c r="C2" s="35" t="s">
        <v>229</v>
      </c>
      <c r="D2" s="35" t="s">
        <v>230</v>
      </c>
      <c r="E2" s="35" t="s">
        <v>231</v>
      </c>
      <c r="F2" s="35" t="s">
        <v>232</v>
      </c>
      <c r="G2" s="34" t="s">
        <v>283</v>
      </c>
      <c r="H2" s="34" t="s">
        <v>284</v>
      </c>
      <c r="I2" s="34" t="s">
        <v>285</v>
      </c>
      <c r="J2" s="34" t="s">
        <v>284</v>
      </c>
      <c r="K2" s="34" t="s">
        <v>286</v>
      </c>
      <c r="L2" s="34" t="s">
        <v>284</v>
      </c>
      <c r="M2" s="35" t="s">
        <v>269</v>
      </c>
      <c r="N2" s="35" t="s">
        <v>241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6" t="s">
        <v>282</v>
      </c>
      <c r="B4" s="37" t="s">
        <v>287</v>
      </c>
      <c r="C4" s="37" t="s">
        <v>270</v>
      </c>
      <c r="D4" s="37" t="s">
        <v>230</v>
      </c>
      <c r="E4" s="35" t="s">
        <v>231</v>
      </c>
      <c r="F4" s="35" t="s">
        <v>232</v>
      </c>
      <c r="G4" s="34" t="s">
        <v>283</v>
      </c>
      <c r="H4" s="34" t="s">
        <v>284</v>
      </c>
      <c r="I4" s="34" t="s">
        <v>285</v>
      </c>
      <c r="J4" s="34" t="s">
        <v>284</v>
      </c>
      <c r="K4" s="34" t="s">
        <v>286</v>
      </c>
      <c r="L4" s="34" t="s">
        <v>284</v>
      </c>
      <c r="M4" s="35" t="s">
        <v>269</v>
      </c>
      <c r="N4" s="35" t="s">
        <v>241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288</v>
      </c>
      <c r="B11" s="15"/>
      <c r="C11" s="15"/>
      <c r="D11" s="16"/>
      <c r="E11" s="17"/>
      <c r="F11" s="38"/>
      <c r="G11" s="32"/>
      <c r="H11" s="38"/>
      <c r="I11" s="14" t="s">
        <v>289</v>
      </c>
      <c r="J11" s="15"/>
      <c r="K11" s="15"/>
      <c r="L11" s="15"/>
      <c r="M11" s="15"/>
      <c r="N11" s="22"/>
    </row>
    <row r="12" ht="16.5" spans="1:14">
      <c r="A12" s="18" t="s">
        <v>290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263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292</v>
      </c>
      <c r="H2" s="4" t="s">
        <v>293</v>
      </c>
      <c r="I2" s="4" t="s">
        <v>294</v>
      </c>
      <c r="J2" s="4" t="s">
        <v>295</v>
      </c>
      <c r="K2" s="5" t="s">
        <v>269</v>
      </c>
      <c r="L2" s="5" t="s">
        <v>241</v>
      </c>
    </row>
    <row r="3" ht="30" customHeight="1" spans="1:12">
      <c r="A3" s="23">
        <v>1</v>
      </c>
      <c r="B3" s="23" t="s">
        <v>245</v>
      </c>
      <c r="C3" s="24" t="s">
        <v>242</v>
      </c>
      <c r="D3" s="24" t="s">
        <v>243</v>
      </c>
      <c r="E3" s="24" t="s">
        <v>244</v>
      </c>
      <c r="F3" s="24" t="s">
        <v>62</v>
      </c>
      <c r="G3" s="12" t="s">
        <v>296</v>
      </c>
      <c r="H3" s="25"/>
      <c r="I3" s="25"/>
      <c r="J3" s="12"/>
      <c r="K3" s="33" t="s">
        <v>297</v>
      </c>
      <c r="L3" s="12" t="s">
        <v>259</v>
      </c>
    </row>
    <row r="4" ht="30" customHeight="1" spans="1:12">
      <c r="A4" s="23">
        <v>2</v>
      </c>
      <c r="B4" s="23" t="s">
        <v>245</v>
      </c>
      <c r="C4" s="24" t="s">
        <v>246</v>
      </c>
      <c r="D4" s="24" t="s">
        <v>243</v>
      </c>
      <c r="E4" s="24" t="s">
        <v>247</v>
      </c>
      <c r="F4" s="24" t="s">
        <v>62</v>
      </c>
      <c r="G4" s="12" t="s">
        <v>298</v>
      </c>
      <c r="H4" s="25"/>
      <c r="I4" s="25"/>
      <c r="J4" s="12"/>
      <c r="K4" s="33" t="s">
        <v>297</v>
      </c>
      <c r="L4" s="12" t="s">
        <v>259</v>
      </c>
    </row>
    <row r="5" ht="30" customHeight="1" spans="1:12">
      <c r="A5" s="23"/>
      <c r="B5" s="23"/>
      <c r="C5" s="26"/>
      <c r="D5" s="26"/>
      <c r="E5" s="27"/>
      <c r="F5" s="28"/>
      <c r="G5" s="12"/>
      <c r="H5" s="12"/>
      <c r="I5" s="9"/>
      <c r="J5" s="9"/>
      <c r="K5" s="33"/>
      <c r="L5" s="12"/>
    </row>
    <row r="6" spans="1:12">
      <c r="A6" s="29"/>
      <c r="B6" s="30"/>
      <c r="C6" s="30"/>
      <c r="D6" s="30"/>
      <c r="E6" s="30"/>
      <c r="F6" s="31"/>
      <c r="G6" s="12"/>
      <c r="H6" s="12"/>
      <c r="I6" s="9"/>
      <c r="J6" s="9"/>
      <c r="K6" s="33"/>
      <c r="L6" s="12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299</v>
      </c>
      <c r="B9" s="15"/>
      <c r="C9" s="15"/>
      <c r="D9" s="15"/>
      <c r="E9" s="16"/>
      <c r="F9" s="17"/>
      <c r="G9" s="32"/>
      <c r="H9" s="14" t="s">
        <v>300</v>
      </c>
      <c r="I9" s="15"/>
      <c r="J9" s="15"/>
      <c r="K9" s="15"/>
      <c r="L9" s="22"/>
    </row>
    <row r="10" ht="16.5" spans="1:12">
      <c r="A10" s="18" t="s">
        <v>301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4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227</v>
      </c>
      <c r="B2" s="5" t="s">
        <v>232</v>
      </c>
      <c r="C2" s="5" t="s">
        <v>270</v>
      </c>
      <c r="D2" s="5" t="s">
        <v>230</v>
      </c>
      <c r="E2" s="5" t="s">
        <v>231</v>
      </c>
      <c r="F2" s="4" t="s">
        <v>303</v>
      </c>
      <c r="G2" s="4" t="s">
        <v>253</v>
      </c>
      <c r="H2" s="6" t="s">
        <v>254</v>
      </c>
      <c r="I2" s="20" t="s">
        <v>256</v>
      </c>
    </row>
    <row r="3" s="1" customFormat="1" ht="16.5" spans="1:9">
      <c r="A3" s="4"/>
      <c r="B3" s="7"/>
      <c r="C3" s="7"/>
      <c r="D3" s="7"/>
      <c r="E3" s="7"/>
      <c r="F3" s="4" t="s">
        <v>304</v>
      </c>
      <c r="G3" s="4" t="s">
        <v>257</v>
      </c>
      <c r="H3" s="8"/>
      <c r="I3" s="21"/>
    </row>
    <row r="4" spans="1:9">
      <c r="A4" s="9"/>
      <c r="B4" s="9"/>
      <c r="C4" s="10"/>
      <c r="D4" s="11"/>
      <c r="E4" s="12"/>
      <c r="F4" s="13"/>
      <c r="G4" s="13"/>
      <c r="H4" s="12"/>
      <c r="I4" s="12"/>
    </row>
    <row r="5" spans="1:9">
      <c r="A5" s="9"/>
      <c r="B5" s="9"/>
      <c r="C5" s="10"/>
      <c r="D5" s="11"/>
      <c r="E5" s="12"/>
      <c r="F5" s="13"/>
      <c r="G5" s="13"/>
      <c r="H5" s="12"/>
      <c r="I5" s="12"/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305</v>
      </c>
      <c r="B12" s="15"/>
      <c r="C12" s="15"/>
      <c r="D12" s="16"/>
      <c r="E12" s="17"/>
      <c r="F12" s="14" t="s">
        <v>306</v>
      </c>
      <c r="G12" s="15"/>
      <c r="H12" s="16"/>
      <c r="I12" s="22"/>
    </row>
    <row r="13" ht="16.5" spans="1:9">
      <c r="A13" s="18" t="s">
        <v>307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6" t="s">
        <v>35</v>
      </c>
      <c r="C2" s="427"/>
      <c r="D2" s="427"/>
      <c r="E2" s="427"/>
      <c r="F2" s="427"/>
      <c r="G2" s="427"/>
      <c r="H2" s="427"/>
      <c r="I2" s="441"/>
    </row>
    <row r="3" ht="27.95" customHeight="1" spans="2:9">
      <c r="B3" s="428"/>
      <c r="C3" s="429"/>
      <c r="D3" s="430" t="s">
        <v>36</v>
      </c>
      <c r="E3" s="431"/>
      <c r="F3" s="432" t="s">
        <v>37</v>
      </c>
      <c r="G3" s="433"/>
      <c r="H3" s="430" t="s">
        <v>38</v>
      </c>
      <c r="I3" s="442"/>
    </row>
    <row r="4" ht="27.95" customHeight="1" spans="2:9">
      <c r="B4" s="428" t="s">
        <v>39</v>
      </c>
      <c r="C4" s="429" t="s">
        <v>40</v>
      </c>
      <c r="D4" s="429" t="s">
        <v>41</v>
      </c>
      <c r="E4" s="429" t="s">
        <v>42</v>
      </c>
      <c r="F4" s="434" t="s">
        <v>41</v>
      </c>
      <c r="G4" s="434" t="s">
        <v>42</v>
      </c>
      <c r="H4" s="429" t="s">
        <v>41</v>
      </c>
      <c r="I4" s="443" t="s">
        <v>42</v>
      </c>
    </row>
    <row r="5" ht="27.95" customHeight="1" spans="2:9">
      <c r="B5" s="435" t="s">
        <v>43</v>
      </c>
      <c r="C5" s="9">
        <v>13</v>
      </c>
      <c r="D5" s="9">
        <v>0</v>
      </c>
      <c r="E5" s="9">
        <v>1</v>
      </c>
      <c r="F5" s="436">
        <v>0</v>
      </c>
      <c r="G5" s="436">
        <v>1</v>
      </c>
      <c r="H5" s="9">
        <v>1</v>
      </c>
      <c r="I5" s="444">
        <v>2</v>
      </c>
    </row>
    <row r="6" ht="27.95" customHeight="1" spans="2:9">
      <c r="B6" s="435" t="s">
        <v>44</v>
      </c>
      <c r="C6" s="9">
        <v>20</v>
      </c>
      <c r="D6" s="9">
        <v>0</v>
      </c>
      <c r="E6" s="9">
        <v>1</v>
      </c>
      <c r="F6" s="436">
        <v>1</v>
      </c>
      <c r="G6" s="436">
        <v>2</v>
      </c>
      <c r="H6" s="9">
        <v>2</v>
      </c>
      <c r="I6" s="444">
        <v>3</v>
      </c>
    </row>
    <row r="7" ht="27.95" customHeight="1" spans="2:9">
      <c r="B7" s="435" t="s">
        <v>45</v>
      </c>
      <c r="C7" s="9">
        <v>32</v>
      </c>
      <c r="D7" s="9">
        <v>0</v>
      </c>
      <c r="E7" s="9">
        <v>1</v>
      </c>
      <c r="F7" s="436">
        <v>2</v>
      </c>
      <c r="G7" s="436">
        <v>3</v>
      </c>
      <c r="H7" s="9">
        <v>3</v>
      </c>
      <c r="I7" s="444">
        <v>4</v>
      </c>
    </row>
    <row r="8" ht="27.95" customHeight="1" spans="2:9">
      <c r="B8" s="435" t="s">
        <v>46</v>
      </c>
      <c r="C8" s="9">
        <v>50</v>
      </c>
      <c r="D8" s="9">
        <v>1</v>
      </c>
      <c r="E8" s="9">
        <v>2</v>
      </c>
      <c r="F8" s="436">
        <v>3</v>
      </c>
      <c r="G8" s="436">
        <v>4</v>
      </c>
      <c r="H8" s="9">
        <v>5</v>
      </c>
      <c r="I8" s="444">
        <v>6</v>
      </c>
    </row>
    <row r="9" ht="27.95" customHeight="1" spans="2:9">
      <c r="B9" s="435" t="s">
        <v>47</v>
      </c>
      <c r="C9" s="9">
        <v>80</v>
      </c>
      <c r="D9" s="9">
        <v>2</v>
      </c>
      <c r="E9" s="9">
        <v>3</v>
      </c>
      <c r="F9" s="436">
        <v>5</v>
      </c>
      <c r="G9" s="436">
        <v>6</v>
      </c>
      <c r="H9" s="9">
        <v>7</v>
      </c>
      <c r="I9" s="444">
        <v>8</v>
      </c>
    </row>
    <row r="10" ht="27.95" customHeight="1" spans="2:9">
      <c r="B10" s="435" t="s">
        <v>48</v>
      </c>
      <c r="C10" s="9">
        <v>125</v>
      </c>
      <c r="D10" s="9">
        <v>3</v>
      </c>
      <c r="E10" s="9">
        <v>4</v>
      </c>
      <c r="F10" s="436">
        <v>7</v>
      </c>
      <c r="G10" s="436">
        <v>8</v>
      </c>
      <c r="H10" s="9">
        <v>10</v>
      </c>
      <c r="I10" s="444">
        <v>11</v>
      </c>
    </row>
    <row r="11" ht="27.95" customHeight="1" spans="2:9">
      <c r="B11" s="435" t="s">
        <v>49</v>
      </c>
      <c r="C11" s="9">
        <v>200</v>
      </c>
      <c r="D11" s="9">
        <v>5</v>
      </c>
      <c r="E11" s="9">
        <v>6</v>
      </c>
      <c r="F11" s="436">
        <v>10</v>
      </c>
      <c r="G11" s="436">
        <v>11</v>
      </c>
      <c r="H11" s="9">
        <v>14</v>
      </c>
      <c r="I11" s="444">
        <v>15</v>
      </c>
    </row>
    <row r="12" ht="27.95" customHeight="1" spans="2:9">
      <c r="B12" s="437" t="s">
        <v>50</v>
      </c>
      <c r="C12" s="438">
        <v>315</v>
      </c>
      <c r="D12" s="438">
        <v>7</v>
      </c>
      <c r="E12" s="438">
        <v>8</v>
      </c>
      <c r="F12" s="439">
        <v>14</v>
      </c>
      <c r="G12" s="439">
        <v>15</v>
      </c>
      <c r="H12" s="438">
        <v>21</v>
      </c>
      <c r="I12" s="445">
        <v>22</v>
      </c>
    </row>
    <row r="14" spans="2:4">
      <c r="B14" s="440" t="s">
        <v>51</v>
      </c>
      <c r="C14" s="440"/>
      <c r="D14" s="44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3" workbookViewId="0">
      <selection activeCell="M23" sqref="M23"/>
    </sheetView>
  </sheetViews>
  <sheetFormatPr defaultColWidth="10.375" defaultRowHeight="16.5" customHeight="1"/>
  <cols>
    <col min="1" max="1" width="11.125" style="258" customWidth="1"/>
    <col min="2" max="9" width="10.375" style="258"/>
    <col min="10" max="10" width="8.875" style="258" customWidth="1"/>
    <col min="11" max="11" width="12" style="258" customWidth="1"/>
    <col min="12" max="16384" width="10.375" style="258"/>
  </cols>
  <sheetData>
    <row r="1" ht="21" spans="1:11">
      <c r="A1" s="356" t="s">
        <v>52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ht="15" spans="1:11">
      <c r="A2" s="259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262" t="s">
        <v>57</v>
      </c>
      <c r="I2" s="333" t="s">
        <v>56</v>
      </c>
      <c r="J2" s="333"/>
      <c r="K2" s="334"/>
    </row>
    <row r="3" ht="14.25" spans="1:11">
      <c r="A3" s="263" t="s">
        <v>58</v>
      </c>
      <c r="B3" s="264"/>
      <c r="C3" s="265"/>
      <c r="D3" s="266" t="s">
        <v>59</v>
      </c>
      <c r="E3" s="267"/>
      <c r="F3" s="267"/>
      <c r="G3" s="268"/>
      <c r="H3" s="266" t="s">
        <v>60</v>
      </c>
      <c r="I3" s="267"/>
      <c r="J3" s="267"/>
      <c r="K3" s="268"/>
    </row>
    <row r="4" ht="14.25" spans="1:11">
      <c r="A4" s="269" t="s">
        <v>61</v>
      </c>
      <c r="B4" s="161" t="s">
        <v>62</v>
      </c>
      <c r="C4" s="162"/>
      <c r="D4" s="269" t="s">
        <v>63</v>
      </c>
      <c r="E4" s="270"/>
      <c r="F4" s="271">
        <v>45708</v>
      </c>
      <c r="G4" s="272"/>
      <c r="H4" s="269" t="s">
        <v>64</v>
      </c>
      <c r="I4" s="270"/>
      <c r="J4" s="161" t="s">
        <v>65</v>
      </c>
      <c r="K4" s="162" t="s">
        <v>66</v>
      </c>
    </row>
    <row r="5" ht="14.25" spans="1:11">
      <c r="A5" s="273" t="s">
        <v>67</v>
      </c>
      <c r="B5" s="161" t="s">
        <v>68</v>
      </c>
      <c r="C5" s="162"/>
      <c r="D5" s="269" t="s">
        <v>69</v>
      </c>
      <c r="E5" s="270"/>
      <c r="F5" s="271">
        <v>45706</v>
      </c>
      <c r="G5" s="272"/>
      <c r="H5" s="269" t="s">
        <v>70</v>
      </c>
      <c r="I5" s="270"/>
      <c r="J5" s="161" t="s">
        <v>65</v>
      </c>
      <c r="K5" s="162" t="s">
        <v>66</v>
      </c>
    </row>
    <row r="6" ht="14.25" spans="1:11">
      <c r="A6" s="269" t="s">
        <v>71</v>
      </c>
      <c r="B6" s="274" t="s">
        <v>72</v>
      </c>
      <c r="C6" s="275">
        <v>6</v>
      </c>
      <c r="D6" s="273" t="s">
        <v>73</v>
      </c>
      <c r="E6" s="276"/>
      <c r="F6" s="271">
        <v>45716</v>
      </c>
      <c r="G6" s="272"/>
      <c r="H6" s="269" t="s">
        <v>74</v>
      </c>
      <c r="I6" s="270"/>
      <c r="J6" s="161" t="s">
        <v>65</v>
      </c>
      <c r="K6" s="162" t="s">
        <v>66</v>
      </c>
    </row>
    <row r="7" ht="14.25" spans="1:11">
      <c r="A7" s="269" t="s">
        <v>75</v>
      </c>
      <c r="B7" s="277">
        <v>600</v>
      </c>
      <c r="C7" s="278"/>
      <c r="D7" s="273" t="s">
        <v>76</v>
      </c>
      <c r="E7" s="279"/>
      <c r="F7" s="271">
        <v>45719</v>
      </c>
      <c r="G7" s="272"/>
      <c r="H7" s="269" t="s">
        <v>77</v>
      </c>
      <c r="I7" s="270"/>
      <c r="J7" s="161" t="s">
        <v>65</v>
      </c>
      <c r="K7" s="162" t="s">
        <v>66</v>
      </c>
    </row>
    <row r="8" ht="15" spans="1:11">
      <c r="A8" s="280" t="s">
        <v>78</v>
      </c>
      <c r="B8" s="281" t="s">
        <v>79</v>
      </c>
      <c r="C8" s="282"/>
      <c r="D8" s="283" t="s">
        <v>80</v>
      </c>
      <c r="E8" s="284"/>
      <c r="F8" s="285">
        <v>45721</v>
      </c>
      <c r="G8" s="286"/>
      <c r="H8" s="283" t="s">
        <v>81</v>
      </c>
      <c r="I8" s="284"/>
      <c r="J8" s="303" t="s">
        <v>65</v>
      </c>
      <c r="K8" s="335" t="s">
        <v>66</v>
      </c>
    </row>
    <row r="9" ht="15" spans="1:11">
      <c r="A9" s="357" t="s">
        <v>82</v>
      </c>
      <c r="B9" s="358"/>
      <c r="C9" s="358"/>
      <c r="D9" s="359"/>
      <c r="E9" s="359"/>
      <c r="F9" s="359"/>
      <c r="G9" s="359"/>
      <c r="H9" s="359"/>
      <c r="I9" s="359"/>
      <c r="J9" s="359"/>
      <c r="K9" s="407"/>
    </row>
    <row r="10" ht="15" spans="1:11">
      <c r="A10" s="360" t="s">
        <v>83</v>
      </c>
      <c r="B10" s="361"/>
      <c r="C10" s="361"/>
      <c r="D10" s="361"/>
      <c r="E10" s="361"/>
      <c r="F10" s="361"/>
      <c r="G10" s="361"/>
      <c r="H10" s="361"/>
      <c r="I10" s="361"/>
      <c r="J10" s="361"/>
      <c r="K10" s="408"/>
    </row>
    <row r="11" ht="14.25" spans="1:11">
      <c r="A11" s="362" t="s">
        <v>84</v>
      </c>
      <c r="B11" s="363" t="s">
        <v>85</v>
      </c>
      <c r="C11" s="364" t="s">
        <v>86</v>
      </c>
      <c r="D11" s="365"/>
      <c r="E11" s="366" t="s">
        <v>87</v>
      </c>
      <c r="F11" s="363" t="s">
        <v>85</v>
      </c>
      <c r="G11" s="364" t="s">
        <v>86</v>
      </c>
      <c r="H11" s="364" t="s">
        <v>88</v>
      </c>
      <c r="I11" s="366" t="s">
        <v>89</v>
      </c>
      <c r="J11" s="363" t="s">
        <v>85</v>
      </c>
      <c r="K11" s="409" t="s">
        <v>86</v>
      </c>
    </row>
    <row r="12" ht="14.25" spans="1:11">
      <c r="A12" s="273" t="s">
        <v>90</v>
      </c>
      <c r="B12" s="293" t="s">
        <v>85</v>
      </c>
      <c r="C12" s="161" t="s">
        <v>86</v>
      </c>
      <c r="D12" s="279"/>
      <c r="E12" s="276" t="s">
        <v>91</v>
      </c>
      <c r="F12" s="293" t="s">
        <v>85</v>
      </c>
      <c r="G12" s="161" t="s">
        <v>86</v>
      </c>
      <c r="H12" s="161" t="s">
        <v>88</v>
      </c>
      <c r="I12" s="276" t="s">
        <v>92</v>
      </c>
      <c r="J12" s="293" t="s">
        <v>85</v>
      </c>
      <c r="K12" s="162" t="s">
        <v>86</v>
      </c>
    </row>
    <row r="13" ht="14.25" spans="1:11">
      <c r="A13" s="273" t="s">
        <v>93</v>
      </c>
      <c r="B13" s="293" t="s">
        <v>85</v>
      </c>
      <c r="C13" s="161" t="s">
        <v>86</v>
      </c>
      <c r="D13" s="279"/>
      <c r="E13" s="276" t="s">
        <v>94</v>
      </c>
      <c r="F13" s="161" t="s">
        <v>95</v>
      </c>
      <c r="G13" s="161" t="s">
        <v>96</v>
      </c>
      <c r="H13" s="161" t="s">
        <v>88</v>
      </c>
      <c r="I13" s="276" t="s">
        <v>97</v>
      </c>
      <c r="J13" s="293" t="s">
        <v>85</v>
      </c>
      <c r="K13" s="162" t="s">
        <v>86</v>
      </c>
    </row>
    <row r="14" ht="15" spans="1:11">
      <c r="A14" s="283" t="s">
        <v>98</v>
      </c>
      <c r="B14" s="284"/>
      <c r="C14" s="284"/>
      <c r="D14" s="284"/>
      <c r="E14" s="284"/>
      <c r="F14" s="284"/>
      <c r="G14" s="284"/>
      <c r="H14" s="284"/>
      <c r="I14" s="284"/>
      <c r="J14" s="284"/>
      <c r="K14" s="337"/>
    </row>
    <row r="15" ht="15" spans="1:11">
      <c r="A15" s="360" t="s">
        <v>99</v>
      </c>
      <c r="B15" s="361"/>
      <c r="C15" s="361"/>
      <c r="D15" s="361"/>
      <c r="E15" s="361"/>
      <c r="F15" s="361"/>
      <c r="G15" s="361"/>
      <c r="H15" s="361"/>
      <c r="I15" s="361"/>
      <c r="J15" s="361"/>
      <c r="K15" s="408"/>
    </row>
    <row r="16" ht="14.25" spans="1:11">
      <c r="A16" s="367" t="s">
        <v>100</v>
      </c>
      <c r="B16" s="364" t="s">
        <v>95</v>
      </c>
      <c r="C16" s="364" t="s">
        <v>96</v>
      </c>
      <c r="D16" s="368"/>
      <c r="E16" s="369" t="s">
        <v>101</v>
      </c>
      <c r="F16" s="364" t="s">
        <v>95</v>
      </c>
      <c r="G16" s="364" t="s">
        <v>96</v>
      </c>
      <c r="H16" s="370"/>
      <c r="I16" s="369" t="s">
        <v>102</v>
      </c>
      <c r="J16" s="364" t="s">
        <v>95</v>
      </c>
      <c r="K16" s="409" t="s">
        <v>96</v>
      </c>
    </row>
    <row r="17" customHeight="1" spans="1:22">
      <c r="A17" s="310" t="s">
        <v>103</v>
      </c>
      <c r="B17" s="161" t="s">
        <v>95</v>
      </c>
      <c r="C17" s="161" t="s">
        <v>96</v>
      </c>
      <c r="D17" s="371"/>
      <c r="E17" s="311" t="s">
        <v>104</v>
      </c>
      <c r="F17" s="161" t="s">
        <v>95</v>
      </c>
      <c r="G17" s="161" t="s">
        <v>96</v>
      </c>
      <c r="H17" s="372"/>
      <c r="I17" s="311" t="s">
        <v>105</v>
      </c>
      <c r="J17" s="161" t="s">
        <v>95</v>
      </c>
      <c r="K17" s="162" t="s">
        <v>96</v>
      </c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</row>
    <row r="18" ht="18" customHeight="1" spans="1:11">
      <c r="A18" s="373" t="s">
        <v>106</v>
      </c>
      <c r="B18" s="374"/>
      <c r="C18" s="374"/>
      <c r="D18" s="374"/>
      <c r="E18" s="374"/>
      <c r="F18" s="374"/>
      <c r="G18" s="374"/>
      <c r="H18" s="374"/>
      <c r="I18" s="374"/>
      <c r="J18" s="374"/>
      <c r="K18" s="411"/>
    </row>
    <row r="19" s="355" customFormat="1" ht="18" customHeight="1" spans="1:11">
      <c r="A19" s="360" t="s">
        <v>107</v>
      </c>
      <c r="B19" s="361"/>
      <c r="C19" s="361"/>
      <c r="D19" s="361"/>
      <c r="E19" s="361"/>
      <c r="F19" s="361"/>
      <c r="G19" s="361"/>
      <c r="H19" s="361"/>
      <c r="I19" s="361"/>
      <c r="J19" s="361"/>
      <c r="K19" s="408"/>
    </row>
    <row r="20" customHeight="1" spans="1:11">
      <c r="A20" s="375" t="s">
        <v>108</v>
      </c>
      <c r="B20" s="376"/>
      <c r="C20" s="376"/>
      <c r="D20" s="376"/>
      <c r="E20" s="376"/>
      <c r="F20" s="376"/>
      <c r="G20" s="376"/>
      <c r="H20" s="376"/>
      <c r="I20" s="376"/>
      <c r="J20" s="376"/>
      <c r="K20" s="412"/>
    </row>
    <row r="21" ht="21.75" customHeight="1" spans="1:11">
      <c r="A21" s="377" t="s">
        <v>109</v>
      </c>
      <c r="B21" s="107"/>
      <c r="C21" s="378">
        <v>120</v>
      </c>
      <c r="D21" s="378">
        <v>130</v>
      </c>
      <c r="E21" s="378">
        <v>140</v>
      </c>
      <c r="F21" s="378">
        <v>150</v>
      </c>
      <c r="G21" s="378">
        <v>160</v>
      </c>
      <c r="H21" s="379">
        <v>170</v>
      </c>
      <c r="I21" s="107"/>
      <c r="J21" s="413"/>
      <c r="K21" s="342" t="s">
        <v>110</v>
      </c>
    </row>
    <row r="22" ht="23" customHeight="1" spans="1:11">
      <c r="A22" s="380" t="s">
        <v>111</v>
      </c>
      <c r="B22" s="381"/>
      <c r="C22" s="381" t="s">
        <v>95</v>
      </c>
      <c r="D22" s="381" t="s">
        <v>95</v>
      </c>
      <c r="E22" s="381" t="s">
        <v>95</v>
      </c>
      <c r="F22" s="381" t="s">
        <v>95</v>
      </c>
      <c r="G22" s="381" t="s">
        <v>95</v>
      </c>
      <c r="H22" s="381" t="s">
        <v>95</v>
      </c>
      <c r="I22" s="381"/>
      <c r="J22" s="381"/>
      <c r="K22" s="414" t="s">
        <v>95</v>
      </c>
    </row>
    <row r="23" ht="23" customHeight="1" spans="1:11">
      <c r="A23" s="380" t="s">
        <v>112</v>
      </c>
      <c r="B23" s="381"/>
      <c r="C23" s="381" t="s">
        <v>95</v>
      </c>
      <c r="D23" s="381" t="s">
        <v>95</v>
      </c>
      <c r="E23" s="381" t="s">
        <v>95</v>
      </c>
      <c r="F23" s="381" t="s">
        <v>95</v>
      </c>
      <c r="G23" s="381" t="s">
        <v>95</v>
      </c>
      <c r="H23" s="381" t="s">
        <v>95</v>
      </c>
      <c r="I23" s="381"/>
      <c r="J23" s="381"/>
      <c r="K23" s="414" t="s">
        <v>95</v>
      </c>
    </row>
    <row r="24" ht="23" customHeight="1" spans="1:11">
      <c r="A24" s="380"/>
      <c r="B24" s="382"/>
      <c r="C24" s="381"/>
      <c r="D24" s="381"/>
      <c r="E24" s="381"/>
      <c r="F24" s="381"/>
      <c r="G24" s="381"/>
      <c r="H24" s="381"/>
      <c r="I24" s="382"/>
      <c r="J24" s="382"/>
      <c r="K24" s="414"/>
    </row>
    <row r="25" ht="23" customHeight="1" spans="1:11">
      <c r="A25" s="383"/>
      <c r="B25" s="384"/>
      <c r="C25" s="384"/>
      <c r="D25" s="384"/>
      <c r="E25" s="384"/>
      <c r="F25" s="384"/>
      <c r="G25" s="384"/>
      <c r="H25" s="384"/>
      <c r="I25" s="384"/>
      <c r="J25" s="384"/>
      <c r="K25" s="415"/>
    </row>
    <row r="26" ht="23" customHeight="1" spans="1:11">
      <c r="A26" s="383"/>
      <c r="B26" s="384"/>
      <c r="C26" s="384"/>
      <c r="D26" s="384"/>
      <c r="E26" s="384"/>
      <c r="F26" s="384"/>
      <c r="G26" s="384"/>
      <c r="H26" s="384"/>
      <c r="I26" s="384"/>
      <c r="J26" s="384"/>
      <c r="K26" s="415"/>
    </row>
    <row r="27" ht="23" customHeight="1" spans="1:11">
      <c r="A27" s="383"/>
      <c r="B27" s="384"/>
      <c r="C27" s="384"/>
      <c r="D27" s="384"/>
      <c r="E27" s="384"/>
      <c r="F27" s="384"/>
      <c r="G27" s="384"/>
      <c r="H27" s="384"/>
      <c r="I27" s="384"/>
      <c r="J27" s="384"/>
      <c r="K27" s="415"/>
    </row>
    <row r="28" ht="18" customHeight="1" spans="1:11">
      <c r="A28" s="385" t="s">
        <v>113</v>
      </c>
      <c r="B28" s="386"/>
      <c r="C28" s="386"/>
      <c r="D28" s="386"/>
      <c r="E28" s="386"/>
      <c r="F28" s="386"/>
      <c r="G28" s="386"/>
      <c r="H28" s="386"/>
      <c r="I28" s="386"/>
      <c r="J28" s="386"/>
      <c r="K28" s="416"/>
    </row>
    <row r="29" ht="18.75" customHeight="1" spans="1:11">
      <c r="A29" s="387"/>
      <c r="B29" s="388"/>
      <c r="C29" s="388"/>
      <c r="D29" s="388"/>
      <c r="E29" s="388"/>
      <c r="F29" s="388"/>
      <c r="G29" s="388"/>
      <c r="H29" s="388"/>
      <c r="I29" s="388"/>
      <c r="J29" s="388"/>
      <c r="K29" s="417"/>
    </row>
    <row r="30" ht="18.75" customHeight="1" spans="1:11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418"/>
    </row>
    <row r="31" ht="18" customHeight="1" spans="1:11">
      <c r="A31" s="385" t="s">
        <v>114</v>
      </c>
      <c r="B31" s="386"/>
      <c r="C31" s="386"/>
      <c r="D31" s="386"/>
      <c r="E31" s="386"/>
      <c r="F31" s="386"/>
      <c r="G31" s="386"/>
      <c r="H31" s="386"/>
      <c r="I31" s="386"/>
      <c r="J31" s="386"/>
      <c r="K31" s="416"/>
    </row>
    <row r="32" ht="14.25" spans="1:11">
      <c r="A32" s="391" t="s">
        <v>115</v>
      </c>
      <c r="B32" s="392"/>
      <c r="C32" s="392"/>
      <c r="D32" s="392"/>
      <c r="E32" s="392"/>
      <c r="F32" s="392"/>
      <c r="G32" s="392"/>
      <c r="H32" s="392"/>
      <c r="I32" s="392"/>
      <c r="J32" s="392"/>
      <c r="K32" s="419"/>
    </row>
    <row r="33" ht="15" spans="1:11">
      <c r="A33" s="169" t="s">
        <v>116</v>
      </c>
      <c r="B33" s="170"/>
      <c r="C33" s="161" t="s">
        <v>65</v>
      </c>
      <c r="D33" s="161" t="s">
        <v>66</v>
      </c>
      <c r="E33" s="393" t="s">
        <v>117</v>
      </c>
      <c r="F33" s="394"/>
      <c r="G33" s="394"/>
      <c r="H33" s="394"/>
      <c r="I33" s="394"/>
      <c r="J33" s="394"/>
      <c r="K33" s="420"/>
    </row>
    <row r="34" ht="15" spans="1:11">
      <c r="A34" s="395" t="s">
        <v>118</v>
      </c>
      <c r="B34" s="395"/>
      <c r="C34" s="395"/>
      <c r="D34" s="395"/>
      <c r="E34" s="395"/>
      <c r="F34" s="395"/>
      <c r="G34" s="395"/>
      <c r="H34" s="395"/>
      <c r="I34" s="395"/>
      <c r="J34" s="395"/>
      <c r="K34" s="395"/>
    </row>
    <row r="35" ht="21" customHeight="1" spans="1:11">
      <c r="A35" s="396"/>
      <c r="B35" s="397"/>
      <c r="C35" s="397"/>
      <c r="D35" s="397"/>
      <c r="E35" s="397"/>
      <c r="F35" s="397"/>
      <c r="G35" s="397"/>
      <c r="H35" s="397"/>
      <c r="I35" s="397"/>
      <c r="J35" s="397"/>
      <c r="K35" s="421"/>
    </row>
    <row r="36" ht="21" customHeight="1" spans="1:1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48"/>
    </row>
    <row r="37" ht="21" customHeight="1" spans="1:11">
      <c r="A37" s="318"/>
      <c r="B37" s="319"/>
      <c r="C37" s="319"/>
      <c r="D37" s="319"/>
      <c r="E37" s="319"/>
      <c r="F37" s="319"/>
      <c r="G37" s="319"/>
      <c r="H37" s="319"/>
      <c r="I37" s="319"/>
      <c r="J37" s="319"/>
      <c r="K37" s="348"/>
    </row>
    <row r="38" ht="21" customHeight="1" spans="1:11">
      <c r="A38" s="318"/>
      <c r="B38" s="319"/>
      <c r="C38" s="319"/>
      <c r="D38" s="319"/>
      <c r="E38" s="319"/>
      <c r="F38" s="319"/>
      <c r="G38" s="319"/>
      <c r="H38" s="319"/>
      <c r="I38" s="319"/>
      <c r="J38" s="319"/>
      <c r="K38" s="348"/>
    </row>
    <row r="39" ht="21" customHeight="1" spans="1:11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48"/>
    </row>
    <row r="40" ht="21" customHeight="1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48"/>
    </row>
    <row r="41" ht="21" customHeight="1" spans="1:1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48"/>
    </row>
    <row r="42" ht="15" spans="1:11">
      <c r="A42" s="313" t="s">
        <v>119</v>
      </c>
      <c r="B42" s="314"/>
      <c r="C42" s="314"/>
      <c r="D42" s="314"/>
      <c r="E42" s="314"/>
      <c r="F42" s="314"/>
      <c r="G42" s="314"/>
      <c r="H42" s="314"/>
      <c r="I42" s="314"/>
      <c r="J42" s="314"/>
      <c r="K42" s="346"/>
    </row>
    <row r="43" ht="15" spans="1:11">
      <c r="A43" s="360" t="s">
        <v>120</v>
      </c>
      <c r="B43" s="361"/>
      <c r="C43" s="361"/>
      <c r="D43" s="361"/>
      <c r="E43" s="361"/>
      <c r="F43" s="361"/>
      <c r="G43" s="361"/>
      <c r="H43" s="361"/>
      <c r="I43" s="361"/>
      <c r="J43" s="361"/>
      <c r="K43" s="408"/>
    </row>
    <row r="44" ht="14.25" spans="1:11">
      <c r="A44" s="367" t="s">
        <v>121</v>
      </c>
      <c r="B44" s="364" t="s">
        <v>95</v>
      </c>
      <c r="C44" s="364" t="s">
        <v>96</v>
      </c>
      <c r="D44" s="364" t="s">
        <v>88</v>
      </c>
      <c r="E44" s="369" t="s">
        <v>122</v>
      </c>
      <c r="F44" s="364" t="s">
        <v>95</v>
      </c>
      <c r="G44" s="364" t="s">
        <v>96</v>
      </c>
      <c r="H44" s="364" t="s">
        <v>88</v>
      </c>
      <c r="I44" s="369" t="s">
        <v>123</v>
      </c>
      <c r="J44" s="364" t="s">
        <v>95</v>
      </c>
      <c r="K44" s="409" t="s">
        <v>96</v>
      </c>
    </row>
    <row r="45" ht="14.25" spans="1:11">
      <c r="A45" s="310" t="s">
        <v>87</v>
      </c>
      <c r="B45" s="161" t="s">
        <v>95</v>
      </c>
      <c r="C45" s="161" t="s">
        <v>96</v>
      </c>
      <c r="D45" s="161" t="s">
        <v>88</v>
      </c>
      <c r="E45" s="311" t="s">
        <v>94</v>
      </c>
      <c r="F45" s="161" t="s">
        <v>95</v>
      </c>
      <c r="G45" s="161" t="s">
        <v>96</v>
      </c>
      <c r="H45" s="161" t="s">
        <v>88</v>
      </c>
      <c r="I45" s="311" t="s">
        <v>105</v>
      </c>
      <c r="J45" s="161" t="s">
        <v>95</v>
      </c>
      <c r="K45" s="162" t="s">
        <v>96</v>
      </c>
    </row>
    <row r="46" ht="15" spans="1:11">
      <c r="A46" s="283" t="s">
        <v>98</v>
      </c>
      <c r="B46" s="284"/>
      <c r="C46" s="284"/>
      <c r="D46" s="284"/>
      <c r="E46" s="284"/>
      <c r="F46" s="284"/>
      <c r="G46" s="284"/>
      <c r="H46" s="284"/>
      <c r="I46" s="284"/>
      <c r="J46" s="284"/>
      <c r="K46" s="337"/>
    </row>
    <row r="47" ht="15" spans="1:11">
      <c r="A47" s="395" t="s">
        <v>124</v>
      </c>
      <c r="B47" s="395"/>
      <c r="C47" s="395"/>
      <c r="D47" s="395"/>
      <c r="E47" s="395"/>
      <c r="F47" s="395"/>
      <c r="G47" s="395"/>
      <c r="H47" s="395"/>
      <c r="I47" s="395"/>
      <c r="J47" s="395"/>
      <c r="K47" s="395"/>
    </row>
    <row r="48" ht="15" spans="1:11">
      <c r="A48" s="396"/>
      <c r="B48" s="397"/>
      <c r="C48" s="397"/>
      <c r="D48" s="397"/>
      <c r="E48" s="397"/>
      <c r="F48" s="397"/>
      <c r="G48" s="397"/>
      <c r="H48" s="397"/>
      <c r="I48" s="397"/>
      <c r="J48" s="397"/>
      <c r="K48" s="421"/>
    </row>
    <row r="49" ht="15" spans="1:11">
      <c r="A49" s="398" t="s">
        <v>125</v>
      </c>
      <c r="B49" s="399" t="s">
        <v>126</v>
      </c>
      <c r="C49" s="399"/>
      <c r="D49" s="400" t="s">
        <v>127</v>
      </c>
      <c r="E49" s="401" t="s">
        <v>128</v>
      </c>
      <c r="F49" s="402" t="s">
        <v>129</v>
      </c>
      <c r="G49" s="403">
        <v>45710</v>
      </c>
      <c r="H49" s="404" t="s">
        <v>130</v>
      </c>
      <c r="I49" s="422"/>
      <c r="J49" s="423" t="s">
        <v>131</v>
      </c>
      <c r="K49" s="424"/>
    </row>
    <row r="50" ht="15" spans="1:11">
      <c r="A50" s="395" t="s">
        <v>132</v>
      </c>
      <c r="B50" s="395"/>
      <c r="C50" s="395"/>
      <c r="D50" s="395"/>
      <c r="E50" s="395"/>
      <c r="F50" s="395"/>
      <c r="G50" s="395"/>
      <c r="H50" s="395"/>
      <c r="I50" s="395"/>
      <c r="J50" s="395"/>
      <c r="K50" s="395"/>
    </row>
    <row r="51" ht="15" spans="1:11">
      <c r="A51" s="405" t="s">
        <v>133</v>
      </c>
      <c r="B51" s="406"/>
      <c r="C51" s="406"/>
      <c r="D51" s="406"/>
      <c r="E51" s="406"/>
      <c r="F51" s="406"/>
      <c r="G51" s="406"/>
      <c r="H51" s="406"/>
      <c r="I51" s="406"/>
      <c r="J51" s="406"/>
      <c r="K51" s="425"/>
    </row>
    <row r="52" ht="15" spans="1:11">
      <c r="A52" s="398" t="s">
        <v>125</v>
      </c>
      <c r="B52" s="399" t="s">
        <v>126</v>
      </c>
      <c r="C52" s="399"/>
      <c r="D52" s="400" t="s">
        <v>127</v>
      </c>
      <c r="E52" s="401" t="s">
        <v>128</v>
      </c>
      <c r="F52" s="402" t="s">
        <v>129</v>
      </c>
      <c r="G52" s="403">
        <v>45710</v>
      </c>
      <c r="H52" s="404" t="s">
        <v>130</v>
      </c>
      <c r="I52" s="422"/>
      <c r="J52" s="423" t="s">
        <v>131</v>
      </c>
      <c r="K52" s="42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tabSelected="1" workbookViewId="0">
      <selection activeCell="P8" sqref="P8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6" width="8.5" style="89" customWidth="1"/>
    <col min="7" max="7" width="6.5" style="89" customWidth="1"/>
    <col min="8" max="8" width="2.75" style="89" customWidth="1"/>
    <col min="9" max="9" width="9.15833333333333" style="89" customWidth="1"/>
    <col min="10" max="10" width="10.75" style="89" customWidth="1"/>
    <col min="11" max="14" width="9.75" style="89" customWidth="1"/>
    <col min="15" max="252" width="9" style="89"/>
    <col min="253" max="16384" width="9" style="92"/>
  </cols>
  <sheetData>
    <row r="1" s="89" customFormat="1" ht="29" customHeight="1" spans="1:255">
      <c r="A1" s="93" t="s">
        <v>134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</row>
    <row r="2" s="89" customFormat="1" ht="20" customHeight="1" spans="1:255">
      <c r="A2" s="96" t="s">
        <v>61</v>
      </c>
      <c r="B2" s="97" t="str">
        <f>首期!B4</f>
        <v>QAZZAN83514</v>
      </c>
      <c r="C2" s="98"/>
      <c r="D2" s="99"/>
      <c r="E2" s="101" t="str">
        <f>首期!B5</f>
        <v>儿童长袖T恤</v>
      </c>
      <c r="F2" s="101"/>
      <c r="G2" s="101"/>
      <c r="H2" s="130"/>
      <c r="I2" s="131" t="s">
        <v>57</v>
      </c>
      <c r="J2" s="132" t="s">
        <v>56</v>
      </c>
      <c r="K2" s="132"/>
      <c r="L2" s="132"/>
      <c r="M2" s="132"/>
      <c r="N2" s="133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</row>
    <row r="3" s="89" customFormat="1" spans="1:255">
      <c r="A3" s="102" t="s">
        <v>135</v>
      </c>
      <c r="B3" s="103" t="s">
        <v>136</v>
      </c>
      <c r="C3" s="104"/>
      <c r="D3" s="103"/>
      <c r="E3" s="103"/>
      <c r="F3" s="103"/>
      <c r="G3" s="103"/>
      <c r="H3" s="134"/>
      <c r="I3" s="135"/>
      <c r="J3" s="135"/>
      <c r="K3" s="135"/>
      <c r="L3" s="135"/>
      <c r="M3" s="135"/>
      <c r="N3" s="136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</row>
    <row r="4" s="89" customFormat="1" ht="16.5" spans="1:255">
      <c r="A4" s="102"/>
      <c r="B4" s="105" t="s">
        <v>137</v>
      </c>
      <c r="C4" s="105" t="s">
        <v>138</v>
      </c>
      <c r="D4" s="105" t="s">
        <v>139</v>
      </c>
      <c r="E4" s="105" t="s">
        <v>140</v>
      </c>
      <c r="F4" s="105" t="s">
        <v>141</v>
      </c>
      <c r="G4" s="105" t="s">
        <v>142</v>
      </c>
      <c r="H4" s="134"/>
      <c r="I4" s="252" t="s">
        <v>111</v>
      </c>
      <c r="J4" s="253"/>
      <c r="K4" s="253"/>
      <c r="L4" s="253"/>
      <c r="M4" s="254"/>
      <c r="N4" s="255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</row>
    <row r="5" s="89" customFormat="1" ht="16.5" spans="1:255">
      <c r="A5" s="102"/>
      <c r="B5" s="107"/>
      <c r="C5" s="107"/>
      <c r="D5" s="108"/>
      <c r="E5" s="108"/>
      <c r="F5" s="108"/>
      <c r="G5" s="354"/>
      <c r="H5" s="139"/>
      <c r="I5" s="143" t="s">
        <v>138</v>
      </c>
      <c r="J5" s="141"/>
      <c r="K5" s="141"/>
      <c r="L5" s="141"/>
      <c r="M5" s="256"/>
      <c r="N5" s="14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</row>
    <row r="6" s="89" customFormat="1" ht="20" customHeight="1" spans="1:255">
      <c r="A6" s="109" t="s">
        <v>143</v>
      </c>
      <c r="B6" s="110">
        <f>C6-4</f>
        <v>44</v>
      </c>
      <c r="C6" s="111">
        <v>48</v>
      </c>
      <c r="D6" s="110">
        <f>C6+4</f>
        <v>52</v>
      </c>
      <c r="E6" s="110">
        <f>D6+4</f>
        <v>56</v>
      </c>
      <c r="F6" s="110">
        <f>E6+4</f>
        <v>60</v>
      </c>
      <c r="G6" s="110">
        <f>F6+4</f>
        <v>64</v>
      </c>
      <c r="H6" s="139"/>
      <c r="I6" s="143" t="s">
        <v>144</v>
      </c>
      <c r="J6" s="143"/>
      <c r="K6" s="143"/>
      <c r="L6" s="143"/>
      <c r="M6" s="143"/>
      <c r="N6" s="144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</row>
    <row r="7" s="89" customFormat="1" ht="20" customHeight="1" spans="1:255">
      <c r="A7" s="109" t="s">
        <v>145</v>
      </c>
      <c r="B7" s="110">
        <f>C7-4</f>
        <v>78</v>
      </c>
      <c r="C7" s="111">
        <v>82</v>
      </c>
      <c r="D7" s="110">
        <f>C7+4</f>
        <v>86</v>
      </c>
      <c r="E7" s="110">
        <f>D7+6</f>
        <v>92</v>
      </c>
      <c r="F7" s="110">
        <f>E7+6</f>
        <v>98</v>
      </c>
      <c r="G7" s="110">
        <f>F7+6</f>
        <v>104</v>
      </c>
      <c r="H7" s="139"/>
      <c r="I7" s="143" t="s">
        <v>146</v>
      </c>
      <c r="J7" s="143"/>
      <c r="K7" s="143"/>
      <c r="L7" s="143"/>
      <c r="M7" s="143"/>
      <c r="N7" s="144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</row>
    <row r="8" s="89" customFormat="1" ht="20" customHeight="1" spans="1:255">
      <c r="A8" s="109" t="s">
        <v>147</v>
      </c>
      <c r="B8" s="110">
        <f>C8-4</f>
        <v>72</v>
      </c>
      <c r="C8" s="111">
        <v>76</v>
      </c>
      <c r="D8" s="110">
        <f>C8+4</f>
        <v>80</v>
      </c>
      <c r="E8" s="110">
        <f>D8+6</f>
        <v>86</v>
      </c>
      <c r="F8" s="110">
        <f>E8+6</f>
        <v>92</v>
      </c>
      <c r="G8" s="110">
        <f>F8+6</f>
        <v>98</v>
      </c>
      <c r="H8" s="139"/>
      <c r="I8" s="143" t="s">
        <v>144</v>
      </c>
      <c r="J8" s="143"/>
      <c r="K8" s="143"/>
      <c r="L8" s="143"/>
      <c r="M8" s="143"/>
      <c r="N8" s="144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</row>
    <row r="9" s="89" customFormat="1" ht="20" customHeight="1" spans="1:255">
      <c r="A9" s="113" t="s">
        <v>148</v>
      </c>
      <c r="B9" s="110">
        <f>C9-4.5</f>
        <v>57.5</v>
      </c>
      <c r="C9" s="110">
        <v>62</v>
      </c>
      <c r="D9" s="110">
        <f>C9+4.5</f>
        <v>66.5</v>
      </c>
      <c r="E9" s="110">
        <f>D9+4.5</f>
        <v>71</v>
      </c>
      <c r="F9" s="110">
        <f>E9+4.5</f>
        <v>75.5</v>
      </c>
      <c r="G9" s="110">
        <f>F9+4.5</f>
        <v>80</v>
      </c>
      <c r="H9" s="139"/>
      <c r="I9" s="143" t="s">
        <v>146</v>
      </c>
      <c r="J9" s="143"/>
      <c r="K9" s="143"/>
      <c r="L9" s="143"/>
      <c r="M9" s="143"/>
      <c r="N9" s="144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="89" customFormat="1" ht="20" customHeight="1" spans="1:255">
      <c r="A10" s="114" t="s">
        <v>149</v>
      </c>
      <c r="B10" s="111">
        <f>C10-1.2</f>
        <v>14.8</v>
      </c>
      <c r="C10" s="111">
        <v>16</v>
      </c>
      <c r="D10" s="111">
        <f>C10+1.2</f>
        <v>17.2</v>
      </c>
      <c r="E10" s="111">
        <f>D10+1.2</f>
        <v>18.4</v>
      </c>
      <c r="F10" s="111">
        <f>E10+1.2</f>
        <v>19.6</v>
      </c>
      <c r="G10" s="111">
        <f>F10+1.2</f>
        <v>20.8</v>
      </c>
      <c r="H10" s="139"/>
      <c r="I10" s="143" t="s">
        <v>144</v>
      </c>
      <c r="J10" s="143"/>
      <c r="K10" s="143"/>
      <c r="L10" s="143"/>
      <c r="M10" s="143"/>
      <c r="N10" s="144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</row>
    <row r="11" s="89" customFormat="1" ht="20" customHeight="1" spans="1:255">
      <c r="A11" s="109" t="s">
        <v>150</v>
      </c>
      <c r="B11" s="111">
        <f>C11-0.8</f>
        <v>13.2</v>
      </c>
      <c r="C11" s="111">
        <v>14</v>
      </c>
      <c r="D11" s="111">
        <f>C11+0.8</f>
        <v>14.8</v>
      </c>
      <c r="E11" s="111">
        <f>D11+1</f>
        <v>15.8</v>
      </c>
      <c r="F11" s="111">
        <f>E11+1</f>
        <v>16.8</v>
      </c>
      <c r="G11" s="111">
        <f>F11+0.8</f>
        <v>17.6</v>
      </c>
      <c r="H11" s="139"/>
      <c r="I11" s="143" t="s">
        <v>151</v>
      </c>
      <c r="J11" s="143"/>
      <c r="K11" s="143"/>
      <c r="L11" s="143"/>
      <c r="M11" s="143"/>
      <c r="N11" s="144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</row>
    <row r="12" s="89" customFormat="1" ht="20" customHeight="1" spans="1:255">
      <c r="A12" s="109" t="s">
        <v>152</v>
      </c>
      <c r="B12" s="110">
        <f>C12-0.2</f>
        <v>8.3</v>
      </c>
      <c r="C12" s="111">
        <v>8.5</v>
      </c>
      <c r="D12" s="110">
        <f>C12+0.2</f>
        <v>8.7</v>
      </c>
      <c r="E12" s="110">
        <f>D12+0.4</f>
        <v>9.1</v>
      </c>
      <c r="F12" s="110">
        <f>E12+0.4</f>
        <v>9.5</v>
      </c>
      <c r="G12" s="110">
        <f>F12+0.4</f>
        <v>9.9</v>
      </c>
      <c r="H12" s="139"/>
      <c r="I12" s="143" t="s">
        <v>144</v>
      </c>
      <c r="J12" s="143"/>
      <c r="K12" s="143"/>
      <c r="L12" s="143"/>
      <c r="M12" s="143"/>
      <c r="N12" s="144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</row>
    <row r="13" s="89" customFormat="1" ht="20" customHeight="1" spans="1:255">
      <c r="A13" s="113" t="s">
        <v>153</v>
      </c>
      <c r="B13" s="110">
        <f>C13-1</f>
        <v>37</v>
      </c>
      <c r="C13" s="111">
        <v>38</v>
      </c>
      <c r="D13" s="110">
        <f>C13+1</f>
        <v>39</v>
      </c>
      <c r="E13" s="110">
        <f>D13+1.5</f>
        <v>40.5</v>
      </c>
      <c r="F13" s="110">
        <f>E13+1.5</f>
        <v>42</v>
      </c>
      <c r="G13" s="110">
        <f>F13+1.5</f>
        <v>43.5</v>
      </c>
      <c r="H13" s="139"/>
      <c r="I13" s="143" t="s">
        <v>144</v>
      </c>
      <c r="J13" s="143"/>
      <c r="K13" s="143"/>
      <c r="L13" s="143"/>
      <c r="M13" s="143"/>
      <c r="N13" s="144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</row>
    <row r="14" s="89" customFormat="1" ht="20" customHeight="1" spans="1:255">
      <c r="A14" s="109" t="s">
        <v>154</v>
      </c>
      <c r="B14" s="110">
        <v>13</v>
      </c>
      <c r="C14" s="117">
        <v>13</v>
      </c>
      <c r="D14" s="110">
        <f>B14+1</f>
        <v>14</v>
      </c>
      <c r="E14" s="110">
        <f>D14</f>
        <v>14</v>
      </c>
      <c r="F14" s="110">
        <f>D14+1.5</f>
        <v>15.5</v>
      </c>
      <c r="G14" s="110">
        <f>F14</f>
        <v>15.5</v>
      </c>
      <c r="H14" s="139"/>
      <c r="I14" s="143" t="s">
        <v>155</v>
      </c>
      <c r="J14" s="143"/>
      <c r="K14" s="143"/>
      <c r="L14" s="143"/>
      <c r="M14" s="143"/>
      <c r="N14" s="144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</row>
    <row r="15" s="89" customFormat="1" ht="20" customHeight="1" spans="1:255">
      <c r="A15" s="118" t="s">
        <v>156</v>
      </c>
      <c r="B15" s="117">
        <v>4.5</v>
      </c>
      <c r="C15" s="117">
        <v>4.5</v>
      </c>
      <c r="D15" s="117">
        <v>4.5</v>
      </c>
      <c r="E15" s="117">
        <v>4.5</v>
      </c>
      <c r="F15" s="117">
        <v>4.5</v>
      </c>
      <c r="G15" s="117">
        <v>4.5</v>
      </c>
      <c r="H15" s="139"/>
      <c r="I15" s="143"/>
      <c r="J15" s="143"/>
      <c r="K15" s="143"/>
      <c r="L15" s="143"/>
      <c r="M15" s="143"/>
      <c r="N15" s="144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</row>
    <row r="16" s="89" customFormat="1" ht="20" customHeight="1" spans="1:255">
      <c r="A16" s="119" t="s">
        <v>157</v>
      </c>
      <c r="B16" s="120">
        <v>4</v>
      </c>
      <c r="C16" s="120">
        <v>4</v>
      </c>
      <c r="D16" s="120">
        <v>4</v>
      </c>
      <c r="E16" s="120">
        <v>4</v>
      </c>
      <c r="F16" s="120">
        <v>4</v>
      </c>
      <c r="G16" s="120">
        <v>4</v>
      </c>
      <c r="H16" s="139"/>
      <c r="I16" s="143"/>
      <c r="J16" s="143"/>
      <c r="K16" s="143"/>
      <c r="L16" s="143"/>
      <c r="M16" s="143"/>
      <c r="N16" s="144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</row>
    <row r="17" s="89" customFormat="1" ht="20" customHeight="1" spans="1:255">
      <c r="A17" s="122"/>
      <c r="B17" s="123"/>
      <c r="C17" s="123"/>
      <c r="D17" s="123"/>
      <c r="E17" s="123"/>
      <c r="F17" s="123"/>
      <c r="G17" s="123"/>
      <c r="H17" s="145"/>
      <c r="I17" s="146"/>
      <c r="J17" s="146"/>
      <c r="K17" s="147"/>
      <c r="L17" s="146"/>
      <c r="M17" s="146"/>
      <c r="N17" s="148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</row>
    <row r="18" s="89" customFormat="1" ht="16.5" spans="1:255">
      <c r="A18" s="125"/>
      <c r="B18" s="125"/>
      <c r="C18" s="126"/>
      <c r="D18" s="126"/>
      <c r="E18" s="126"/>
      <c r="F18" s="126"/>
      <c r="G18" s="126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</row>
    <row r="19" s="89" customFormat="1" spans="1:255">
      <c r="A19" s="128" t="s">
        <v>158</v>
      </c>
      <c r="B19" s="128"/>
      <c r="C19" s="129"/>
      <c r="D19" s="129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</row>
    <row r="20" s="89" customFormat="1" spans="3:255">
      <c r="C20" s="90"/>
      <c r="D20" s="90"/>
      <c r="I20" s="149" t="s">
        <v>159</v>
      </c>
      <c r="J20" s="257">
        <v>45710</v>
      </c>
      <c r="K20" s="149" t="s">
        <v>160</v>
      </c>
      <c r="L20" s="149" t="s">
        <v>128</v>
      </c>
      <c r="M20" s="149" t="s">
        <v>161</v>
      </c>
      <c r="N20" s="89" t="s">
        <v>131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</row>
  </sheetData>
  <mergeCells count="8">
    <mergeCell ref="A1:N1"/>
    <mergeCell ref="B2:D2"/>
    <mergeCell ref="E2:G2"/>
    <mergeCell ref="J2:N2"/>
    <mergeCell ref="B3:G3"/>
    <mergeCell ref="I3:N3"/>
    <mergeCell ref="A3:A5"/>
    <mergeCell ref="H2:H17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L11" sqref="L11"/>
    </sheetView>
  </sheetViews>
  <sheetFormatPr defaultColWidth="10" defaultRowHeight="16.5" customHeight="1"/>
  <cols>
    <col min="1" max="1" width="10.875" style="258" customWidth="1"/>
    <col min="2" max="16384" width="10" style="258"/>
  </cols>
  <sheetData>
    <row r="1" ht="22.5" customHeight="1" spans="1:11">
      <c r="A1" s="155" t="s">
        <v>162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7.25" customHeight="1" spans="1:11">
      <c r="A2" s="259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262" t="s">
        <v>57</v>
      </c>
      <c r="I2" s="333" t="s">
        <v>56</v>
      </c>
      <c r="J2" s="333"/>
      <c r="K2" s="334"/>
    </row>
    <row r="3" customHeight="1" spans="1:11">
      <c r="A3" s="263" t="s">
        <v>58</v>
      </c>
      <c r="B3" s="264"/>
      <c r="C3" s="265"/>
      <c r="D3" s="266" t="s">
        <v>59</v>
      </c>
      <c r="E3" s="267"/>
      <c r="F3" s="267"/>
      <c r="G3" s="268"/>
      <c r="H3" s="266" t="s">
        <v>60</v>
      </c>
      <c r="I3" s="267"/>
      <c r="J3" s="267"/>
      <c r="K3" s="268"/>
    </row>
    <row r="4" customHeight="1" spans="1:11">
      <c r="A4" s="269" t="s">
        <v>61</v>
      </c>
      <c r="B4" s="161"/>
      <c r="C4" s="162"/>
      <c r="D4" s="269" t="s">
        <v>63</v>
      </c>
      <c r="E4" s="270"/>
      <c r="F4" s="271"/>
      <c r="G4" s="272"/>
      <c r="H4" s="269" t="s">
        <v>64</v>
      </c>
      <c r="I4" s="270"/>
      <c r="J4" s="161" t="s">
        <v>65</v>
      </c>
      <c r="K4" s="162" t="s">
        <v>66</v>
      </c>
    </row>
    <row r="5" customHeight="1" spans="1:11">
      <c r="A5" s="273" t="s">
        <v>67</v>
      </c>
      <c r="B5" s="161"/>
      <c r="C5" s="162"/>
      <c r="D5" s="269" t="s">
        <v>69</v>
      </c>
      <c r="E5" s="270"/>
      <c r="F5" s="271"/>
      <c r="G5" s="272"/>
      <c r="H5" s="269" t="s">
        <v>70</v>
      </c>
      <c r="I5" s="270"/>
      <c r="J5" s="161" t="s">
        <v>65</v>
      </c>
      <c r="K5" s="162" t="s">
        <v>66</v>
      </c>
    </row>
    <row r="6" customHeight="1" spans="1:11">
      <c r="A6" s="269" t="s">
        <v>71</v>
      </c>
      <c r="B6" s="274"/>
      <c r="C6" s="275"/>
      <c r="D6" s="273" t="s">
        <v>73</v>
      </c>
      <c r="E6" s="276"/>
      <c r="F6" s="271"/>
      <c r="G6" s="272"/>
      <c r="H6" s="269" t="s">
        <v>74</v>
      </c>
      <c r="I6" s="270"/>
      <c r="J6" s="161" t="s">
        <v>65</v>
      </c>
      <c r="K6" s="162" t="s">
        <v>66</v>
      </c>
    </row>
    <row r="7" customHeight="1" spans="1:11">
      <c r="A7" s="269" t="s">
        <v>75</v>
      </c>
      <c r="B7" s="277"/>
      <c r="C7" s="278"/>
      <c r="D7" s="273" t="s">
        <v>76</v>
      </c>
      <c r="E7" s="279"/>
      <c r="F7" s="271"/>
      <c r="G7" s="272"/>
      <c r="H7" s="269" t="s">
        <v>77</v>
      </c>
      <c r="I7" s="270"/>
      <c r="J7" s="161" t="s">
        <v>65</v>
      </c>
      <c r="K7" s="162" t="s">
        <v>66</v>
      </c>
    </row>
    <row r="8" customHeight="1" spans="1:16">
      <c r="A8" s="280" t="s">
        <v>78</v>
      </c>
      <c r="B8" s="281"/>
      <c r="C8" s="282"/>
      <c r="D8" s="283" t="s">
        <v>80</v>
      </c>
      <c r="E8" s="284"/>
      <c r="F8" s="285"/>
      <c r="G8" s="286"/>
      <c r="H8" s="283" t="s">
        <v>81</v>
      </c>
      <c r="I8" s="284"/>
      <c r="J8" s="303" t="s">
        <v>65</v>
      </c>
      <c r="K8" s="335" t="s">
        <v>66</v>
      </c>
      <c r="P8" s="214" t="s">
        <v>163</v>
      </c>
    </row>
    <row r="9" customHeight="1" spans="1:11">
      <c r="A9" s="287" t="s">
        <v>164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customHeight="1" spans="1:11">
      <c r="A10" s="288" t="s">
        <v>84</v>
      </c>
      <c r="B10" s="289" t="s">
        <v>85</v>
      </c>
      <c r="C10" s="290" t="s">
        <v>86</v>
      </c>
      <c r="D10" s="291"/>
      <c r="E10" s="292" t="s">
        <v>89</v>
      </c>
      <c r="F10" s="289" t="s">
        <v>85</v>
      </c>
      <c r="G10" s="290" t="s">
        <v>86</v>
      </c>
      <c r="H10" s="289"/>
      <c r="I10" s="292" t="s">
        <v>87</v>
      </c>
      <c r="J10" s="289" t="s">
        <v>85</v>
      </c>
      <c r="K10" s="336" t="s">
        <v>86</v>
      </c>
    </row>
    <row r="11" customHeight="1" spans="1:11">
      <c r="A11" s="273" t="s">
        <v>90</v>
      </c>
      <c r="B11" s="293" t="s">
        <v>85</v>
      </c>
      <c r="C11" s="161" t="s">
        <v>86</v>
      </c>
      <c r="D11" s="279"/>
      <c r="E11" s="276" t="s">
        <v>92</v>
      </c>
      <c r="F11" s="293" t="s">
        <v>85</v>
      </c>
      <c r="G11" s="161" t="s">
        <v>86</v>
      </c>
      <c r="H11" s="293"/>
      <c r="I11" s="276" t="s">
        <v>97</v>
      </c>
      <c r="J11" s="293" t="s">
        <v>85</v>
      </c>
      <c r="K11" s="162" t="s">
        <v>86</v>
      </c>
    </row>
    <row r="12" customHeight="1" spans="1:11">
      <c r="A12" s="283" t="s">
        <v>117</v>
      </c>
      <c r="B12" s="284"/>
      <c r="C12" s="284"/>
      <c r="D12" s="284"/>
      <c r="E12" s="284"/>
      <c r="F12" s="284"/>
      <c r="G12" s="284"/>
      <c r="H12" s="284"/>
      <c r="I12" s="284"/>
      <c r="J12" s="284"/>
      <c r="K12" s="337"/>
    </row>
    <row r="13" customHeight="1" spans="1:11">
      <c r="A13" s="294" t="s">
        <v>165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customHeight="1" spans="1:11">
      <c r="A14" s="295" t="s">
        <v>166</v>
      </c>
      <c r="B14" s="296"/>
      <c r="C14" s="296"/>
      <c r="D14" s="296"/>
      <c r="E14" s="296"/>
      <c r="F14" s="296"/>
      <c r="G14" s="296"/>
      <c r="H14" s="297"/>
      <c r="I14" s="338"/>
      <c r="J14" s="338"/>
      <c r="K14" s="339"/>
    </row>
    <row r="15" customHeight="1" spans="1:11">
      <c r="A15" s="298"/>
      <c r="B15" s="299"/>
      <c r="C15" s="299"/>
      <c r="D15" s="300"/>
      <c r="E15" s="301"/>
      <c r="F15" s="299"/>
      <c r="G15" s="299"/>
      <c r="H15" s="300"/>
      <c r="I15" s="340"/>
      <c r="J15" s="341"/>
      <c r="K15" s="342"/>
    </row>
    <row r="16" customHeight="1" spans="1:1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35"/>
    </row>
    <row r="17" customHeight="1" spans="1:11">
      <c r="A17" s="294" t="s">
        <v>167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customHeight="1" spans="1:11">
      <c r="A18" s="304" t="s">
        <v>168</v>
      </c>
      <c r="B18" s="305"/>
      <c r="C18" s="305"/>
      <c r="D18" s="305"/>
      <c r="E18" s="305"/>
      <c r="F18" s="305"/>
      <c r="G18" s="305"/>
      <c r="H18" s="305"/>
      <c r="I18" s="338"/>
      <c r="J18" s="338"/>
      <c r="K18" s="339"/>
    </row>
    <row r="19" customHeight="1" spans="1:11">
      <c r="A19" s="298"/>
      <c r="B19" s="299"/>
      <c r="C19" s="299"/>
      <c r="D19" s="300"/>
      <c r="E19" s="301"/>
      <c r="F19" s="299"/>
      <c r="G19" s="299"/>
      <c r="H19" s="300"/>
      <c r="I19" s="340"/>
      <c r="J19" s="341"/>
      <c r="K19" s="342"/>
    </row>
    <row r="20" customHeight="1" spans="1:1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35"/>
    </row>
    <row r="21" customHeight="1" spans="1:11">
      <c r="A21" s="306" t="s">
        <v>114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customHeight="1" spans="1:11">
      <c r="A22" s="156" t="s">
        <v>115</v>
      </c>
      <c r="B22" s="190"/>
      <c r="C22" s="190"/>
      <c r="D22" s="190"/>
      <c r="E22" s="190"/>
      <c r="F22" s="190"/>
      <c r="G22" s="190"/>
      <c r="H22" s="190"/>
      <c r="I22" s="190"/>
      <c r="J22" s="190"/>
      <c r="K22" s="218"/>
    </row>
    <row r="23" customHeight="1" spans="1:11">
      <c r="A23" s="169" t="s">
        <v>116</v>
      </c>
      <c r="B23" s="170"/>
      <c r="C23" s="161" t="s">
        <v>65</v>
      </c>
      <c r="D23" s="161" t="s">
        <v>66</v>
      </c>
      <c r="E23" s="168"/>
      <c r="F23" s="168"/>
      <c r="G23" s="168"/>
      <c r="H23" s="168"/>
      <c r="I23" s="168"/>
      <c r="J23" s="168"/>
      <c r="K23" s="211"/>
    </row>
    <row r="24" customHeight="1" spans="1:11">
      <c r="A24" s="307" t="s">
        <v>169</v>
      </c>
      <c r="B24" s="164"/>
      <c r="C24" s="164"/>
      <c r="D24" s="164"/>
      <c r="E24" s="164"/>
      <c r="F24" s="164"/>
      <c r="G24" s="164"/>
      <c r="H24" s="164"/>
      <c r="I24" s="164"/>
      <c r="J24" s="164"/>
      <c r="K24" s="343"/>
    </row>
    <row r="25" customHeight="1" spans="1:1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44"/>
    </row>
    <row r="26" customHeight="1" spans="1:11">
      <c r="A26" s="287" t="s">
        <v>120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customHeight="1" spans="1:11">
      <c r="A27" s="263" t="s">
        <v>121</v>
      </c>
      <c r="B27" s="290" t="s">
        <v>95</v>
      </c>
      <c r="C27" s="290" t="s">
        <v>96</v>
      </c>
      <c r="D27" s="290" t="s">
        <v>88</v>
      </c>
      <c r="E27" s="264" t="s">
        <v>122</v>
      </c>
      <c r="F27" s="290" t="s">
        <v>95</v>
      </c>
      <c r="G27" s="290" t="s">
        <v>96</v>
      </c>
      <c r="H27" s="290" t="s">
        <v>88</v>
      </c>
      <c r="I27" s="264" t="s">
        <v>123</v>
      </c>
      <c r="J27" s="290" t="s">
        <v>95</v>
      </c>
      <c r="K27" s="336" t="s">
        <v>96</v>
      </c>
    </row>
    <row r="28" customHeight="1" spans="1:11">
      <c r="A28" s="310" t="s">
        <v>87</v>
      </c>
      <c r="B28" s="161" t="s">
        <v>95</v>
      </c>
      <c r="C28" s="161" t="s">
        <v>96</v>
      </c>
      <c r="D28" s="161" t="s">
        <v>88</v>
      </c>
      <c r="E28" s="311" t="s">
        <v>94</v>
      </c>
      <c r="F28" s="161" t="s">
        <v>95</v>
      </c>
      <c r="G28" s="161" t="s">
        <v>96</v>
      </c>
      <c r="H28" s="161" t="s">
        <v>88</v>
      </c>
      <c r="I28" s="311" t="s">
        <v>105</v>
      </c>
      <c r="J28" s="161" t="s">
        <v>95</v>
      </c>
      <c r="K28" s="162" t="s">
        <v>96</v>
      </c>
    </row>
    <row r="29" customHeight="1" spans="1:11">
      <c r="A29" s="269" t="s">
        <v>98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5"/>
    </row>
    <row r="30" customHeight="1" spans="1:11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46"/>
    </row>
    <row r="31" customHeight="1" spans="1:11">
      <c r="A31" s="315" t="s">
        <v>170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</row>
    <row r="32" ht="21" customHeight="1" spans="1:11">
      <c r="A32" s="316"/>
      <c r="B32" s="317"/>
      <c r="C32" s="317"/>
      <c r="D32" s="317"/>
      <c r="E32" s="317"/>
      <c r="F32" s="317"/>
      <c r="G32" s="317"/>
      <c r="H32" s="317"/>
      <c r="I32" s="317"/>
      <c r="J32" s="317"/>
      <c r="K32" s="347"/>
    </row>
    <row r="33" ht="21" customHeight="1" spans="1:11">
      <c r="A33" s="318"/>
      <c r="B33" s="319"/>
      <c r="C33" s="319"/>
      <c r="D33" s="319"/>
      <c r="E33" s="319"/>
      <c r="F33" s="319"/>
      <c r="G33" s="319"/>
      <c r="H33" s="319"/>
      <c r="I33" s="319"/>
      <c r="J33" s="319"/>
      <c r="K33" s="348"/>
    </row>
    <row r="34" ht="21" customHeight="1" spans="1:11">
      <c r="A34" s="318"/>
      <c r="B34" s="319"/>
      <c r="C34" s="319"/>
      <c r="D34" s="319"/>
      <c r="E34" s="319"/>
      <c r="F34" s="319"/>
      <c r="G34" s="319"/>
      <c r="H34" s="319"/>
      <c r="I34" s="319"/>
      <c r="J34" s="319"/>
      <c r="K34" s="348"/>
    </row>
    <row r="35" ht="21" customHeight="1" spans="1:11">
      <c r="A35" s="318"/>
      <c r="B35" s="319"/>
      <c r="C35" s="319"/>
      <c r="D35" s="319"/>
      <c r="E35" s="319"/>
      <c r="F35" s="319"/>
      <c r="G35" s="319"/>
      <c r="H35" s="319"/>
      <c r="I35" s="319"/>
      <c r="J35" s="319"/>
      <c r="K35" s="348"/>
    </row>
    <row r="36" ht="21" customHeight="1" spans="1:1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48"/>
    </row>
    <row r="37" ht="21" customHeight="1" spans="1:11">
      <c r="A37" s="318"/>
      <c r="B37" s="319"/>
      <c r="C37" s="319"/>
      <c r="D37" s="319"/>
      <c r="E37" s="319"/>
      <c r="F37" s="319"/>
      <c r="G37" s="319"/>
      <c r="H37" s="319"/>
      <c r="I37" s="319"/>
      <c r="J37" s="319"/>
      <c r="K37" s="348"/>
    </row>
    <row r="38" ht="21" customHeight="1" spans="1:11">
      <c r="A38" s="318"/>
      <c r="B38" s="319"/>
      <c r="C38" s="319"/>
      <c r="D38" s="319"/>
      <c r="E38" s="319"/>
      <c r="F38" s="319"/>
      <c r="G38" s="319"/>
      <c r="H38" s="319"/>
      <c r="I38" s="319"/>
      <c r="J38" s="319"/>
      <c r="K38" s="348"/>
    </row>
    <row r="39" ht="21" customHeight="1" spans="1:11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48"/>
    </row>
    <row r="40" ht="21" customHeight="1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48"/>
    </row>
    <row r="41" ht="21" customHeight="1" spans="1:1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48"/>
    </row>
    <row r="42" ht="21" customHeight="1" spans="1:11">
      <c r="A42" s="318"/>
      <c r="B42" s="319"/>
      <c r="C42" s="319"/>
      <c r="D42" s="319"/>
      <c r="E42" s="319"/>
      <c r="F42" s="319"/>
      <c r="G42" s="319"/>
      <c r="H42" s="319"/>
      <c r="I42" s="319"/>
      <c r="J42" s="319"/>
      <c r="K42" s="348"/>
    </row>
    <row r="43" ht="17.25" customHeight="1" spans="1:11">
      <c r="A43" s="313" t="s">
        <v>119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46"/>
    </row>
    <row r="44" customHeight="1" spans="1:11">
      <c r="A44" s="315" t="s">
        <v>171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</row>
    <row r="45" ht="18" customHeight="1" spans="1:11">
      <c r="A45" s="320" t="s">
        <v>117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49"/>
    </row>
    <row r="46" ht="18" customHeight="1" spans="1:11">
      <c r="A46" s="320" t="s">
        <v>172</v>
      </c>
      <c r="B46" s="321"/>
      <c r="C46" s="321"/>
      <c r="D46" s="321"/>
      <c r="E46" s="321"/>
      <c r="F46" s="321"/>
      <c r="G46" s="321"/>
      <c r="H46" s="321"/>
      <c r="I46" s="321"/>
      <c r="J46" s="321"/>
      <c r="K46" s="349"/>
    </row>
    <row r="47" ht="18" customHeight="1" spans="1:1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44"/>
    </row>
    <row r="48" ht="21" customHeight="1" spans="1:11">
      <c r="A48" s="322" t="s">
        <v>125</v>
      </c>
      <c r="B48" s="323" t="s">
        <v>126</v>
      </c>
      <c r="C48" s="323"/>
      <c r="D48" s="324" t="s">
        <v>127</v>
      </c>
      <c r="E48" s="324"/>
      <c r="F48" s="324" t="s">
        <v>129</v>
      </c>
      <c r="G48" s="325"/>
      <c r="H48" s="326" t="s">
        <v>130</v>
      </c>
      <c r="I48" s="326"/>
      <c r="J48" s="323" t="s">
        <v>131</v>
      </c>
      <c r="K48" s="350"/>
    </row>
    <row r="49" customHeight="1" spans="1:11">
      <c r="A49" s="327" t="s">
        <v>132</v>
      </c>
      <c r="B49" s="328"/>
      <c r="C49" s="328"/>
      <c r="D49" s="328"/>
      <c r="E49" s="328"/>
      <c r="F49" s="328"/>
      <c r="G49" s="328"/>
      <c r="H49" s="328"/>
      <c r="I49" s="328"/>
      <c r="J49" s="328"/>
      <c r="K49" s="351"/>
    </row>
    <row r="50" customHeight="1" spans="1:1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52"/>
    </row>
    <row r="51" customHeight="1" spans="1:11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53"/>
    </row>
    <row r="52" ht="21" customHeight="1" spans="1:11">
      <c r="A52" s="322" t="s">
        <v>125</v>
      </c>
      <c r="B52" s="323" t="s">
        <v>126</v>
      </c>
      <c r="C52" s="323"/>
      <c r="D52" s="324" t="s">
        <v>127</v>
      </c>
      <c r="E52" s="324"/>
      <c r="F52" s="324" t="s">
        <v>129</v>
      </c>
      <c r="G52" s="325"/>
      <c r="H52" s="326" t="s">
        <v>130</v>
      </c>
      <c r="I52" s="326"/>
      <c r="J52" s="323" t="s">
        <v>131</v>
      </c>
      <c r="K52" s="35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K15" sqref="K15"/>
    </sheetView>
  </sheetViews>
  <sheetFormatPr defaultColWidth="9" defaultRowHeight="14.25"/>
  <cols>
    <col min="1" max="1" width="17.625" style="89" customWidth="1"/>
    <col min="2" max="2" width="8.5" style="89" customWidth="1"/>
    <col min="3" max="3" width="8.5" style="90" customWidth="1"/>
    <col min="4" max="7" width="8.5" style="89" customWidth="1"/>
    <col min="8" max="8" width="2.75" style="89" customWidth="1"/>
    <col min="9" max="14" width="8.875" style="89" customWidth="1"/>
    <col min="15" max="15" width="8.875" style="233" customWidth="1"/>
    <col min="16" max="246" width="9" style="89"/>
    <col min="247" max="16384" width="9" style="92"/>
  </cols>
  <sheetData>
    <row r="1" s="89" customFormat="1" ht="29" customHeight="1" spans="1:249">
      <c r="A1" s="93" t="s">
        <v>134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51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</row>
    <row r="2" s="89" customFormat="1" ht="20" customHeight="1" spans="1:249">
      <c r="A2" s="96"/>
      <c r="B2" s="97"/>
      <c r="C2" s="98"/>
      <c r="D2" s="99"/>
      <c r="E2" s="100"/>
      <c r="F2" s="101"/>
      <c r="G2" s="101"/>
      <c r="H2" s="101"/>
      <c r="I2" s="130"/>
      <c r="J2" s="131"/>
      <c r="K2" s="132"/>
      <c r="L2" s="132"/>
      <c r="M2" s="132"/>
      <c r="N2" s="132"/>
      <c r="O2" s="13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</row>
    <row r="3" s="89" customFormat="1" spans="1:249">
      <c r="A3" s="102"/>
      <c r="B3" s="103"/>
      <c r="C3" s="104"/>
      <c r="D3" s="103"/>
      <c r="E3" s="103"/>
      <c r="F3" s="103"/>
      <c r="G3" s="103"/>
      <c r="H3" s="103"/>
      <c r="I3" s="134"/>
      <c r="J3" s="135"/>
      <c r="K3" s="135"/>
      <c r="L3" s="135"/>
      <c r="M3" s="135"/>
      <c r="N3" s="135"/>
      <c r="O3" s="136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</row>
    <row r="4" s="89" customFormat="1" ht="16.5" spans="1:249">
      <c r="A4" s="102"/>
      <c r="B4" s="137"/>
      <c r="C4" s="137"/>
      <c r="D4" s="137"/>
      <c r="E4" s="137"/>
      <c r="F4" s="137"/>
      <c r="G4" s="138"/>
      <c r="H4" s="106"/>
      <c r="I4" s="134"/>
      <c r="J4" s="252"/>
      <c r="K4" s="253"/>
      <c r="L4" s="253"/>
      <c r="M4" s="253"/>
      <c r="N4" s="254"/>
      <c r="O4" s="255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</row>
    <row r="5" s="89" customFormat="1" ht="20" customHeight="1" spans="1:249">
      <c r="A5" s="102"/>
      <c r="B5" s="107"/>
      <c r="C5" s="107"/>
      <c r="D5" s="108"/>
      <c r="E5" s="108"/>
      <c r="F5" s="108"/>
      <c r="G5" s="108"/>
      <c r="H5" s="106"/>
      <c r="I5" s="139"/>
      <c r="J5" s="143"/>
      <c r="K5" s="141"/>
      <c r="L5" s="141"/>
      <c r="M5" s="141"/>
      <c r="N5" s="256"/>
      <c r="O5" s="14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</row>
    <row r="6" s="89" customFormat="1" ht="20" customHeight="1" spans="1:249">
      <c r="A6" s="234"/>
      <c r="B6" s="137"/>
      <c r="C6" s="137"/>
      <c r="D6" s="137"/>
      <c r="E6" s="137"/>
      <c r="F6" s="137"/>
      <c r="G6" s="235"/>
      <c r="H6" s="112"/>
      <c r="I6" s="139"/>
      <c r="J6" s="143"/>
      <c r="K6" s="143"/>
      <c r="L6" s="143"/>
      <c r="M6" s="143"/>
      <c r="N6" s="143"/>
      <c r="O6" s="144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</row>
    <row r="7" s="89" customFormat="1" ht="20" customHeight="1" spans="1:249">
      <c r="A7" s="236"/>
      <c r="B7" s="237"/>
      <c r="C7" s="237"/>
      <c r="D7" s="237"/>
      <c r="E7" s="237"/>
      <c r="F7" s="237"/>
      <c r="G7" s="238"/>
      <c r="H7" s="112"/>
      <c r="I7" s="139"/>
      <c r="J7" s="143"/>
      <c r="K7" s="143"/>
      <c r="L7" s="143"/>
      <c r="M7" s="143"/>
      <c r="N7" s="143"/>
      <c r="O7" s="144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</row>
    <row r="8" s="89" customFormat="1" ht="20" customHeight="1" spans="1:249">
      <c r="A8" s="234"/>
      <c r="B8" s="237"/>
      <c r="C8" s="237"/>
      <c r="D8" s="237"/>
      <c r="E8" s="237"/>
      <c r="F8" s="237"/>
      <c r="G8" s="238"/>
      <c r="H8" s="112"/>
      <c r="I8" s="139"/>
      <c r="J8" s="143"/>
      <c r="K8" s="143"/>
      <c r="L8" s="143"/>
      <c r="M8" s="143"/>
      <c r="N8" s="143"/>
      <c r="O8" s="144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</row>
    <row r="9" s="89" customFormat="1" ht="20" customHeight="1" spans="1:249">
      <c r="A9" s="234"/>
      <c r="B9" s="137"/>
      <c r="C9" s="137"/>
      <c r="D9" s="137"/>
      <c r="E9" s="137"/>
      <c r="F9" s="137"/>
      <c r="G9" s="138"/>
      <c r="H9" s="112"/>
      <c r="I9" s="139"/>
      <c r="J9" s="143"/>
      <c r="K9" s="143"/>
      <c r="L9" s="143"/>
      <c r="M9" s="143"/>
      <c r="N9" s="143"/>
      <c r="O9" s="144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</row>
    <row r="10" s="89" customFormat="1" ht="20" customHeight="1" spans="1:249">
      <c r="A10" s="239"/>
      <c r="B10" s="137"/>
      <c r="C10" s="137"/>
      <c r="D10" s="137"/>
      <c r="E10" s="137"/>
      <c r="F10" s="137"/>
      <c r="G10" s="138"/>
      <c r="H10" s="112"/>
      <c r="I10" s="139"/>
      <c r="J10" s="143"/>
      <c r="K10" s="143"/>
      <c r="L10" s="143"/>
      <c r="M10" s="143"/>
      <c r="N10" s="143"/>
      <c r="O10" s="144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</row>
    <row r="11" s="89" customFormat="1" ht="20" customHeight="1" spans="1:249">
      <c r="A11" s="234"/>
      <c r="B11" s="137"/>
      <c r="C11" s="137"/>
      <c r="D11" s="137"/>
      <c r="E11" s="137"/>
      <c r="F11" s="137"/>
      <c r="G11" s="138"/>
      <c r="H11" s="112"/>
      <c r="I11" s="139"/>
      <c r="J11" s="143"/>
      <c r="K11" s="143"/>
      <c r="L11" s="143"/>
      <c r="M11" s="143"/>
      <c r="N11" s="143"/>
      <c r="O11" s="144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</row>
    <row r="12" s="89" customFormat="1" ht="20" customHeight="1" spans="1:249">
      <c r="A12" s="234"/>
      <c r="B12" s="137"/>
      <c r="C12" s="240"/>
      <c r="D12" s="240"/>
      <c r="E12" s="240"/>
      <c r="F12" s="240"/>
      <c r="G12" s="241"/>
      <c r="H12" s="112"/>
      <c r="I12" s="139"/>
      <c r="J12" s="143"/>
      <c r="K12" s="143"/>
      <c r="L12" s="143"/>
      <c r="M12" s="143"/>
      <c r="N12" s="143"/>
      <c r="O12" s="144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</row>
    <row r="13" s="89" customFormat="1" ht="20" customHeight="1" spans="1:249">
      <c r="A13" s="234"/>
      <c r="B13" s="240"/>
      <c r="C13" s="240"/>
      <c r="D13" s="240"/>
      <c r="E13" s="240"/>
      <c r="F13" s="240"/>
      <c r="G13" s="241"/>
      <c r="H13" s="112"/>
      <c r="I13" s="139"/>
      <c r="J13" s="143"/>
      <c r="K13" s="143"/>
      <c r="L13" s="143"/>
      <c r="M13" s="143"/>
      <c r="N13" s="143"/>
      <c r="O13" s="144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</row>
    <row r="14" s="89" customFormat="1" ht="20" customHeight="1" spans="1:249">
      <c r="A14" s="242"/>
      <c r="B14" s="243"/>
      <c r="C14" s="243"/>
      <c r="D14" s="243"/>
      <c r="E14" s="243"/>
      <c r="F14" s="243"/>
      <c r="G14" s="244"/>
      <c r="H14" s="115"/>
      <c r="I14" s="139"/>
      <c r="J14" s="143"/>
      <c r="K14" s="143"/>
      <c r="L14" s="143"/>
      <c r="M14" s="143"/>
      <c r="N14" s="143"/>
      <c r="O14" s="144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</row>
    <row r="15" s="89" customFormat="1" ht="20" customHeight="1" spans="1:249">
      <c r="A15" s="245"/>
      <c r="B15" s="246"/>
      <c r="C15" s="247"/>
      <c r="D15" s="246"/>
      <c r="E15" s="246"/>
      <c r="F15" s="246"/>
      <c r="G15" s="246"/>
      <c r="H15" s="115"/>
      <c r="I15" s="139"/>
      <c r="J15" s="143"/>
      <c r="K15" s="143"/>
      <c r="L15" s="143"/>
      <c r="M15" s="143"/>
      <c r="N15" s="143"/>
      <c r="O15" s="144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</row>
    <row r="16" s="89" customFormat="1" ht="20" customHeight="1" spans="1:249">
      <c r="A16" s="245"/>
      <c r="B16" s="246"/>
      <c r="C16" s="246"/>
      <c r="D16" s="246"/>
      <c r="E16" s="246"/>
      <c r="F16" s="246"/>
      <c r="G16" s="246"/>
      <c r="H16" s="115"/>
      <c r="I16" s="139"/>
      <c r="J16" s="143"/>
      <c r="K16" s="143"/>
      <c r="L16" s="143"/>
      <c r="M16" s="143"/>
      <c r="N16" s="143"/>
      <c r="O16" s="144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</row>
    <row r="17" s="89" customFormat="1" ht="20" customHeight="1" spans="1:249">
      <c r="A17" s="245"/>
      <c r="B17" s="237"/>
      <c r="C17" s="237"/>
      <c r="D17" s="237"/>
      <c r="E17" s="237"/>
      <c r="F17" s="237"/>
      <c r="G17" s="237"/>
      <c r="H17" s="116"/>
      <c r="I17" s="139"/>
      <c r="J17" s="143"/>
      <c r="K17" s="143"/>
      <c r="L17" s="143"/>
      <c r="M17" s="143"/>
      <c r="N17" s="143"/>
      <c r="O17" s="144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</row>
    <row r="18" s="89" customFormat="1" ht="20" customHeight="1" spans="1:249">
      <c r="A18" s="248"/>
      <c r="B18" s="249"/>
      <c r="C18" s="249"/>
      <c r="D18" s="249"/>
      <c r="E18" s="249"/>
      <c r="F18" s="249"/>
      <c r="G18" s="249"/>
      <c r="H18" s="116"/>
      <c r="I18" s="139"/>
      <c r="J18" s="143"/>
      <c r="K18" s="143"/>
      <c r="L18" s="143"/>
      <c r="M18" s="143"/>
      <c r="N18" s="143"/>
      <c r="O18" s="144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</row>
    <row r="19" s="89" customFormat="1" ht="20" customHeight="1" spans="1:249">
      <c r="A19" s="236"/>
      <c r="B19" s="250"/>
      <c r="C19" s="250"/>
      <c r="D19" s="250"/>
      <c r="E19" s="250"/>
      <c r="F19" s="250"/>
      <c r="G19" s="250"/>
      <c r="H19" s="116"/>
      <c r="I19" s="139"/>
      <c r="J19" s="143"/>
      <c r="K19" s="143"/>
      <c r="L19" s="143"/>
      <c r="M19" s="143"/>
      <c r="N19" s="143"/>
      <c r="O19" s="144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</row>
    <row r="20" s="89" customFormat="1" ht="20" customHeight="1" spans="1:249">
      <c r="A20" s="236"/>
      <c r="B20" s="250"/>
      <c r="C20" s="250"/>
      <c r="D20" s="250"/>
      <c r="E20" s="250"/>
      <c r="F20" s="250"/>
      <c r="G20" s="250"/>
      <c r="H20" s="121"/>
      <c r="I20" s="139"/>
      <c r="J20" s="143"/>
      <c r="K20" s="143"/>
      <c r="L20" s="143"/>
      <c r="M20" s="143"/>
      <c r="N20" s="143"/>
      <c r="O20" s="144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</row>
    <row r="21" s="89" customFormat="1" ht="17.25" spans="1:249">
      <c r="A21" s="122"/>
      <c r="B21" s="123"/>
      <c r="C21" s="123"/>
      <c r="D21" s="123"/>
      <c r="E21" s="124"/>
      <c r="F21" s="123"/>
      <c r="G21" s="123"/>
      <c r="H21" s="123"/>
      <c r="I21" s="145"/>
      <c r="J21" s="146"/>
      <c r="K21" s="146"/>
      <c r="L21" s="147"/>
      <c r="M21" s="146"/>
      <c r="N21" s="146"/>
      <c r="O21" s="148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</row>
    <row r="22" s="89" customFormat="1" spans="1:249">
      <c r="A22" s="128" t="s">
        <v>158</v>
      </c>
      <c r="B22" s="128"/>
      <c r="C22" s="129"/>
      <c r="O22" s="251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</row>
    <row r="23" s="89" customFormat="1" spans="3:249">
      <c r="C23" s="90"/>
      <c r="I23" s="149" t="s">
        <v>159</v>
      </c>
      <c r="J23" s="257"/>
      <c r="K23" s="149" t="s">
        <v>160</v>
      </c>
      <c r="M23" s="149" t="s">
        <v>161</v>
      </c>
      <c r="O23" s="251" t="s">
        <v>131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4" sqref="N14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.375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ht="23.25" spans="1:11">
      <c r="A1" s="155" t="s">
        <v>173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8" customHeight="1" spans="1:11">
      <c r="A2" s="156" t="s">
        <v>53</v>
      </c>
      <c r="B2" s="157" t="s">
        <v>54</v>
      </c>
      <c r="C2" s="157"/>
      <c r="D2" s="158" t="s">
        <v>61</v>
      </c>
      <c r="E2" s="159" t="str">
        <f>首期!B4</f>
        <v>QAZZAN83514</v>
      </c>
      <c r="F2" s="160" t="s">
        <v>174</v>
      </c>
      <c r="G2" s="161" t="str">
        <f>首期!B5</f>
        <v>儿童长袖T恤</v>
      </c>
      <c r="H2" s="162"/>
      <c r="I2" s="190" t="s">
        <v>57</v>
      </c>
      <c r="J2" s="209" t="s">
        <v>56</v>
      </c>
      <c r="K2" s="210"/>
    </row>
    <row r="3" ht="18" customHeight="1" spans="1:11">
      <c r="A3" s="163" t="s">
        <v>75</v>
      </c>
      <c r="B3" s="164">
        <f>首期!B7</f>
        <v>600</v>
      </c>
      <c r="C3" s="164"/>
      <c r="D3" s="165" t="s">
        <v>175</v>
      </c>
      <c r="E3" s="166">
        <v>45626</v>
      </c>
      <c r="F3" s="167"/>
      <c r="G3" s="167"/>
      <c r="H3" s="168" t="s">
        <v>176</v>
      </c>
      <c r="I3" s="168"/>
      <c r="J3" s="168"/>
      <c r="K3" s="211"/>
    </row>
    <row r="4" ht="18" customHeight="1" spans="1:11">
      <c r="A4" s="169" t="s">
        <v>71</v>
      </c>
      <c r="B4" s="164">
        <v>2</v>
      </c>
      <c r="C4" s="164">
        <v>6</v>
      </c>
      <c r="D4" s="170" t="s">
        <v>177</v>
      </c>
      <c r="E4" s="167" t="s">
        <v>178</v>
      </c>
      <c r="F4" s="167"/>
      <c r="G4" s="167"/>
      <c r="H4" s="170" t="s">
        <v>179</v>
      </c>
      <c r="I4" s="170"/>
      <c r="J4" s="182" t="s">
        <v>65</v>
      </c>
      <c r="K4" s="212" t="s">
        <v>66</v>
      </c>
    </row>
    <row r="5" ht="18" customHeight="1" spans="1:11">
      <c r="A5" s="169" t="s">
        <v>180</v>
      </c>
      <c r="B5" s="164">
        <v>1</v>
      </c>
      <c r="C5" s="164"/>
      <c r="D5" s="165" t="s">
        <v>181</v>
      </c>
      <c r="E5" s="165"/>
      <c r="G5" s="165"/>
      <c r="H5" s="170" t="s">
        <v>182</v>
      </c>
      <c r="I5" s="170"/>
      <c r="J5" s="182" t="s">
        <v>65</v>
      </c>
      <c r="K5" s="212" t="s">
        <v>66</v>
      </c>
    </row>
    <row r="6" ht="18" customHeight="1" spans="1:13">
      <c r="A6" s="171" t="s">
        <v>183</v>
      </c>
      <c r="B6" s="172">
        <v>80</v>
      </c>
      <c r="C6" s="172"/>
      <c r="D6" s="173" t="s">
        <v>184</v>
      </c>
      <c r="E6" s="174"/>
      <c r="F6" s="174"/>
      <c r="G6" s="173"/>
      <c r="H6" s="175" t="s">
        <v>185</v>
      </c>
      <c r="I6" s="175"/>
      <c r="J6" s="174" t="s">
        <v>65</v>
      </c>
      <c r="K6" s="213" t="s">
        <v>66</v>
      </c>
      <c r="M6" s="214"/>
    </row>
    <row r="7" ht="18" customHeight="1" spans="1:11">
      <c r="A7" s="176"/>
      <c r="B7" s="177"/>
      <c r="C7" s="177"/>
      <c r="D7" s="176"/>
      <c r="E7" s="177"/>
      <c r="F7" s="178"/>
      <c r="G7" s="176"/>
      <c r="H7" s="178"/>
      <c r="I7" s="177"/>
      <c r="J7" s="177"/>
      <c r="K7" s="177"/>
    </row>
    <row r="8" ht="18" customHeight="1" spans="1:11">
      <c r="A8" s="179" t="s">
        <v>186</v>
      </c>
      <c r="B8" s="160" t="s">
        <v>187</v>
      </c>
      <c r="C8" s="160" t="s">
        <v>188</v>
      </c>
      <c r="D8" s="160" t="s">
        <v>189</v>
      </c>
      <c r="E8" s="160" t="s">
        <v>190</v>
      </c>
      <c r="F8" s="160" t="s">
        <v>191</v>
      </c>
      <c r="G8" s="180" t="s">
        <v>192</v>
      </c>
      <c r="H8" s="181"/>
      <c r="I8" s="181"/>
      <c r="J8" s="181"/>
      <c r="K8" s="215"/>
    </row>
    <row r="9" ht="18" customHeight="1" spans="1:11">
      <c r="A9" s="169" t="s">
        <v>193</v>
      </c>
      <c r="B9" s="170"/>
      <c r="C9" s="182" t="s">
        <v>65</v>
      </c>
      <c r="D9" s="182" t="s">
        <v>66</v>
      </c>
      <c r="E9" s="165" t="s">
        <v>194</v>
      </c>
      <c r="F9" s="183" t="s">
        <v>195</v>
      </c>
      <c r="G9" s="184"/>
      <c r="H9" s="185"/>
      <c r="I9" s="185"/>
      <c r="J9" s="185"/>
      <c r="K9" s="216"/>
    </row>
    <row r="10" ht="18" customHeight="1" spans="1:11">
      <c r="A10" s="169" t="s">
        <v>196</v>
      </c>
      <c r="B10" s="170"/>
      <c r="C10" s="182" t="s">
        <v>65</v>
      </c>
      <c r="D10" s="182" t="s">
        <v>66</v>
      </c>
      <c r="E10" s="165" t="s">
        <v>197</v>
      </c>
      <c r="F10" s="183" t="s">
        <v>198</v>
      </c>
      <c r="G10" s="184" t="s">
        <v>199</v>
      </c>
      <c r="H10" s="185"/>
      <c r="I10" s="185"/>
      <c r="J10" s="185"/>
      <c r="K10" s="216"/>
    </row>
    <row r="11" ht="18" customHeight="1" spans="1:11">
      <c r="A11" s="186" t="s">
        <v>164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7"/>
    </row>
    <row r="12" ht="18" customHeight="1" spans="1:11">
      <c r="A12" s="163" t="s">
        <v>89</v>
      </c>
      <c r="B12" s="182" t="s">
        <v>85</v>
      </c>
      <c r="C12" s="182" t="s">
        <v>86</v>
      </c>
      <c r="D12" s="183"/>
      <c r="E12" s="165" t="s">
        <v>87</v>
      </c>
      <c r="F12" s="182" t="s">
        <v>85</v>
      </c>
      <c r="G12" s="182" t="s">
        <v>86</v>
      </c>
      <c r="H12" s="182"/>
      <c r="I12" s="165" t="s">
        <v>200</v>
      </c>
      <c r="J12" s="182" t="s">
        <v>85</v>
      </c>
      <c r="K12" s="212" t="s">
        <v>86</v>
      </c>
    </row>
    <row r="13" ht="18" customHeight="1" spans="1:11">
      <c r="A13" s="163" t="s">
        <v>92</v>
      </c>
      <c r="B13" s="182" t="s">
        <v>85</v>
      </c>
      <c r="C13" s="182" t="s">
        <v>86</v>
      </c>
      <c r="D13" s="183"/>
      <c r="E13" s="165" t="s">
        <v>97</v>
      </c>
      <c r="F13" s="182" t="s">
        <v>85</v>
      </c>
      <c r="G13" s="182" t="s">
        <v>86</v>
      </c>
      <c r="H13" s="182"/>
      <c r="I13" s="165" t="s">
        <v>201</v>
      </c>
      <c r="J13" s="182" t="s">
        <v>85</v>
      </c>
      <c r="K13" s="212" t="s">
        <v>86</v>
      </c>
    </row>
    <row r="14" ht="18" customHeight="1" spans="1:11">
      <c r="A14" s="171" t="s">
        <v>202</v>
      </c>
      <c r="B14" s="174" t="s">
        <v>85</v>
      </c>
      <c r="C14" s="174" t="s">
        <v>86</v>
      </c>
      <c r="D14" s="188"/>
      <c r="E14" s="173" t="s">
        <v>203</v>
      </c>
      <c r="F14" s="174" t="s">
        <v>85</v>
      </c>
      <c r="G14" s="174" t="s">
        <v>86</v>
      </c>
      <c r="H14" s="174"/>
      <c r="I14" s="173" t="s">
        <v>204</v>
      </c>
      <c r="J14" s="174" t="s">
        <v>85</v>
      </c>
      <c r="K14" s="213" t="s">
        <v>86</v>
      </c>
    </row>
    <row r="15" ht="18" customHeight="1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52" customFormat="1" ht="18" customHeight="1" spans="1:11">
      <c r="A16" s="156" t="s">
        <v>205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8"/>
    </row>
    <row r="17" ht="18" customHeight="1" spans="1:11">
      <c r="A17" s="169" t="s">
        <v>206</v>
      </c>
      <c r="B17" s="170"/>
      <c r="C17" s="170"/>
      <c r="D17" s="170"/>
      <c r="E17" s="170"/>
      <c r="F17" s="170"/>
      <c r="G17" s="170"/>
      <c r="H17" s="170"/>
      <c r="I17" s="170"/>
      <c r="J17" s="170"/>
      <c r="K17" s="219"/>
    </row>
    <row r="18" ht="18" customHeight="1" spans="1:11">
      <c r="A18" s="169" t="s">
        <v>207</v>
      </c>
      <c r="B18" s="170"/>
      <c r="C18" s="170"/>
      <c r="D18" s="170"/>
      <c r="E18" s="170"/>
      <c r="F18" s="170"/>
      <c r="G18" s="170"/>
      <c r="H18" s="170"/>
      <c r="I18" s="170"/>
      <c r="J18" s="170"/>
      <c r="K18" s="219"/>
    </row>
    <row r="19" ht="22" customHeight="1" spans="1:11">
      <c r="A19" s="191"/>
      <c r="B19" s="182"/>
      <c r="C19" s="182"/>
      <c r="D19" s="182"/>
      <c r="E19" s="182"/>
      <c r="F19" s="182"/>
      <c r="G19" s="182"/>
      <c r="H19" s="182"/>
      <c r="I19" s="182"/>
      <c r="J19" s="182"/>
      <c r="K19" s="212"/>
    </row>
    <row r="20" ht="22" customHeight="1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20"/>
    </row>
    <row r="21" ht="22" customHeight="1" spans="1:11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220"/>
    </row>
    <row r="22" ht="22" customHeight="1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0"/>
    </row>
    <row r="23" ht="22" customHeight="1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1"/>
    </row>
    <row r="24" ht="18" customHeight="1" spans="1:11">
      <c r="A24" s="169" t="s">
        <v>116</v>
      </c>
      <c r="B24" s="170"/>
      <c r="C24" s="182" t="s">
        <v>65</v>
      </c>
      <c r="D24" s="182" t="s">
        <v>66</v>
      </c>
      <c r="E24" s="168"/>
      <c r="F24" s="168"/>
      <c r="G24" s="168"/>
      <c r="H24" s="168"/>
      <c r="I24" s="168"/>
      <c r="J24" s="168"/>
      <c r="K24" s="211"/>
    </row>
    <row r="25" ht="18" customHeight="1" spans="1:11">
      <c r="A25" s="196" t="s">
        <v>208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2"/>
    </row>
    <row r="26" ht="1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ht="20" customHeight="1" spans="1:11">
      <c r="A27" s="199" t="s">
        <v>209</v>
      </c>
      <c r="B27" s="181"/>
      <c r="C27" s="181"/>
      <c r="D27" s="181"/>
      <c r="E27" s="181"/>
      <c r="F27" s="181"/>
      <c r="G27" s="181"/>
      <c r="H27" s="181"/>
      <c r="I27" s="181"/>
      <c r="J27" s="181"/>
      <c r="K27" s="223" t="s">
        <v>210</v>
      </c>
    </row>
    <row r="28" ht="23" customHeight="1" spans="1:11">
      <c r="A28" s="192"/>
      <c r="B28" s="193"/>
      <c r="C28" s="193"/>
      <c r="D28" s="193"/>
      <c r="E28" s="193"/>
      <c r="F28" s="193"/>
      <c r="G28" s="193"/>
      <c r="H28" s="193"/>
      <c r="I28" s="193"/>
      <c r="J28" s="224"/>
      <c r="K28" s="225">
        <v>2</v>
      </c>
    </row>
    <row r="29" ht="23" customHeight="1" spans="1:11">
      <c r="A29" s="192"/>
      <c r="B29" s="193"/>
      <c r="C29" s="193"/>
      <c r="D29" s="193"/>
      <c r="E29" s="193"/>
      <c r="F29" s="193"/>
      <c r="G29" s="193"/>
      <c r="H29" s="193"/>
      <c r="I29" s="193"/>
      <c r="J29" s="224"/>
      <c r="K29" s="216">
        <v>1</v>
      </c>
    </row>
    <row r="30" ht="23" customHeight="1" spans="1:11">
      <c r="A30" s="192"/>
      <c r="B30" s="193"/>
      <c r="C30" s="193"/>
      <c r="D30" s="193"/>
      <c r="E30" s="193"/>
      <c r="F30" s="193"/>
      <c r="G30" s="193"/>
      <c r="H30" s="193"/>
      <c r="I30" s="193"/>
      <c r="J30" s="224"/>
      <c r="K30" s="216"/>
    </row>
    <row r="31" ht="23" customHeight="1" spans="1:11">
      <c r="A31" s="192"/>
      <c r="B31" s="193"/>
      <c r="C31" s="193"/>
      <c r="D31" s="193"/>
      <c r="E31" s="193"/>
      <c r="F31" s="193"/>
      <c r="G31" s="193"/>
      <c r="H31" s="193"/>
      <c r="I31" s="193"/>
      <c r="J31" s="224"/>
      <c r="K31" s="216"/>
    </row>
    <row r="32" ht="23" customHeight="1" spans="1:11">
      <c r="A32" s="192"/>
      <c r="B32" s="193"/>
      <c r="C32" s="193"/>
      <c r="D32" s="193"/>
      <c r="E32" s="193"/>
      <c r="F32" s="193"/>
      <c r="G32" s="193"/>
      <c r="H32" s="193"/>
      <c r="I32" s="193"/>
      <c r="J32" s="224"/>
      <c r="K32" s="226"/>
    </row>
    <row r="33" ht="23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224"/>
      <c r="K33" s="227"/>
    </row>
    <row r="34" ht="23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224"/>
      <c r="K34" s="216"/>
    </row>
    <row r="35" ht="23" customHeight="1" spans="1:11">
      <c r="A35" s="192"/>
      <c r="B35" s="193"/>
      <c r="C35" s="193"/>
      <c r="D35" s="193"/>
      <c r="E35" s="193"/>
      <c r="F35" s="193"/>
      <c r="G35" s="193"/>
      <c r="H35" s="193"/>
      <c r="I35" s="193"/>
      <c r="J35" s="224"/>
      <c r="K35" s="228"/>
    </row>
    <row r="36" ht="23" customHeight="1" spans="1:11">
      <c r="A36" s="200" t="s">
        <v>211</v>
      </c>
      <c r="B36" s="201"/>
      <c r="C36" s="201"/>
      <c r="D36" s="201"/>
      <c r="E36" s="201"/>
      <c r="F36" s="201"/>
      <c r="G36" s="201"/>
      <c r="H36" s="201"/>
      <c r="I36" s="201"/>
      <c r="J36" s="229"/>
      <c r="K36" s="230">
        <f>SUM(K28:K35)</f>
        <v>3</v>
      </c>
    </row>
    <row r="37" ht="18.75" customHeight="1" spans="1:11">
      <c r="A37" s="202" t="s">
        <v>212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31"/>
    </row>
    <row r="38" s="153" customFormat="1" ht="18.75" customHeight="1" spans="1:11">
      <c r="A38" s="169" t="s">
        <v>213</v>
      </c>
      <c r="B38" s="170"/>
      <c r="C38" s="170"/>
      <c r="D38" s="168" t="s">
        <v>214</v>
      </c>
      <c r="E38" s="168"/>
      <c r="F38" s="204" t="s">
        <v>215</v>
      </c>
      <c r="G38" s="205"/>
      <c r="H38" s="170" t="s">
        <v>216</v>
      </c>
      <c r="I38" s="170"/>
      <c r="J38" s="170" t="s">
        <v>217</v>
      </c>
      <c r="K38" s="219"/>
    </row>
    <row r="39" ht="18.75" customHeight="1" spans="1:11">
      <c r="A39" s="169" t="s">
        <v>117</v>
      </c>
      <c r="B39" s="170" t="s">
        <v>218</v>
      </c>
      <c r="C39" s="170"/>
      <c r="D39" s="170"/>
      <c r="E39" s="170"/>
      <c r="F39" s="170"/>
      <c r="G39" s="170"/>
      <c r="H39" s="170"/>
      <c r="I39" s="170"/>
      <c r="J39" s="170"/>
      <c r="K39" s="219"/>
    </row>
    <row r="40" ht="24" customHeight="1" spans="1:11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219"/>
    </row>
    <row r="41" ht="24" customHeight="1" spans="1:11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219"/>
    </row>
    <row r="42" ht="32.1" customHeight="1" spans="1:11">
      <c r="A42" s="171" t="s">
        <v>125</v>
      </c>
      <c r="B42" s="206" t="s">
        <v>219</v>
      </c>
      <c r="C42" s="206"/>
      <c r="D42" s="173" t="s">
        <v>220</v>
      </c>
      <c r="E42" s="188"/>
      <c r="F42" s="173" t="s">
        <v>129</v>
      </c>
      <c r="G42" s="207"/>
      <c r="H42" s="208" t="s">
        <v>130</v>
      </c>
      <c r="I42" s="208"/>
      <c r="J42" s="206" t="s">
        <v>131</v>
      </c>
      <c r="K42" s="23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H26" sqref="H26"/>
    </sheetView>
  </sheetViews>
  <sheetFormatPr defaultColWidth="9" defaultRowHeight="14.25"/>
  <cols>
    <col min="1" max="1" width="17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134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QAZZAN83514</v>
      </c>
      <c r="C2" s="98"/>
      <c r="D2" s="99"/>
      <c r="E2" s="100" t="s">
        <v>67</v>
      </c>
      <c r="F2" s="101" t="str">
        <f>首期!B5</f>
        <v>儿童长袖T恤</v>
      </c>
      <c r="G2" s="101"/>
      <c r="H2" s="101"/>
      <c r="I2" s="130"/>
      <c r="J2" s="131" t="s">
        <v>57</v>
      </c>
      <c r="K2" s="132" t="s">
        <v>56</v>
      </c>
      <c r="L2" s="132"/>
      <c r="M2" s="132"/>
      <c r="N2" s="132"/>
      <c r="O2" s="13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135</v>
      </c>
      <c r="B3" s="103" t="s">
        <v>136</v>
      </c>
      <c r="C3" s="104"/>
      <c r="D3" s="103"/>
      <c r="E3" s="103"/>
      <c r="F3" s="103"/>
      <c r="G3" s="103"/>
      <c r="H3" s="103"/>
      <c r="I3" s="134"/>
      <c r="J3" s="135"/>
      <c r="K3" s="135"/>
      <c r="L3" s="135"/>
      <c r="M3" s="135"/>
      <c r="N3" s="135"/>
      <c r="O3" s="136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spans="1:256">
      <c r="A4" s="102"/>
      <c r="B4" s="105" t="s">
        <v>137</v>
      </c>
      <c r="C4" s="105" t="s">
        <v>138</v>
      </c>
      <c r="D4" s="105" t="s">
        <v>139</v>
      </c>
      <c r="E4" s="105" t="s">
        <v>140</v>
      </c>
      <c r="F4" s="105" t="s">
        <v>141</v>
      </c>
      <c r="G4" s="105" t="s">
        <v>142</v>
      </c>
      <c r="H4" s="106"/>
      <c r="I4" s="134"/>
      <c r="J4" s="137" t="s">
        <v>137</v>
      </c>
      <c r="K4" s="137" t="s">
        <v>138</v>
      </c>
      <c r="L4" s="137" t="s">
        <v>139</v>
      </c>
      <c r="M4" s="137" t="s">
        <v>140</v>
      </c>
      <c r="N4" s="137" t="s">
        <v>141</v>
      </c>
      <c r="O4" s="138" t="s">
        <v>221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7"/>
      <c r="C5" s="107"/>
      <c r="D5" s="108"/>
      <c r="E5" s="108"/>
      <c r="F5" s="108"/>
      <c r="G5" s="108"/>
      <c r="H5" s="106"/>
      <c r="I5" s="139"/>
      <c r="J5" s="140"/>
      <c r="K5" s="141"/>
      <c r="L5" s="141"/>
      <c r="M5" s="140"/>
      <c r="N5" s="140"/>
      <c r="O5" s="14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09" t="s">
        <v>143</v>
      </c>
      <c r="B6" s="110">
        <f t="shared" ref="B6:B10" si="0">C6-4</f>
        <v>44</v>
      </c>
      <c r="C6" s="111">
        <v>48</v>
      </c>
      <c r="D6" s="110">
        <f t="shared" ref="D6:G6" si="1">C6+4</f>
        <v>52</v>
      </c>
      <c r="E6" s="110">
        <f t="shared" si="1"/>
        <v>56</v>
      </c>
      <c r="F6" s="110">
        <f t="shared" si="1"/>
        <v>60</v>
      </c>
      <c r="G6" s="110">
        <f t="shared" si="1"/>
        <v>64</v>
      </c>
      <c r="H6" s="112"/>
      <c r="I6" s="139"/>
      <c r="J6" s="143"/>
      <c r="K6" s="143"/>
      <c r="L6" s="143"/>
      <c r="M6" s="140"/>
      <c r="N6" s="143"/>
      <c r="O6" s="144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09" t="s">
        <v>222</v>
      </c>
      <c r="B7" s="110">
        <f t="shared" si="0"/>
        <v>42.5</v>
      </c>
      <c r="C7" s="111">
        <v>46.5</v>
      </c>
      <c r="D7" s="110">
        <f t="shared" ref="D7:G7" si="2">C7+4</f>
        <v>50.5</v>
      </c>
      <c r="E7" s="110">
        <f t="shared" si="2"/>
        <v>54.5</v>
      </c>
      <c r="F7" s="110">
        <f t="shared" si="2"/>
        <v>58.5</v>
      </c>
      <c r="G7" s="110">
        <f t="shared" si="2"/>
        <v>62.5</v>
      </c>
      <c r="H7" s="112"/>
      <c r="I7" s="139"/>
      <c r="J7" s="143"/>
      <c r="K7" s="143"/>
      <c r="L7" s="143"/>
      <c r="M7" s="143"/>
      <c r="N7" s="143"/>
      <c r="O7" s="144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09" t="s">
        <v>145</v>
      </c>
      <c r="B8" s="110">
        <f t="shared" si="0"/>
        <v>78</v>
      </c>
      <c r="C8" s="111">
        <v>82</v>
      </c>
      <c r="D8" s="110">
        <f t="shared" ref="D8:D10" si="3">C8+4</f>
        <v>86</v>
      </c>
      <c r="E8" s="110">
        <f t="shared" ref="E8:G8" si="4">D8+6</f>
        <v>92</v>
      </c>
      <c r="F8" s="110">
        <f t="shared" si="4"/>
        <v>98</v>
      </c>
      <c r="G8" s="110">
        <f t="shared" si="4"/>
        <v>104</v>
      </c>
      <c r="H8" s="112"/>
      <c r="I8" s="139"/>
      <c r="J8" s="143"/>
      <c r="K8" s="143"/>
      <c r="L8" s="143"/>
      <c r="M8" s="143"/>
      <c r="N8" s="143"/>
      <c r="O8" s="144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09" t="s">
        <v>223</v>
      </c>
      <c r="B9" s="110">
        <f t="shared" si="0"/>
        <v>76</v>
      </c>
      <c r="C9" s="111">
        <v>80</v>
      </c>
      <c r="D9" s="110">
        <f t="shared" si="3"/>
        <v>84</v>
      </c>
      <c r="E9" s="110">
        <f t="shared" ref="E9:G9" si="5">D9+6</f>
        <v>90</v>
      </c>
      <c r="F9" s="110">
        <f t="shared" si="5"/>
        <v>96</v>
      </c>
      <c r="G9" s="110">
        <f t="shared" si="5"/>
        <v>102</v>
      </c>
      <c r="H9" s="112"/>
      <c r="I9" s="139"/>
      <c r="J9" s="143"/>
      <c r="K9" s="143"/>
      <c r="L9" s="143"/>
      <c r="M9" s="143"/>
      <c r="N9" s="143"/>
      <c r="O9" s="144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09" t="s">
        <v>147</v>
      </c>
      <c r="B10" s="110">
        <f t="shared" si="0"/>
        <v>72</v>
      </c>
      <c r="C10" s="111">
        <v>76</v>
      </c>
      <c r="D10" s="110">
        <f t="shared" si="3"/>
        <v>80</v>
      </c>
      <c r="E10" s="110">
        <f t="shared" ref="E10:G10" si="6">D10+6</f>
        <v>86</v>
      </c>
      <c r="F10" s="110">
        <f t="shared" si="6"/>
        <v>92</v>
      </c>
      <c r="G10" s="110">
        <f t="shared" si="6"/>
        <v>98</v>
      </c>
      <c r="H10" s="112"/>
      <c r="I10" s="139"/>
      <c r="J10" s="143"/>
      <c r="K10" s="143"/>
      <c r="L10" s="143"/>
      <c r="M10" s="143"/>
      <c r="N10" s="143"/>
      <c r="O10" s="144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13" t="s">
        <v>148</v>
      </c>
      <c r="B11" s="110">
        <f>C11-4.5</f>
        <v>57.5</v>
      </c>
      <c r="C11" s="110">
        <v>62</v>
      </c>
      <c r="D11" s="110">
        <f t="shared" ref="D11:G11" si="7">C11+4.5</f>
        <v>66.5</v>
      </c>
      <c r="E11" s="110">
        <f t="shared" si="7"/>
        <v>71</v>
      </c>
      <c r="F11" s="110">
        <f t="shared" si="7"/>
        <v>75.5</v>
      </c>
      <c r="G11" s="110">
        <f t="shared" si="7"/>
        <v>80</v>
      </c>
      <c r="H11" s="112"/>
      <c r="I11" s="139"/>
      <c r="J11" s="143"/>
      <c r="K11" s="143"/>
      <c r="L11" s="143"/>
      <c r="M11" s="143"/>
      <c r="N11" s="143"/>
      <c r="O11" s="144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4" t="s">
        <v>149</v>
      </c>
      <c r="B12" s="111">
        <f>C12-1.2</f>
        <v>14.8</v>
      </c>
      <c r="C12" s="111">
        <v>16</v>
      </c>
      <c r="D12" s="111">
        <f t="shared" ref="D12:G12" si="8">C12+1.2</f>
        <v>17.2</v>
      </c>
      <c r="E12" s="111">
        <f t="shared" si="8"/>
        <v>18.4</v>
      </c>
      <c r="F12" s="111">
        <f t="shared" si="8"/>
        <v>19.6</v>
      </c>
      <c r="G12" s="111">
        <f t="shared" si="8"/>
        <v>20.8</v>
      </c>
      <c r="H12" s="112"/>
      <c r="I12" s="139"/>
      <c r="J12" s="143"/>
      <c r="K12" s="143"/>
      <c r="L12" s="143"/>
      <c r="M12" s="143"/>
      <c r="N12" s="143"/>
      <c r="O12" s="144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09" t="s">
        <v>150</v>
      </c>
      <c r="B13" s="111">
        <f>C13-0.8</f>
        <v>13.2</v>
      </c>
      <c r="C13" s="111">
        <v>14</v>
      </c>
      <c r="D13" s="111">
        <f>C13+0.8</f>
        <v>14.8</v>
      </c>
      <c r="E13" s="111">
        <f>D13+1</f>
        <v>15.8</v>
      </c>
      <c r="F13" s="111">
        <f>E13+1</f>
        <v>16.8</v>
      </c>
      <c r="G13" s="111">
        <f>F13+0.8</f>
        <v>17.6</v>
      </c>
      <c r="H13" s="112"/>
      <c r="I13" s="139"/>
      <c r="J13" s="143"/>
      <c r="K13" s="143"/>
      <c r="L13" s="143"/>
      <c r="M13" s="143"/>
      <c r="N13" s="143"/>
      <c r="O13" s="144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09" t="s">
        <v>224</v>
      </c>
      <c r="B14" s="110">
        <f>C14-0.2</f>
        <v>10.8</v>
      </c>
      <c r="C14" s="111">
        <v>11</v>
      </c>
      <c r="D14" s="110">
        <f>C14+0.2</f>
        <v>11.2</v>
      </c>
      <c r="E14" s="110">
        <f t="shared" ref="E14:G14" si="9">D14+0.4</f>
        <v>11.6</v>
      </c>
      <c r="F14" s="110">
        <f t="shared" si="9"/>
        <v>12</v>
      </c>
      <c r="G14" s="110">
        <f t="shared" si="9"/>
        <v>12.4</v>
      </c>
      <c r="H14" s="115"/>
      <c r="I14" s="139"/>
      <c r="J14" s="143"/>
      <c r="K14" s="143"/>
      <c r="L14" s="143"/>
      <c r="M14" s="143"/>
      <c r="N14" s="143"/>
      <c r="O14" s="144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09" t="s">
        <v>152</v>
      </c>
      <c r="B15" s="110">
        <f>C15-0.2</f>
        <v>8.3</v>
      </c>
      <c r="C15" s="111">
        <v>8.5</v>
      </c>
      <c r="D15" s="110">
        <f>C15+0.2</f>
        <v>8.7</v>
      </c>
      <c r="E15" s="110">
        <f t="shared" ref="E15:G15" si="10">D15+0.4</f>
        <v>9.1</v>
      </c>
      <c r="F15" s="110">
        <f t="shared" si="10"/>
        <v>9.5</v>
      </c>
      <c r="G15" s="110">
        <f t="shared" si="10"/>
        <v>9.9</v>
      </c>
      <c r="H15" s="115"/>
      <c r="I15" s="139"/>
      <c r="J15" s="143"/>
      <c r="K15" s="143"/>
      <c r="L15" s="143"/>
      <c r="M15" s="143"/>
      <c r="N15" s="143"/>
      <c r="O15" s="144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13" t="s">
        <v>225</v>
      </c>
      <c r="B16" s="110">
        <f>C16-1</f>
        <v>39</v>
      </c>
      <c r="C16" s="111">
        <v>40</v>
      </c>
      <c r="D16" s="110">
        <f>C16+1</f>
        <v>41</v>
      </c>
      <c r="E16" s="110">
        <f t="shared" ref="E16:G16" si="11">D16+1.5</f>
        <v>42.5</v>
      </c>
      <c r="F16" s="110">
        <f t="shared" si="11"/>
        <v>44</v>
      </c>
      <c r="G16" s="110">
        <f t="shared" si="11"/>
        <v>45.5</v>
      </c>
      <c r="H16" s="115"/>
      <c r="I16" s="139"/>
      <c r="J16" s="143"/>
      <c r="K16" s="143"/>
      <c r="L16" s="143"/>
      <c r="M16" s="143"/>
      <c r="N16" s="143"/>
      <c r="O16" s="144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3" t="s">
        <v>153</v>
      </c>
      <c r="B17" s="110">
        <f>C17-1</f>
        <v>37</v>
      </c>
      <c r="C17" s="111">
        <v>38</v>
      </c>
      <c r="D17" s="110">
        <f>C17+1</f>
        <v>39</v>
      </c>
      <c r="E17" s="110">
        <f t="shared" ref="E17:G17" si="12">D17+1.5</f>
        <v>40.5</v>
      </c>
      <c r="F17" s="110">
        <f t="shared" si="12"/>
        <v>42</v>
      </c>
      <c r="G17" s="110">
        <f t="shared" si="12"/>
        <v>43.5</v>
      </c>
      <c r="H17" s="116"/>
      <c r="I17" s="139"/>
      <c r="J17" s="143"/>
      <c r="K17" s="143"/>
      <c r="L17" s="143"/>
      <c r="M17" s="143"/>
      <c r="N17" s="143"/>
      <c r="O17" s="144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09" t="s">
        <v>154</v>
      </c>
      <c r="B18" s="110">
        <v>13</v>
      </c>
      <c r="C18" s="117">
        <v>13</v>
      </c>
      <c r="D18" s="110">
        <f>B18+1</f>
        <v>14</v>
      </c>
      <c r="E18" s="110">
        <f>D18</f>
        <v>14</v>
      </c>
      <c r="F18" s="110">
        <f>D18+1.5</f>
        <v>15.5</v>
      </c>
      <c r="G18" s="110">
        <f>F18</f>
        <v>15.5</v>
      </c>
      <c r="H18" s="116"/>
      <c r="I18" s="139"/>
      <c r="J18" s="143"/>
      <c r="K18" s="143"/>
      <c r="L18" s="143"/>
      <c r="M18" s="143"/>
      <c r="N18" s="143"/>
      <c r="O18" s="144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18" t="s">
        <v>156</v>
      </c>
      <c r="B19" s="117">
        <v>4.5</v>
      </c>
      <c r="C19" s="117">
        <v>4.5</v>
      </c>
      <c r="D19" s="117">
        <v>4.5</v>
      </c>
      <c r="E19" s="117">
        <v>4.5</v>
      </c>
      <c r="F19" s="117">
        <v>4.5</v>
      </c>
      <c r="G19" s="117">
        <v>4.5</v>
      </c>
      <c r="H19" s="116"/>
      <c r="I19" s="139"/>
      <c r="J19" s="143"/>
      <c r="K19" s="143"/>
      <c r="L19" s="143"/>
      <c r="M19" s="143"/>
      <c r="N19" s="143"/>
      <c r="O19" s="144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19" t="s">
        <v>157</v>
      </c>
      <c r="B20" s="120">
        <v>4</v>
      </c>
      <c r="C20" s="120">
        <v>4</v>
      </c>
      <c r="D20" s="120">
        <v>4</v>
      </c>
      <c r="E20" s="120">
        <v>4</v>
      </c>
      <c r="F20" s="120">
        <v>4</v>
      </c>
      <c r="G20" s="120">
        <v>4</v>
      </c>
      <c r="H20" s="121"/>
      <c r="I20" s="139"/>
      <c r="J20" s="143"/>
      <c r="K20" s="143"/>
      <c r="L20" s="143"/>
      <c r="M20" s="143"/>
      <c r="N20" s="143"/>
      <c r="O20" s="144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1" customHeight="1" spans="1:256">
      <c r="A21" s="122"/>
      <c r="B21" s="123"/>
      <c r="C21" s="123"/>
      <c r="D21" s="123"/>
      <c r="E21" s="124"/>
      <c r="F21" s="123"/>
      <c r="G21" s="123"/>
      <c r="H21" s="123"/>
      <c r="I21" s="145"/>
      <c r="J21" s="146"/>
      <c r="K21" s="146"/>
      <c r="L21" s="147"/>
      <c r="M21" s="146"/>
      <c r="N21" s="146"/>
      <c r="O21" s="148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16.5" spans="1:16">
      <c r="A22" s="125"/>
      <c r="B22" s="125"/>
      <c r="C22" s="126"/>
      <c r="D22" s="126"/>
      <c r="E22" s="127"/>
      <c r="F22" s="126"/>
      <c r="G22" s="126"/>
      <c r="H22" s="126"/>
      <c r="M22" s="89"/>
      <c r="N22" s="89"/>
      <c r="O22" s="89"/>
      <c r="P22" s="92"/>
    </row>
    <row r="23" spans="1:16">
      <c r="A23" s="128" t="s">
        <v>158</v>
      </c>
      <c r="B23" s="128"/>
      <c r="C23" s="129"/>
      <c r="D23" s="129"/>
      <c r="M23" s="89"/>
      <c r="N23" s="89"/>
      <c r="O23" s="89"/>
      <c r="P23" s="92"/>
    </row>
    <row r="24" spans="3:16">
      <c r="C24" s="90"/>
      <c r="J24" s="149" t="s">
        <v>159</v>
      </c>
      <c r="K24" s="150"/>
      <c r="L24" s="151" t="s">
        <v>160</v>
      </c>
      <c r="M24" s="149"/>
      <c r="N24" s="149" t="s">
        <v>161</v>
      </c>
      <c r="O24" s="89" t="s">
        <v>131</v>
      </c>
      <c r="P24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4.5" customWidth="1"/>
    <col min="3" max="3" width="16.8" style="77" customWidth="1"/>
    <col min="4" max="4" width="11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227</v>
      </c>
      <c r="B2" s="5" t="s">
        <v>228</v>
      </c>
      <c r="C2" s="5" t="s">
        <v>229</v>
      </c>
      <c r="D2" s="5" t="s">
        <v>230</v>
      </c>
      <c r="E2" s="5" t="s">
        <v>231</v>
      </c>
      <c r="F2" s="5" t="s">
        <v>232</v>
      </c>
      <c r="G2" s="5" t="s">
        <v>233</v>
      </c>
      <c r="H2" s="78" t="s">
        <v>234</v>
      </c>
      <c r="I2" s="4" t="s">
        <v>235</v>
      </c>
      <c r="J2" s="4" t="s">
        <v>236</v>
      </c>
      <c r="K2" s="4" t="s">
        <v>237</v>
      </c>
      <c r="L2" s="4" t="s">
        <v>238</v>
      </c>
      <c r="M2" s="4" t="s">
        <v>239</v>
      </c>
      <c r="N2" s="5" t="s">
        <v>240</v>
      </c>
      <c r="O2" s="5" t="s">
        <v>241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210</v>
      </c>
      <c r="J3" s="4" t="s">
        <v>210</v>
      </c>
      <c r="K3" s="4" t="s">
        <v>210</v>
      </c>
      <c r="L3" s="4" t="s">
        <v>210</v>
      </c>
      <c r="M3" s="4" t="s">
        <v>210</v>
      </c>
      <c r="N3" s="7"/>
      <c r="O3" s="7"/>
    </row>
    <row r="4" ht="20" customHeight="1" spans="1:15">
      <c r="A4" s="12">
        <v>1</v>
      </c>
      <c r="B4" s="24" t="s">
        <v>242</v>
      </c>
      <c r="C4" s="24" t="s">
        <v>243</v>
      </c>
      <c r="D4" s="24" t="s">
        <v>244</v>
      </c>
      <c r="E4" s="24" t="s">
        <v>62</v>
      </c>
      <c r="F4" s="24" t="s">
        <v>245</v>
      </c>
      <c r="G4" s="80" t="s">
        <v>65</v>
      </c>
      <c r="H4" s="12" t="s">
        <v>65</v>
      </c>
      <c r="I4" s="85">
        <v>2</v>
      </c>
      <c r="J4" s="86">
        <v>0</v>
      </c>
      <c r="K4" s="86">
        <v>1</v>
      </c>
      <c r="L4" s="86">
        <v>0</v>
      </c>
      <c r="M4" s="12">
        <v>0</v>
      </c>
      <c r="N4" s="12">
        <f>SUM(I4:M4)</f>
        <v>3</v>
      </c>
      <c r="O4" s="12"/>
    </row>
    <row r="5" ht="20" customHeight="1" spans="1:15">
      <c r="A5" s="12">
        <v>2</v>
      </c>
      <c r="B5" s="24" t="s">
        <v>246</v>
      </c>
      <c r="C5" s="24" t="s">
        <v>243</v>
      </c>
      <c r="D5" s="24" t="s">
        <v>247</v>
      </c>
      <c r="E5" s="24" t="s">
        <v>62</v>
      </c>
      <c r="F5" s="24" t="s">
        <v>245</v>
      </c>
      <c r="G5" s="81" t="s">
        <v>65</v>
      </c>
      <c r="H5" s="59" t="s">
        <v>65</v>
      </c>
      <c r="I5" s="87">
        <v>1</v>
      </c>
      <c r="J5" s="86">
        <v>1</v>
      </c>
      <c r="K5" s="86">
        <v>0</v>
      </c>
      <c r="L5" s="86">
        <v>0</v>
      </c>
      <c r="M5" s="12">
        <v>0</v>
      </c>
      <c r="N5" s="12">
        <f>SUM(I5:M5)</f>
        <v>2</v>
      </c>
      <c r="O5" s="12"/>
    </row>
    <row r="6" ht="20" customHeight="1" spans="1:15">
      <c r="A6" s="12"/>
      <c r="B6" s="52"/>
      <c r="C6" s="52"/>
      <c r="D6" s="82"/>
      <c r="E6" s="67"/>
      <c r="F6" s="23"/>
      <c r="G6" s="81"/>
      <c r="H6" s="59"/>
      <c r="I6" s="87"/>
      <c r="J6" s="86"/>
      <c r="K6" s="86"/>
      <c r="L6" s="86"/>
      <c r="M6" s="12"/>
      <c r="N6" s="12"/>
      <c r="O6" s="12"/>
    </row>
    <row r="7" ht="20" customHeight="1" spans="1:15">
      <c r="A7" s="12"/>
      <c r="B7" s="30"/>
      <c r="C7" s="30"/>
      <c r="D7" s="30"/>
      <c r="E7" s="31"/>
      <c r="F7" s="30"/>
      <c r="G7" s="12"/>
      <c r="H7" s="9"/>
      <c r="I7" s="85"/>
      <c r="J7" s="86"/>
      <c r="K7" s="86"/>
      <c r="L7" s="86"/>
      <c r="M7" s="12"/>
      <c r="N7" s="12"/>
      <c r="O7" s="9"/>
    </row>
    <row r="8" ht="20" customHeight="1" spans="1:15">
      <c r="A8" s="12"/>
      <c r="B8" s="30"/>
      <c r="C8" s="30"/>
      <c r="D8" s="30"/>
      <c r="E8" s="31"/>
      <c r="F8" s="30"/>
      <c r="G8" s="12"/>
      <c r="H8" s="9"/>
      <c r="I8" s="85"/>
      <c r="J8" s="86"/>
      <c r="K8" s="86"/>
      <c r="L8" s="86"/>
      <c r="M8" s="12"/>
      <c r="N8" s="12"/>
      <c r="O8" s="9"/>
    </row>
    <row r="9" ht="20" customHeight="1" spans="1:15">
      <c r="A9" s="12"/>
      <c r="B9" s="30"/>
      <c r="C9" s="30"/>
      <c r="D9" s="30"/>
      <c r="E9" s="31"/>
      <c r="F9" s="30"/>
      <c r="G9" s="12"/>
      <c r="H9" s="9"/>
      <c r="I9" s="85"/>
      <c r="J9" s="86"/>
      <c r="K9" s="86"/>
      <c r="L9" s="86"/>
      <c r="M9" s="12"/>
      <c r="N9" s="12"/>
      <c r="O9" s="9"/>
    </row>
    <row r="10" ht="20" customHeight="1" spans="1:15">
      <c r="A10" s="12"/>
      <c r="B10" s="30"/>
      <c r="C10" s="30"/>
      <c r="D10" s="30"/>
      <c r="E10" s="31"/>
      <c r="F10" s="30"/>
      <c r="G10" s="12"/>
      <c r="H10" s="9"/>
      <c r="I10" s="85"/>
      <c r="J10" s="86"/>
      <c r="K10" s="86"/>
      <c r="L10" s="86"/>
      <c r="M10" s="12"/>
      <c r="N10" s="12"/>
      <c r="O10" s="9"/>
    </row>
    <row r="11" s="2" customFormat="1" ht="18.75" spans="1:15">
      <c r="A11" s="14" t="s">
        <v>248</v>
      </c>
      <c r="B11" s="15"/>
      <c r="C11" s="30"/>
      <c r="D11" s="16"/>
      <c r="E11" s="17"/>
      <c r="F11" s="30"/>
      <c r="G11" s="12"/>
      <c r="H11" s="38"/>
      <c r="I11" s="32"/>
      <c r="J11" s="14" t="s">
        <v>249</v>
      </c>
      <c r="K11" s="15"/>
      <c r="L11" s="15"/>
      <c r="M11" s="16"/>
      <c r="N11" s="15"/>
      <c r="O11" s="22"/>
    </row>
    <row r="12" ht="61" customHeight="1" spans="1:15">
      <c r="A12" s="83" t="s">
        <v>250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8"/>
    </row>
  </sheetData>
  <mergeCells count="13">
    <mergeCell ref="A1:O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2025-02-22T09:43:13Z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