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4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<sst xmlns="http://schemas.openxmlformats.org/spreadsheetml/2006/main" count="661" uniqueCount="317">
  <si>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</si>
  <si>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</si>
  <si>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</si>
  <si>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</si>
  <si>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</si>
  <si>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</si>
  <si>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</si>
  <si>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</si>
  <si>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</si>
  <si>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</si>
  <si>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</si>
  <si>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</si>
  <si>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</si>
  <si>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</si>
  <si>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</si>
  <si>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</si>
  <si>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</si>
  <si>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</si>
  <si>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</si>
  <si>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</si>
  <si>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</si>
  <si>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</si>
  <si>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</si>
  <si>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</si>
  <si>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</si>
  <si>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</si>
  <si>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</si>
  <si>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</si>
  <si>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</si>
  <si>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</si>
  <si>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</si>
  <si>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</si>
  <si>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</si>
  <si>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</si>
  <si>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</si>
  <si>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</si>
  <si>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</si>
  <si>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</si>
  <si>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</si>
  <si>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</si>
  <si>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</si>
  <si>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</si>
  <si>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</si>
  <si>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</si>
  <si>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</si>
  <si>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</si>
  <si>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</si>
  <si>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</si>
  <si>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</si>
  <si>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</si>
  <si>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</si>
  <si>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</si>
  <si>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</si>
  <si>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</si>
  <si>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</si>
  <si>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</si>
  <si>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</si>
  <si>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</si>
  <si>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</si>
  <si>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</si>
  <si>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</si>
  <si>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</si>
  <si>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QAJJAN84108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</si>
  <si>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</si>
  <si>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</si>
  <si>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</si>
  <si>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</si>
  <si>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</si>
  <si>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</si>
  <si>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</si>
  <si>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</si>
  <si>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</si>
  <si>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</si>
  <si>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</si>
  <si>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</si>
  <si>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</si>
  <si>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</si>
  <si>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</si>
  <si>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</si>
  <si>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</si>
  <si>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</si>
  <si>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</si>
  <si>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</si>
  <si>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</si>
  <si>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</si>
  <si>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</si>
  <si>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</si>
  <si>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</si>
  <si>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</si>
  <si>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</si>
  <si>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</si>
  <si>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</si>
  <si>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</si>
  <si>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</si>
  <si>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</si>
  <si>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</si>
  <si>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</si>
  <si>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</si>
  <si>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</si>
  <si>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</si>
  <si>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</si>
  <si>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</si>
  <si>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</si>
  <si>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</si>
  <si>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</si>
  <si>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</si>
  <si>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</si>
  <si>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</si>
  <si>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</si>
  <si>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</si>
  <si>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</si>
  <si>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幻净蓝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</si>
  <si>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</si>
  <si>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</si>
  <si>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</si>
  <si>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</si>
  <si>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</si>
  <si>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</si>
  <si>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1、两侧拼不平服，领圈容皱</t>
  </si>
  <si>
    <t>2、前幅拉花线不平服，有容皱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</si>
  <si>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</si>
  <si>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</si>
  <si>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</si>
  <si>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</si>
  <si>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</si>
  <si>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</si>
  <si>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</si>
  <si>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</si>
  <si>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</si>
  <si>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</si>
  <si>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</si>
  <si>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</si>
  <si>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</si>
  <si>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</si>
  <si>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</si>
  <si>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</si>
  <si>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</si>
  <si>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</si>
  <si>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</si>
  <si>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</si>
  <si>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</si>
  <si>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</si>
  <si>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</si>
  <si>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</si>
  <si>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</si>
  <si>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</si>
  <si>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</si>
  <si>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紫色</t>
  </si>
  <si>
    <t>后中长</t>
  </si>
  <si>
    <t>-0.5</t>
  </si>
  <si>
    <t>前中长</t>
  </si>
  <si>
    <t>+0.5</t>
  </si>
  <si>
    <t>+0</t>
  </si>
  <si>
    <t>胸围</t>
  </si>
  <si>
    <t>腰围</t>
  </si>
  <si>
    <t>-1</t>
  </si>
  <si>
    <t>摆围</t>
  </si>
  <si>
    <t>下领围</t>
  </si>
  <si>
    <r>
      <rPr>
        <b/>
        <sz val="12"/>
        <rFont val="宋体"/>
        <charset val="134"/>
      </rPr>
      <t>后中袖长（</t>
    </r>
    <r>
      <rPr>
        <b/>
        <sz val="12"/>
        <color indexed="10"/>
        <rFont val="宋体"/>
        <charset val="134"/>
      </rPr>
      <t>短袖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</si>
  <si>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袖肥</t>
    </r>
    <r>
      <rPr>
        <b/>
        <sz val="12"/>
        <rFont val="仿宋_GB2312"/>
        <charset val="134"/>
      </rPr>
      <t>/2</t>
    </r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</si>
  <si>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134"/>
      </rPr>
      <t>/2</t>
    </r>
    <r>
      <rPr>
        <b/>
        <sz val="12"/>
        <rFont val="宋体"/>
        <charset val="134"/>
      </rPr>
      <t>（</t>
    </r>
    <r>
      <rPr>
        <b/>
        <sz val="12"/>
        <color indexed="10"/>
        <rFont val="宋体"/>
        <charset val="134"/>
      </rPr>
      <t>短袖</t>
    </r>
    <r>
      <rPr>
        <b/>
        <sz val="12"/>
        <rFont val="宋体"/>
        <charset val="134"/>
      </rPr>
      <t>）</t>
    </r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</si>
  <si>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</si>
  <si>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</si>
  <si>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</si>
  <si>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</si>
  <si>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</si>
  <si>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</si>
  <si>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</si>
  <si>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</si>
  <si>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</si>
  <si>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</si>
  <si>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</si>
  <si>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</si>
  <si>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</si>
  <si>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</si>
  <si>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</si>
  <si>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</si>
  <si>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</si>
  <si>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</si>
  <si>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</si>
  <si>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</si>
  <si>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</si>
  <si>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</si>
  <si>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</si>
  <si>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</si>
  <si>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</si>
  <si>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</si>
  <si>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</si>
  <si>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</si>
  <si>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</si>
  <si>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</si>
  <si>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</si>
  <si>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</si>
  <si>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</si>
  <si>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</si>
  <si>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</si>
  <si>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</si>
  <si>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</si>
  <si>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</si>
  <si>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</si>
  <si>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</si>
  <si>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</si>
  <si>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</si>
  <si>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</si>
  <si>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</si>
  <si>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</si>
  <si>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1、前幅拉花线有容皱，烫工不良，骨位不平顺</t>
  </si>
  <si>
    <t>2、线头没有清理干净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</si>
  <si>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</si>
  <si>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</si>
  <si>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</si>
  <si>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</si>
  <si>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</si>
  <si>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</si>
  <si>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</si>
  <si>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走货550件，抽查80件，发现3件不良品，已按照以上提出的问题点改正，可以出货</t>
  </si>
  <si>
    <t>服装QC部门</t>
  </si>
  <si>
    <t>检验人</t>
  </si>
  <si>
    <t>+0 +0 +0</t>
  </si>
  <si>
    <t>+0 -0.5 -0.5</t>
  </si>
  <si>
    <t>+0 +0.5 +0</t>
  </si>
  <si>
    <t>+1 +1 +1</t>
  </si>
  <si>
    <t>+0 +0 +0.5</t>
  </si>
  <si>
    <t>+1 +0.5 +0.5</t>
  </si>
  <si>
    <t>+1 +1 +0</t>
  </si>
  <si>
    <t>-1 +0 +0</t>
  </si>
  <si>
    <t>+0 -0.5 +0</t>
  </si>
  <si>
    <t>+0 -1 +0</t>
  </si>
  <si>
    <t>+1 +0 +0.5</t>
  </si>
  <si>
    <t>+1 +0 +0</t>
  </si>
  <si>
    <t>+0.5 +0.5 +0</t>
  </si>
  <si>
    <t>+0.5 +0.5 +0.5</t>
  </si>
  <si>
    <t>+0.5 +0 +0</t>
  </si>
  <si>
    <t>-0.5 -1 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</si>
  <si>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</si>
  <si>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</si>
  <si>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</si>
  <si>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</si>
  <si>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</si>
  <si>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</si>
  <si>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</si>
  <si>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</si>
  <si>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</si>
  <si>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</si>
  <si>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</si>
  <si>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</si>
  <si>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</si>
  <si>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</si>
  <si>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</si>
  <si>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</si>
  <si>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H63192</t>
  </si>
  <si>
    <t>防晒凉感锦氨华夫格</t>
  </si>
  <si>
    <t>恒诺纺织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</si>
  <si>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</si>
  <si>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</si>
  <si>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</si>
  <si>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</si>
  <si>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</si>
  <si>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</si>
  <si>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</si>
  <si>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</si>
  <si>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</si>
  <si>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</si>
  <si>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</si>
  <si>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</si>
  <si>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</si>
  <si>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</si>
  <si>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</si>
  <si>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</si>
  <si>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</si>
  <si>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</si>
  <si>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</si>
  <si>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</si>
  <si>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</si>
  <si>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</si>
  <si>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</si>
  <si>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</si>
  <si>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1CM弹力织带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</si>
  <si>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</si>
  <si>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</si>
  <si>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</si>
  <si>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</si>
  <si>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</si>
  <si>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</si>
  <si>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</si>
  <si>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</si>
  <si>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</si>
  <si>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</si>
  <si>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</si>
  <si>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</si>
  <si>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</si>
  <si>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</si>
  <si>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</si>
  <si>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</si>
  <si>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</si>
  <si>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</si>
  <si>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</si>
  <si>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</si>
  <si>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</si>
  <si>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</si>
  <si>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</si>
  <si>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</si>
  <si>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烫画</t>
  </si>
  <si>
    <t>无脱落开裂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</si>
  <si>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</si>
  <si>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</si>
  <si>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</si>
  <si>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</si>
  <si>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</si>
  <si>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</si>
  <si>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</si>
  <si>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21SS城市粉/J85//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</si>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</sst>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b/>
      <sz val="12"/>
      <name val="仿宋_GB2312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0"/>
    </font>
    <font>
      <b/>
      <sz val="12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" fillId="8" borderId="6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57" fillId="0" borderId="69" applyNumberFormat="0" applyFill="0" applyAlignment="0" applyProtection="0">
      <alignment vertical="center"/>
    </xf>
    <xf numFmtId="0" fontId="58" fillId="0" borderId="7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71" applyNumberFormat="0" applyAlignment="0" applyProtection="0">
      <alignment vertical="center"/>
    </xf>
    <xf numFmtId="0" fontId="60" fillId="10" borderId="72" applyNumberFormat="0" applyAlignment="0" applyProtection="0">
      <alignment vertical="center"/>
    </xf>
    <xf numFmtId="0" fontId="61" fillId="10" borderId="71" applyNumberFormat="0" applyAlignment="0" applyProtection="0">
      <alignment vertical="center"/>
    </xf>
    <xf numFmtId="0" fontId="62" fillId="11" borderId="73" applyNumberFormat="0" applyAlignment="0" applyProtection="0">
      <alignment vertical="center"/>
    </xf>
    <xf numFmtId="0" fontId="63" fillId="0" borderId="74" applyNumberFormat="0" applyFill="0" applyAlignment="0" applyProtection="0">
      <alignment vertical="center"/>
    </xf>
    <xf numFmtId="0" fontId="64" fillId="0" borderId="75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20" fillId="0" borderId="0"/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4" fillId="0" borderId="0">
      <alignment vertical="center"/>
    </xf>
    <xf numFmtId="0" fontId="20" fillId="0" borderId="0"/>
    <xf numFmtId="0" fontId="14" fillId="0" borderId="0">
      <alignment vertical="center"/>
    </xf>
    <xf numFmtId="0" fontId="70" fillId="0" borderId="0"/>
    <xf numFmtId="0" fontId="20" fillId="0" borderId="0">
      <alignment vertical="center"/>
    </xf>
    <xf numFmtId="0" fontId="14" fillId="0" borderId="0">
      <alignment vertical="center"/>
    </xf>
    <xf numFmtId="0" fontId="20" fillId="0" borderId="0"/>
    <xf numFmtId="0" fontId="6" fillId="0" borderId="0">
      <alignment horizontal="center"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12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20" fillId="0" borderId="0" xfId="53" applyFont="1" applyFill="1" applyAlignment="1"/>
    <xf numFmtId="49" fontId="19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1" fillId="0" borderId="0" xfId="53" applyFont="1" applyFill="1" applyBorder="1" applyAlignment="1">
      <alignment horizontal="center"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2" fillId="0" borderId="9" xfId="52" applyFont="1" applyFill="1" applyBorder="1" applyAlignment="1">
      <alignment horizontal="left" vertical="center"/>
    </xf>
    <xf numFmtId="0" fontId="22" fillId="0" borderId="10" xfId="52" applyFont="1" applyFill="1" applyBorder="1" applyAlignment="1">
      <alignment horizontal="center" vertical="center"/>
    </xf>
    <xf numFmtId="0" fontId="23" fillId="0" borderId="10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vertical="center"/>
    </xf>
    <xf numFmtId="0" fontId="24" fillId="0" borderId="12" xfId="52" applyFont="1" applyFill="1" applyBorder="1" applyAlignment="1">
      <alignment horizontal="center" vertical="center"/>
    </xf>
    <xf numFmtId="0" fontId="25" fillId="0" borderId="13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49" fontId="29" fillId="0" borderId="2" xfId="51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left" vertical="center"/>
    </xf>
    <xf numFmtId="0" fontId="31" fillId="0" borderId="2" xfId="49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7" fillId="0" borderId="14" xfId="0" applyNumberFormat="1" applyFont="1" applyFill="1" applyBorder="1" applyAlignment="1">
      <alignment shrinkToFit="1"/>
    </xf>
    <xf numFmtId="0" fontId="33" fillId="0" borderId="15" xfId="0" applyNumberFormat="1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8" fillId="0" borderId="0" xfId="51" applyNumberFormat="1" applyFont="1" applyFill="1" applyBorder="1" applyAlignment="1">
      <alignment horizontal="center" vertical="center"/>
    </xf>
    <xf numFmtId="0" fontId="39" fillId="0" borderId="0" xfId="53" applyFont="1" applyFill="1" applyAlignment="1"/>
    <xf numFmtId="0" fontId="27" fillId="0" borderId="0" xfId="53" applyFont="1" applyFill="1" applyAlignment="1"/>
    <xf numFmtId="0" fontId="19" fillId="0" borderId="12" xfId="53" applyFont="1" applyFill="1" applyBorder="1" applyAlignment="1">
      <alignment horizontal="center"/>
    </xf>
    <xf numFmtId="0" fontId="22" fillId="0" borderId="12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19" fillId="0" borderId="16" xfId="52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17" xfId="53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/>
    </xf>
    <xf numFmtId="49" fontId="39" fillId="0" borderId="18" xfId="54" applyNumberFormat="1" applyFont="1" applyFill="1" applyBorder="1" applyAlignment="1">
      <alignment horizontal="center" vertical="center"/>
    </xf>
    <xf numFmtId="0" fontId="30" fillId="0" borderId="18" xfId="0" applyNumberFormat="1" applyFont="1" applyFill="1" applyBorder="1" applyAlignment="1">
      <alignment horizontal="center" vertical="center"/>
    </xf>
    <xf numFmtId="0" fontId="30" fillId="0" borderId="19" xfId="0" applyNumberFormat="1" applyFont="1" applyFill="1" applyBorder="1" applyAlignment="1">
      <alignment horizontal="center" vertical="center"/>
    </xf>
    <xf numFmtId="49" fontId="39" fillId="0" borderId="19" xfId="54" applyNumberFormat="1" applyFont="1" applyFill="1" applyBorder="1" applyAlignment="1">
      <alignment horizontal="center" vertical="center"/>
    </xf>
    <xf numFmtId="0" fontId="19" fillId="0" borderId="20" xfId="53" applyFont="1" applyFill="1" applyBorder="1" applyAlignment="1">
      <alignment horizontal="center"/>
    </xf>
    <xf numFmtId="49" fontId="19" fillId="0" borderId="21" xfId="53" applyNumberFormat="1" applyFont="1" applyFill="1" applyBorder="1" applyAlignment="1">
      <alignment horizontal="center"/>
    </xf>
    <xf numFmtId="49" fontId="39" fillId="0" borderId="21" xfId="54" applyNumberFormat="1" applyFont="1" applyFill="1" applyBorder="1" applyAlignment="1">
      <alignment horizontal="center" vertical="center"/>
    </xf>
    <xf numFmtId="49" fontId="39" fillId="0" borderId="22" xfId="54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14" fontId="26" fillId="0" borderId="0" xfId="53" applyNumberFormat="1" applyFont="1" applyFill="1" applyAlignment="1">
      <alignment horizontal="left"/>
    </xf>
    <xf numFmtId="0" fontId="26" fillId="0" borderId="0" xfId="53" applyFont="1" applyFill="1" applyAlignment="1">
      <alignment horizontal="center"/>
    </xf>
    <xf numFmtId="0" fontId="20" fillId="0" borderId="0" xfId="52" applyFill="1" applyBorder="1" applyAlignment="1">
      <alignment horizontal="left" vertical="center"/>
    </xf>
    <xf numFmtId="0" fontId="20" fillId="0" borderId="0" xfId="52" applyFont="1" applyFill="1" applyAlignment="1">
      <alignment horizontal="left" vertical="center"/>
    </xf>
    <xf numFmtId="0" fontId="20" fillId="0" borderId="0" xfId="52" applyFill="1" applyAlignment="1">
      <alignment horizontal="left" vertical="center"/>
    </xf>
    <xf numFmtId="0" fontId="40" fillId="0" borderId="23" xfId="52" applyFont="1" applyBorder="1" applyAlignment="1">
      <alignment horizontal="center" vertical="top"/>
    </xf>
    <xf numFmtId="0" fontId="13" fillId="0" borderId="24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vertical="center"/>
    </xf>
    <xf numFmtId="0" fontId="13" fillId="0" borderId="25" xfId="52" applyFont="1" applyFill="1" applyBorder="1" applyAlignment="1">
      <alignment vertical="center"/>
    </xf>
    <xf numFmtId="0" fontId="23" fillId="0" borderId="18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13" fillId="0" borderId="26" xfId="52" applyFont="1" applyFill="1" applyBorder="1" applyAlignment="1">
      <alignment vertical="center"/>
    </xf>
    <xf numFmtId="0" fontId="23" fillId="0" borderId="18" xfId="52" applyFont="1" applyFill="1" applyBorder="1" applyAlignment="1">
      <alignment horizontal="left" vertical="center"/>
    </xf>
    <xf numFmtId="0" fontId="13" fillId="0" borderId="18" xfId="52" applyFont="1" applyFill="1" applyBorder="1" applyAlignment="1">
      <alignment vertical="center"/>
    </xf>
    <xf numFmtId="58" fontId="27" fillId="0" borderId="18" xfId="52" applyNumberFormat="1" applyFont="1" applyFill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13" fillId="0" borderId="18" xfId="52" applyFont="1" applyFill="1" applyBorder="1" applyAlignment="1">
      <alignment horizontal="center" vertical="center"/>
    </xf>
    <xf numFmtId="0" fontId="13" fillId="0" borderId="26" xfId="52" applyFont="1" applyFill="1" applyBorder="1" applyAlignment="1">
      <alignment horizontal="left" vertical="center"/>
    </xf>
    <xf numFmtId="0" fontId="13" fillId="0" borderId="18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vertical="center"/>
    </xf>
    <xf numFmtId="0" fontId="23" fillId="0" borderId="21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vertical="center"/>
    </xf>
    <xf numFmtId="0" fontId="27" fillId="0" borderId="21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13" fillId="0" borderId="24" xfId="52" applyFont="1" applyFill="1" applyBorder="1" applyAlignment="1">
      <alignment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vertical="center"/>
    </xf>
    <xf numFmtId="0" fontId="27" fillId="0" borderId="30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center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vertical="center"/>
    </xf>
    <xf numFmtId="0" fontId="27" fillId="0" borderId="0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 wrapText="1"/>
    </xf>
    <xf numFmtId="0" fontId="27" fillId="0" borderId="18" xfId="52" applyFont="1" applyFill="1" applyBorder="1" applyAlignment="1">
      <alignment horizontal="left" vertical="center" wrapText="1"/>
    </xf>
    <xf numFmtId="0" fontId="13" fillId="0" borderId="27" xfId="52" applyFont="1" applyFill="1" applyBorder="1" applyAlignment="1">
      <alignment horizontal="left" vertical="center"/>
    </xf>
    <xf numFmtId="0" fontId="20" fillId="0" borderId="21" xfId="52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center" vertical="center"/>
    </xf>
    <xf numFmtId="0" fontId="13" fillId="0" borderId="34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right" vertical="center"/>
    </xf>
    <xf numFmtId="0" fontId="27" fillId="0" borderId="31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center" vertical="center"/>
    </xf>
    <xf numFmtId="58" fontId="27" fillId="0" borderId="21" xfId="52" applyNumberFormat="1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36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center" vertical="center"/>
    </xf>
    <xf numFmtId="0" fontId="27" fillId="0" borderId="19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3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28" fillId="0" borderId="38" xfId="52" applyFont="1" applyFill="1" applyBorder="1" applyAlignment="1">
      <alignment horizontal="left" vertical="center"/>
    </xf>
    <xf numFmtId="0" fontId="13" fillId="0" borderId="36" xfId="52" applyFont="1" applyFill="1" applyBorder="1" applyAlignment="1">
      <alignment horizontal="left" vertical="center"/>
    </xf>
    <xf numFmtId="0" fontId="13" fillId="0" borderId="19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 wrapText="1"/>
    </xf>
    <xf numFmtId="0" fontId="20" fillId="0" borderId="22" xfId="52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19" xfId="52" applyFont="1" applyFill="1" applyBorder="1" applyAlignment="1">
      <alignment horizontal="center" vertical="center"/>
    </xf>
    <xf numFmtId="0" fontId="27" fillId="0" borderId="19" xfId="52" applyFont="1" applyFill="1" applyBorder="1" applyAlignment="1">
      <alignment horizontal="center" vertical="center" wrapText="1"/>
    </xf>
    <xf numFmtId="0" fontId="20" fillId="0" borderId="38" xfId="52" applyFont="1" applyFill="1" applyBorder="1" applyAlignment="1">
      <alignment horizontal="center" vertical="center"/>
    </xf>
    <xf numFmtId="0" fontId="7" fillId="0" borderId="3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right" vertical="center"/>
    </xf>
    <xf numFmtId="0" fontId="27" fillId="0" borderId="39" xfId="52" applyFont="1" applyFill="1" applyBorder="1" applyAlignment="1">
      <alignment horizontal="center" vertical="center"/>
    </xf>
    <xf numFmtId="0" fontId="28" fillId="0" borderId="36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5" fillId="0" borderId="17" xfId="0" applyNumberFormat="1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/>
    </xf>
    <xf numFmtId="179" fontId="30" fillId="0" borderId="8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9" fillId="0" borderId="18" xfId="53" applyFont="1" applyFill="1" applyBorder="1" applyAlignment="1"/>
    <xf numFmtId="14" fontId="26" fillId="0" borderId="0" xfId="53" applyNumberFormat="1" applyFont="1" applyFill="1" applyAlignment="1"/>
    <xf numFmtId="0" fontId="20" fillId="0" borderId="0" xfId="52" applyFont="1" applyBorder="1" applyAlignment="1">
      <alignment horizontal="left" vertical="center"/>
    </xf>
    <xf numFmtId="0" fontId="20" fillId="0" borderId="0" xfId="52" applyFont="1" applyAlignment="1">
      <alignment horizontal="left" vertical="center"/>
    </xf>
    <xf numFmtId="0" fontId="41" fillId="0" borderId="23" xfId="52" applyFont="1" applyBorder="1" applyAlignment="1">
      <alignment horizontal="center" vertical="top"/>
    </xf>
    <xf numFmtId="0" fontId="7" fillId="0" borderId="41" xfId="52" applyFont="1" applyBorder="1" applyAlignment="1">
      <alignment horizontal="left" vertical="center"/>
    </xf>
    <xf numFmtId="0" fontId="23" fillId="0" borderId="42" xfId="52" applyFont="1" applyBorder="1" applyAlignment="1">
      <alignment horizontal="center" vertical="center"/>
    </xf>
    <xf numFmtId="0" fontId="7" fillId="0" borderId="42" xfId="52" applyFont="1" applyBorder="1" applyAlignment="1">
      <alignment horizontal="center" vertical="center"/>
    </xf>
    <xf numFmtId="0" fontId="28" fillId="0" borderId="42" xfId="52" applyFont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28" fillId="0" borderId="36" xfId="52" applyFont="1" applyBorder="1" applyAlignment="1">
      <alignment horizontal="center" vertical="center"/>
    </xf>
    <xf numFmtId="0" fontId="7" fillId="0" borderId="24" xfId="52" applyFont="1" applyBorder="1" applyAlignment="1">
      <alignment horizontal="center" vertical="center"/>
    </xf>
    <xf numFmtId="0" fontId="7" fillId="0" borderId="25" xfId="52" applyFont="1" applyBorder="1" applyAlignment="1">
      <alignment horizontal="center" vertical="center"/>
    </xf>
    <xf numFmtId="0" fontId="7" fillId="0" borderId="36" xfId="52" applyFont="1" applyBorder="1" applyAlignment="1">
      <alignment horizontal="center" vertical="center"/>
    </xf>
    <xf numFmtId="0" fontId="28" fillId="0" borderId="26" xfId="52" applyFont="1" applyBorder="1" applyAlignment="1">
      <alignment horizontal="left" vertical="center"/>
    </xf>
    <xf numFmtId="0" fontId="28" fillId="0" borderId="18" xfId="52" applyFont="1" applyBorder="1" applyAlignment="1">
      <alignment horizontal="left" vertical="center"/>
    </xf>
    <xf numFmtId="14" fontId="23" fillId="0" borderId="18" xfId="52" applyNumberFormat="1" applyFont="1" applyBorder="1" applyAlignment="1">
      <alignment horizontal="center" vertical="center"/>
    </xf>
    <xf numFmtId="14" fontId="23" fillId="0" borderId="19" xfId="52" applyNumberFormat="1" applyFont="1" applyBorder="1" applyAlignment="1">
      <alignment horizontal="center" vertical="center"/>
    </xf>
    <xf numFmtId="0" fontId="28" fillId="0" borderId="26" xfId="52" applyFont="1" applyBorder="1" applyAlignment="1">
      <alignment vertical="center"/>
    </xf>
    <xf numFmtId="49" fontId="23" fillId="0" borderId="18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8" fillId="0" borderId="18" xfId="52" applyFont="1" applyBorder="1" applyAlignment="1">
      <alignment vertical="center"/>
    </xf>
    <xf numFmtId="0" fontId="23" fillId="0" borderId="43" xfId="52" applyFont="1" applyBorder="1" applyAlignment="1">
      <alignment horizontal="center" vertical="center"/>
    </xf>
    <xf numFmtId="0" fontId="23" fillId="0" borderId="44" xfId="52" applyFont="1" applyBorder="1" applyAlignment="1">
      <alignment horizontal="center" vertical="center"/>
    </xf>
    <xf numFmtId="0" fontId="20" fillId="0" borderId="18" xfId="52" applyFont="1" applyBorder="1" applyAlignment="1">
      <alignment vertical="center"/>
    </xf>
    <xf numFmtId="0" fontId="42" fillId="0" borderId="27" xfId="52" applyFont="1" applyBorder="1" applyAlignment="1">
      <alignment vertical="center"/>
    </xf>
    <xf numFmtId="0" fontId="23" fillId="0" borderId="45" xfId="52" applyFont="1" applyBorder="1" applyAlignment="1">
      <alignment horizontal="center" vertical="center"/>
    </xf>
    <xf numFmtId="0" fontId="23" fillId="0" borderId="39" xfId="52" applyFont="1" applyBorder="1" applyAlignment="1">
      <alignment horizontal="center" vertical="center"/>
    </xf>
    <xf numFmtId="0" fontId="28" fillId="0" borderId="27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23" fillId="0" borderId="21" xfId="52" applyNumberFormat="1" applyFont="1" applyBorder="1" applyAlignment="1">
      <alignment horizontal="center" vertical="center"/>
    </xf>
    <xf numFmtId="14" fontId="23" fillId="0" borderId="22" xfId="52" applyNumberFormat="1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3" xfId="52" applyFont="1" applyBorder="1" applyAlignment="1">
      <alignment horizontal="left" vertical="center"/>
    </xf>
    <xf numFmtId="0" fontId="28" fillId="0" borderId="33" xfId="52" applyFont="1" applyBorder="1" applyAlignment="1">
      <alignment horizontal="left" vertical="center"/>
    </xf>
    <xf numFmtId="0" fontId="7" fillId="0" borderId="47" xfId="52" applyFont="1" applyBorder="1" applyAlignment="1">
      <alignment horizontal="left" vertical="center"/>
    </xf>
    <xf numFmtId="0" fontId="7" fillId="0" borderId="48" xfId="52" applyFont="1" applyBorder="1" applyAlignment="1">
      <alignment horizontal="left" vertical="center"/>
    </xf>
    <xf numFmtId="0" fontId="28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left" vertical="center"/>
    </xf>
    <xf numFmtId="0" fontId="23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vertical="center"/>
    </xf>
    <xf numFmtId="0" fontId="28" fillId="0" borderId="50" xfId="52" applyFont="1" applyBorder="1" applyAlignment="1">
      <alignment vertical="center"/>
    </xf>
    <xf numFmtId="0" fontId="20" fillId="0" borderId="18" xfId="52" applyFont="1" applyBorder="1" applyAlignment="1">
      <alignment horizontal="left" vertical="center"/>
    </xf>
    <xf numFmtId="0" fontId="28" fillId="0" borderId="49" xfId="52" applyFont="1" applyBorder="1" applyAlignment="1">
      <alignment horizontal="center" vertical="center"/>
    </xf>
    <xf numFmtId="0" fontId="23" fillId="0" borderId="50" xfId="52" applyFont="1" applyBorder="1" applyAlignment="1">
      <alignment horizontal="center" vertical="center"/>
    </xf>
    <xf numFmtId="0" fontId="28" fillId="0" borderId="50" xfId="52" applyFont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28" fillId="0" borderId="26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0" fillId="0" borderId="18" xfId="52" applyFont="1" applyBorder="1" applyAlignment="1">
      <alignment horizontal="center" vertical="center"/>
    </xf>
    <xf numFmtId="0" fontId="28" fillId="0" borderId="51" xfId="52" applyFont="1" applyBorder="1" applyAlignment="1">
      <alignment horizontal="left" vertical="center" wrapText="1"/>
    </xf>
    <xf numFmtId="0" fontId="28" fillId="0" borderId="52" xfId="52" applyFont="1" applyBorder="1" applyAlignment="1">
      <alignment horizontal="left" vertical="center" wrapText="1"/>
    </xf>
    <xf numFmtId="0" fontId="28" fillId="0" borderId="53" xfId="52" applyFont="1" applyBorder="1" applyAlignment="1">
      <alignment horizontal="left" vertical="center"/>
    </xf>
    <xf numFmtId="0" fontId="28" fillId="0" borderId="54" xfId="52" applyFont="1" applyBorder="1" applyAlignment="1">
      <alignment horizontal="left" vertical="center"/>
    </xf>
    <xf numFmtId="0" fontId="43" fillId="0" borderId="55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vertical="center"/>
    </xf>
    <xf numFmtId="9" fontId="23" fillId="0" borderId="2" xfId="52" applyNumberFormat="1" applyFont="1" applyBorder="1" applyAlignment="1">
      <alignment horizontal="center" vertical="center"/>
    </xf>
    <xf numFmtId="9" fontId="23" fillId="0" borderId="50" xfId="52" applyNumberFormat="1" applyFont="1" applyBorder="1" applyAlignment="1">
      <alignment horizontal="center" vertical="center"/>
    </xf>
    <xf numFmtId="0" fontId="23" fillId="0" borderId="26" xfId="52" applyFont="1" applyBorder="1" applyAlignment="1">
      <alignment horizontal="left" vertical="center"/>
    </xf>
    <xf numFmtId="9" fontId="23" fillId="0" borderId="18" xfId="52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9" fontId="23" fillId="0" borderId="34" xfId="52" applyNumberFormat="1" applyFont="1" applyBorder="1" applyAlignment="1">
      <alignment horizontal="left" vertical="center"/>
    </xf>
    <xf numFmtId="9" fontId="23" fillId="0" borderId="29" xfId="52" applyNumberFormat="1" applyFont="1" applyBorder="1" applyAlignment="1">
      <alignment horizontal="left" vertical="center"/>
    </xf>
    <xf numFmtId="9" fontId="23" fillId="0" borderId="51" xfId="52" applyNumberFormat="1" applyFont="1" applyBorder="1" applyAlignment="1">
      <alignment horizontal="left" vertical="center"/>
    </xf>
    <xf numFmtId="9" fontId="23" fillId="0" borderId="52" xfId="52" applyNumberFormat="1" applyFont="1" applyBorder="1" applyAlignment="1">
      <alignment horizontal="left" vertical="center"/>
    </xf>
    <xf numFmtId="0" fontId="13" fillId="0" borderId="49" xfId="52" applyFont="1" applyFill="1" applyBorder="1" applyAlignment="1">
      <alignment horizontal="left" vertical="center"/>
    </xf>
    <xf numFmtId="0" fontId="13" fillId="0" borderId="50" xfId="52" applyFont="1" applyFill="1" applyBorder="1" applyAlignment="1">
      <alignment horizontal="left" vertical="center"/>
    </xf>
    <xf numFmtId="0" fontId="13" fillId="0" borderId="45" xfId="52" applyFont="1" applyFill="1" applyBorder="1" applyAlignment="1">
      <alignment horizontal="left" vertical="center"/>
    </xf>
    <xf numFmtId="0" fontId="13" fillId="0" borderId="52" xfId="52" applyFont="1" applyFill="1" applyBorder="1" applyAlignment="1">
      <alignment horizontal="left" vertical="center"/>
    </xf>
    <xf numFmtId="0" fontId="7" fillId="0" borderId="33" xfId="52" applyFont="1" applyFill="1" applyBorder="1" applyAlignment="1">
      <alignment horizontal="left" vertical="center"/>
    </xf>
    <xf numFmtId="0" fontId="23" fillId="0" borderId="56" xfId="52" applyFont="1" applyFill="1" applyBorder="1" applyAlignment="1">
      <alignment horizontal="left" vertical="center"/>
    </xf>
    <xf numFmtId="0" fontId="23" fillId="0" borderId="57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7" fillId="0" borderId="41" xfId="52" applyFont="1" applyBorder="1" applyAlignment="1">
      <alignment vertical="center"/>
    </xf>
    <xf numFmtId="0" fontId="45" fillId="0" borderId="48" xfId="52" applyFont="1" applyBorder="1" applyAlignment="1">
      <alignment horizontal="center" vertical="center"/>
    </xf>
    <xf numFmtId="0" fontId="7" fillId="0" borderId="42" xfId="52" applyFont="1" applyBorder="1" applyAlignment="1">
      <alignment vertical="center"/>
    </xf>
    <xf numFmtId="0" fontId="23" fillId="0" borderId="58" xfId="52" applyFont="1" applyBorder="1" applyAlignment="1">
      <alignment vertical="center"/>
    </xf>
    <xf numFmtId="0" fontId="7" fillId="0" borderId="58" xfId="52" applyFont="1" applyBorder="1" applyAlignment="1">
      <alignment vertical="center"/>
    </xf>
    <xf numFmtId="58" fontId="20" fillId="0" borderId="42" xfId="52" applyNumberFormat="1" applyFont="1" applyBorder="1" applyAlignment="1">
      <alignment vertical="center"/>
    </xf>
    <xf numFmtId="0" fontId="7" fillId="0" borderId="33" xfId="52" applyFont="1" applyBorder="1" applyAlignment="1">
      <alignment horizontal="center" vertical="center"/>
    </xf>
    <xf numFmtId="0" fontId="23" fillId="0" borderId="59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0" fillId="0" borderId="42" xfId="52" applyFont="1" applyBorder="1" applyAlignment="1">
      <alignment horizontal="center" vertical="center"/>
    </xf>
    <xf numFmtId="0" fontId="20" fillId="0" borderId="60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0" fontId="28" fillId="0" borderId="61" xfId="52" applyFont="1" applyBorder="1" applyAlignment="1">
      <alignment horizontal="left" vertical="center"/>
    </xf>
    <xf numFmtId="0" fontId="7" fillId="0" borderId="62" xfId="52" applyFont="1" applyBorder="1" applyAlignment="1">
      <alignment horizontal="left" vertical="center"/>
    </xf>
    <xf numFmtId="0" fontId="23" fillId="0" borderId="63" xfId="52" applyFont="1" applyBorder="1" applyAlignment="1">
      <alignment horizontal="left" vertical="center"/>
    </xf>
    <xf numFmtId="0" fontId="28" fillId="0" borderId="22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39" xfId="52" applyFont="1" applyBorder="1" applyAlignment="1">
      <alignment horizontal="left" vertical="center" wrapText="1"/>
    </xf>
    <xf numFmtId="0" fontId="28" fillId="0" borderId="63" xfId="52" applyFont="1" applyBorder="1" applyAlignment="1">
      <alignment horizontal="left" vertical="center"/>
    </xf>
    <xf numFmtId="0" fontId="28" fillId="0" borderId="2" xfId="52" applyFont="1" applyBorder="1" applyAlignment="1">
      <alignment horizontal="center" vertical="center"/>
    </xf>
    <xf numFmtId="0" fontId="13" fillId="0" borderId="38" xfId="52" applyFont="1" applyBorder="1" applyAlignment="1">
      <alignment horizontal="left" vertical="center"/>
    </xf>
    <xf numFmtId="0" fontId="46" fillId="0" borderId="38" xfId="52" applyFont="1" applyBorder="1" applyAlignment="1">
      <alignment horizontal="left" vertical="center"/>
    </xf>
    <xf numFmtId="0" fontId="27" fillId="0" borderId="19" xfId="52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9" fontId="23" fillId="0" borderId="37" xfId="52" applyNumberFormat="1" applyFont="1" applyBorder="1" applyAlignment="1">
      <alignment horizontal="left" vertical="center"/>
    </xf>
    <xf numFmtId="9" fontId="23" fillId="0" borderId="39" xfId="52" applyNumberFormat="1" applyFont="1" applyBorder="1" applyAlignment="1">
      <alignment horizontal="left" vertical="center"/>
    </xf>
    <xf numFmtId="0" fontId="13" fillId="0" borderId="63" xfId="52" applyFont="1" applyFill="1" applyBorder="1" applyAlignment="1">
      <alignment horizontal="left" vertical="center"/>
    </xf>
    <xf numFmtId="0" fontId="13" fillId="0" borderId="39" xfId="52" applyFont="1" applyFill="1" applyBorder="1" applyAlignment="1">
      <alignment horizontal="left" vertical="center"/>
    </xf>
    <xf numFmtId="0" fontId="23" fillId="0" borderId="64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7" fillId="0" borderId="65" xfId="52" applyFont="1" applyBorder="1" applyAlignment="1">
      <alignment horizontal="center" vertical="center"/>
    </xf>
    <xf numFmtId="0" fontId="23" fillId="0" borderId="58" xfId="52" applyFont="1" applyBorder="1" applyAlignment="1">
      <alignment horizontal="center" vertical="center"/>
    </xf>
    <xf numFmtId="0" fontId="23" fillId="0" borderId="61" xfId="52" applyFont="1" applyBorder="1" applyAlignment="1">
      <alignment horizontal="center" vertical="center"/>
    </xf>
    <xf numFmtId="0" fontId="23" fillId="0" borderId="61" xfId="52" applyFont="1" applyFill="1" applyBorder="1" applyAlignment="1">
      <alignment horizontal="left" vertical="center"/>
    </xf>
    <xf numFmtId="0" fontId="47" fillId="0" borderId="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8" fillId="0" borderId="13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7" fillId="0" borderId="16" xfId="0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/>
    </xf>
    <xf numFmtId="0" fontId="48" fillId="0" borderId="17" xfId="0" applyFont="1" applyBorder="1"/>
    <xf numFmtId="0" fontId="0" fillId="0" borderId="17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84" customWidth="1"/>
    <col min="3" max="3" width="10.125" customWidth="1"/>
  </cols>
  <sheetData>
    <row r="1" ht="21" customHeight="1" spans="1:2">
      <c r="A1" s="385"/>
      <c r="B1" s="386" t="s">
        <v>0</v>
      </c>
    </row>
    <row r="2" spans="1:2">
      <c r="A2" s="9">
        <v>1</v>
      </c>
      <c r="B2" s="387" t="s">
        <v>1</v>
      </c>
    </row>
    <row r="3" spans="1:2">
      <c r="A3" s="9">
        <v>2</v>
      </c>
      <c r="B3" s="387" t="s">
        <v>2</v>
      </c>
    </row>
    <row r="4" spans="1:2">
      <c r="A4" s="9">
        <v>3</v>
      </c>
      <c r="B4" s="387" t="s">
        <v>3</v>
      </c>
    </row>
    <row r="5" spans="1:2">
      <c r="A5" s="9">
        <v>4</v>
      </c>
      <c r="B5" s="387" t="s">
        <v>4</v>
      </c>
    </row>
    <row r="6" spans="1:2">
      <c r="A6" s="9">
        <v>5</v>
      </c>
      <c r="B6" s="387" t="s">
        <v>5</v>
      </c>
    </row>
    <row r="7" spans="1:2">
      <c r="A7" s="9">
        <v>6</v>
      </c>
      <c r="B7" s="387" t="s">
        <v>6</v>
      </c>
    </row>
    <row r="8" s="383" customFormat="1" ht="15" customHeight="1" spans="1:2">
      <c r="A8" s="388">
        <v>7</v>
      </c>
      <c r="B8" s="389" t="s">
        <v>7</v>
      </c>
    </row>
    <row r="9" ht="18.95" customHeight="1" spans="1:2">
      <c r="A9" s="385"/>
      <c r="B9" s="390" t="s">
        <v>8</v>
      </c>
    </row>
    <row r="10" ht="15.95" customHeight="1" spans="1:2">
      <c r="A10" s="9">
        <v>1</v>
      </c>
      <c r="B10" s="391" t="s">
        <v>9</v>
      </c>
    </row>
    <row r="11" spans="1:2">
      <c r="A11" s="9">
        <v>2</v>
      </c>
      <c r="B11" s="387" t="s">
        <v>10</v>
      </c>
    </row>
    <row r="12" spans="1:2">
      <c r="A12" s="9">
        <v>3</v>
      </c>
      <c r="B12" s="389" t="s">
        <v>11</v>
      </c>
    </row>
    <row r="13" spans="1:2">
      <c r="A13" s="9">
        <v>4</v>
      </c>
      <c r="B13" s="387" t="s">
        <v>12</v>
      </c>
    </row>
    <row r="14" spans="1:2">
      <c r="A14" s="9">
        <v>5</v>
      </c>
      <c r="B14" s="387" t="s">
        <v>13</v>
      </c>
    </row>
    <row r="15" spans="1:2">
      <c r="A15" s="9">
        <v>6</v>
      </c>
      <c r="B15" s="387" t="s">
        <v>14</v>
      </c>
    </row>
    <row r="16" spans="1:2">
      <c r="A16" s="9">
        <v>7</v>
      </c>
      <c r="B16" s="387" t="s">
        <v>15</v>
      </c>
    </row>
    <row r="17" spans="1:2">
      <c r="A17" s="9">
        <v>8</v>
      </c>
      <c r="B17" s="387" t="s">
        <v>16</v>
      </c>
    </row>
    <row r="18" spans="1:2">
      <c r="A18" s="9">
        <v>9</v>
      </c>
      <c r="B18" s="387" t="s">
        <v>17</v>
      </c>
    </row>
    <row r="19" spans="1:2">
      <c r="A19" s="9"/>
      <c r="B19" s="387"/>
    </row>
    <row r="20" ht="20.25" spans="1:2">
      <c r="A20" s="385"/>
      <c r="B20" s="386" t="s">
        <v>18</v>
      </c>
    </row>
    <row r="21" spans="1:2">
      <c r="A21" s="9">
        <v>1</v>
      </c>
      <c r="B21" s="392" t="s">
        <v>19</v>
      </c>
    </row>
    <row r="22" spans="1:2">
      <c r="A22" s="9">
        <v>2</v>
      </c>
      <c r="B22" s="387" t="s">
        <v>20</v>
      </c>
    </row>
    <row r="23" spans="1:2">
      <c r="A23" s="9">
        <v>3</v>
      </c>
      <c r="B23" s="387" t="s">
        <v>21</v>
      </c>
    </row>
    <row r="24" spans="1:2">
      <c r="A24" s="9">
        <v>4</v>
      </c>
      <c r="B24" s="387" t="s">
        <v>22</v>
      </c>
    </row>
    <row r="25" spans="1:2">
      <c r="A25" s="9">
        <v>5</v>
      </c>
      <c r="B25" s="387" t="s">
        <v>23</v>
      </c>
    </row>
    <row r="26" spans="1:2">
      <c r="A26" s="9">
        <v>6</v>
      </c>
      <c r="B26" s="387" t="s">
        <v>24</v>
      </c>
    </row>
    <row r="27" spans="1:2">
      <c r="A27" s="9">
        <v>7</v>
      </c>
      <c r="B27" s="387" t="s">
        <v>25</v>
      </c>
    </row>
    <row r="28" spans="1:2">
      <c r="A28" s="9"/>
      <c r="B28" s="387"/>
    </row>
    <row r="29" ht="20.25" spans="1:2">
      <c r="A29" s="385"/>
      <c r="B29" s="386" t="s">
        <v>26</v>
      </c>
    </row>
    <row r="30" spans="1:2">
      <c r="A30" s="9">
        <v>1</v>
      </c>
      <c r="B30" s="392" t="s">
        <v>27</v>
      </c>
    </row>
    <row r="31" spans="1:2">
      <c r="A31" s="9">
        <v>2</v>
      </c>
      <c r="B31" s="387" t="s">
        <v>28</v>
      </c>
    </row>
    <row r="32" spans="1:2">
      <c r="A32" s="9">
        <v>3</v>
      </c>
      <c r="B32" s="387" t="s">
        <v>29</v>
      </c>
    </row>
    <row r="33" ht="28.5" spans="1:2">
      <c r="A33" s="9">
        <v>4</v>
      </c>
      <c r="B33" s="387" t="s">
        <v>30</v>
      </c>
    </row>
    <row r="34" spans="1:2">
      <c r="A34" s="9">
        <v>5</v>
      </c>
      <c r="B34" s="387" t="s">
        <v>31</v>
      </c>
    </row>
    <row r="35" spans="1:2">
      <c r="A35" s="9">
        <v>6</v>
      </c>
      <c r="B35" s="387" t="s">
        <v>32</v>
      </c>
    </row>
    <row r="36" spans="1:2">
      <c r="A36" s="9">
        <v>7</v>
      </c>
      <c r="B36" s="387" t="s">
        <v>33</v>
      </c>
    </row>
    <row r="37" spans="1:2">
      <c r="A37" s="9"/>
      <c r="B37" s="387"/>
    </row>
    <row r="39" spans="1:2">
      <c r="A39" s="393" t="s">
        <v>34</v>
      </c>
      <c r="B39" s="39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288</v>
      </c>
      <c r="B2" s="37" t="s">
        <v>236</v>
      </c>
      <c r="C2" s="37" t="s">
        <v>237</v>
      </c>
      <c r="D2" s="37" t="s">
        <v>238</v>
      </c>
      <c r="E2" s="37" t="s">
        <v>239</v>
      </c>
      <c r="F2" s="37" t="s">
        <v>240</v>
      </c>
      <c r="G2" s="36" t="s">
        <v>289</v>
      </c>
      <c r="H2" s="36" t="s">
        <v>290</v>
      </c>
      <c r="I2" s="36" t="s">
        <v>291</v>
      </c>
      <c r="J2" s="36" t="s">
        <v>290</v>
      </c>
      <c r="K2" s="36" t="s">
        <v>292</v>
      </c>
      <c r="L2" s="36" t="s">
        <v>290</v>
      </c>
      <c r="M2" s="37" t="s">
        <v>274</v>
      </c>
      <c r="N2" s="37" t="s">
        <v>249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8" t="s">
        <v>288</v>
      </c>
      <c r="B4" s="39" t="s">
        <v>293</v>
      </c>
      <c r="C4" s="39" t="s">
        <v>275</v>
      </c>
      <c r="D4" s="39" t="s">
        <v>238</v>
      </c>
      <c r="E4" s="37" t="s">
        <v>239</v>
      </c>
      <c r="F4" s="37" t="s">
        <v>240</v>
      </c>
      <c r="G4" s="36" t="s">
        <v>289</v>
      </c>
      <c r="H4" s="36" t="s">
        <v>290</v>
      </c>
      <c r="I4" s="36" t="s">
        <v>291</v>
      </c>
      <c r="J4" s="36" t="s">
        <v>290</v>
      </c>
      <c r="K4" s="36" t="s">
        <v>292</v>
      </c>
      <c r="L4" s="36" t="s">
        <v>290</v>
      </c>
      <c r="M4" s="37" t="s">
        <v>274</v>
      </c>
      <c r="N4" s="37" t="s">
        <v>249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294</v>
      </c>
      <c r="B11" s="16"/>
      <c r="C11" s="16"/>
      <c r="D11" s="17"/>
      <c r="E11" s="18"/>
      <c r="F11" s="40"/>
      <c r="G11" s="34"/>
      <c r="H11" s="40"/>
      <c r="I11" s="15" t="s">
        <v>295</v>
      </c>
      <c r="J11" s="16"/>
      <c r="K11" s="16"/>
      <c r="L11" s="16"/>
      <c r="M11" s="16"/>
      <c r="N11" s="23"/>
    </row>
    <row r="12" ht="16.5" spans="1:14">
      <c r="A12" s="19" t="s">
        <v>296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D5" sqref="D5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268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298</v>
      </c>
      <c r="H2" s="4" t="s">
        <v>299</v>
      </c>
      <c r="I2" s="4" t="s">
        <v>300</v>
      </c>
      <c r="J2" s="4" t="s">
        <v>301</v>
      </c>
      <c r="K2" s="5" t="s">
        <v>274</v>
      </c>
      <c r="L2" s="5" t="s">
        <v>249</v>
      </c>
    </row>
    <row r="3" ht="30" customHeight="1" spans="1:12">
      <c r="A3" s="24">
        <v>1</v>
      </c>
      <c r="B3" s="25" t="s">
        <v>252</v>
      </c>
      <c r="C3" s="26" t="s">
        <v>250</v>
      </c>
      <c r="D3" s="27" t="s">
        <v>251</v>
      </c>
      <c r="E3" s="26" t="s">
        <v>111</v>
      </c>
      <c r="F3" s="12" t="s">
        <v>62</v>
      </c>
      <c r="G3" s="14" t="s">
        <v>302</v>
      </c>
      <c r="H3" s="28"/>
      <c r="I3" s="28"/>
      <c r="J3" s="14"/>
      <c r="K3" s="35" t="s">
        <v>303</v>
      </c>
      <c r="L3" s="14" t="s">
        <v>264</v>
      </c>
    </row>
    <row r="4" ht="30" customHeight="1" spans="1:12">
      <c r="A4" s="24"/>
      <c r="B4" s="25"/>
      <c r="C4" s="26"/>
      <c r="D4" s="29"/>
      <c r="E4" s="26"/>
      <c r="F4" s="30"/>
      <c r="G4" s="14"/>
      <c r="H4" s="28"/>
      <c r="I4" s="28"/>
      <c r="J4" s="14"/>
      <c r="K4" s="35"/>
      <c r="L4" s="14"/>
    </row>
    <row r="5" ht="30" customHeight="1" spans="1:12">
      <c r="A5" s="24"/>
      <c r="B5" s="25"/>
      <c r="C5" s="26"/>
      <c r="D5" s="29"/>
      <c r="E5" s="26"/>
      <c r="F5" s="30"/>
      <c r="G5" s="14"/>
      <c r="H5" s="14"/>
      <c r="I5" s="9"/>
      <c r="J5" s="9"/>
      <c r="K5" s="35"/>
      <c r="L5" s="14"/>
    </row>
    <row r="6" spans="1:12">
      <c r="A6" s="31"/>
      <c r="B6" s="32"/>
      <c r="C6" s="32"/>
      <c r="D6" s="32"/>
      <c r="E6" s="32"/>
      <c r="F6" s="33"/>
      <c r="G6" s="14"/>
      <c r="H6" s="14"/>
      <c r="I6" s="9"/>
      <c r="J6" s="9"/>
      <c r="K6" s="35"/>
      <c r="L6" s="14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304</v>
      </c>
      <c r="B9" s="16"/>
      <c r="C9" s="16"/>
      <c r="D9" s="16"/>
      <c r="E9" s="17"/>
      <c r="F9" s="18"/>
      <c r="G9" s="34"/>
      <c r="H9" s="15" t="s">
        <v>305</v>
      </c>
      <c r="I9" s="16"/>
      <c r="J9" s="16"/>
      <c r="K9" s="16"/>
      <c r="L9" s="23"/>
    </row>
    <row r="10" ht="16.5" spans="1:12">
      <c r="A10" s="19" t="s">
        <v>306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7" sqref="D17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275</v>
      </c>
      <c r="D2" s="5" t="s">
        <v>238</v>
      </c>
      <c r="E2" s="5" t="s">
        <v>239</v>
      </c>
      <c r="F2" s="4" t="s">
        <v>308</v>
      </c>
      <c r="G2" s="4" t="s">
        <v>258</v>
      </c>
      <c r="H2" s="6" t="s">
        <v>259</v>
      </c>
      <c r="I2" s="21" t="s">
        <v>261</v>
      </c>
    </row>
    <row r="3" s="1" customFormat="1" ht="16.5" spans="1:9">
      <c r="A3" s="4"/>
      <c r="B3" s="7"/>
      <c r="C3" s="7"/>
      <c r="D3" s="7"/>
      <c r="E3" s="7"/>
      <c r="F3" s="4" t="s">
        <v>309</v>
      </c>
      <c r="G3" s="4" t="s">
        <v>262</v>
      </c>
      <c r="H3" s="8"/>
      <c r="I3" s="22"/>
    </row>
    <row r="4" ht="22.5" spans="1:9">
      <c r="A4" s="9">
        <v>1</v>
      </c>
      <c r="B4" s="9" t="s">
        <v>278</v>
      </c>
      <c r="C4" s="10" t="s">
        <v>310</v>
      </c>
      <c r="D4" s="395" t="s">
        <v>311</v>
      </c>
      <c r="E4" s="12" t="s">
        <v>62</v>
      </c>
      <c r="F4" s="13" t="s">
        <v>312</v>
      </c>
      <c r="G4" s="13" t="s">
        <v>313</v>
      </c>
      <c r="H4" s="14">
        <v>-7</v>
      </c>
      <c r="I4" s="14" t="s">
        <v>264</v>
      </c>
    </row>
    <row r="5" spans="1:9">
      <c r="A5" s="9"/>
      <c r="B5" s="9"/>
      <c r="C5" s="10"/>
      <c r="D5" s="11"/>
      <c r="E5" s="14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314</v>
      </c>
      <c r="B12" s="16"/>
      <c r="C12" s="16"/>
      <c r="D12" s="17"/>
      <c r="E12" s="18"/>
      <c r="F12" s="15" t="s">
        <v>315</v>
      </c>
      <c r="G12" s="16"/>
      <c r="H12" s="17"/>
      <c r="I12" s="23"/>
    </row>
    <row r="13" ht="16.5" spans="1:9">
      <c r="A13" s="19" t="s">
        <v>316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35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36</v>
      </c>
      <c r="E3" s="368"/>
      <c r="F3" s="369" t="s">
        <v>37</v>
      </c>
      <c r="G3" s="370"/>
      <c r="H3" s="367" t="s">
        <v>38</v>
      </c>
      <c r="I3" s="379"/>
    </row>
    <row r="4" ht="27.95" customHeight="1" spans="2:9">
      <c r="B4" s="365" t="s">
        <v>39</v>
      </c>
      <c r="C4" s="366" t="s">
        <v>40</v>
      </c>
      <c r="D4" s="366" t="s">
        <v>41</v>
      </c>
      <c r="E4" s="366" t="s">
        <v>42</v>
      </c>
      <c r="F4" s="371" t="s">
        <v>41</v>
      </c>
      <c r="G4" s="371" t="s">
        <v>42</v>
      </c>
      <c r="H4" s="366" t="s">
        <v>41</v>
      </c>
      <c r="I4" s="380" t="s">
        <v>42</v>
      </c>
    </row>
    <row r="5" ht="27.95" customHeight="1" spans="2:9">
      <c r="B5" s="372" t="s">
        <v>43</v>
      </c>
      <c r="C5" s="9">
        <v>13</v>
      </c>
      <c r="D5" s="9">
        <v>0</v>
      </c>
      <c r="E5" s="9">
        <v>1</v>
      </c>
      <c r="F5" s="373">
        <v>0</v>
      </c>
      <c r="G5" s="373">
        <v>1</v>
      </c>
      <c r="H5" s="9">
        <v>1</v>
      </c>
      <c r="I5" s="381">
        <v>2</v>
      </c>
    </row>
    <row r="6" ht="27.95" customHeight="1" spans="2:9">
      <c r="B6" s="372" t="s">
        <v>44</v>
      </c>
      <c r="C6" s="9">
        <v>20</v>
      </c>
      <c r="D6" s="9">
        <v>0</v>
      </c>
      <c r="E6" s="9">
        <v>1</v>
      </c>
      <c r="F6" s="373">
        <v>1</v>
      </c>
      <c r="G6" s="373">
        <v>2</v>
      </c>
      <c r="H6" s="9">
        <v>2</v>
      </c>
      <c r="I6" s="381">
        <v>3</v>
      </c>
    </row>
    <row r="7" ht="27.95" customHeight="1" spans="2:9">
      <c r="B7" s="372" t="s">
        <v>45</v>
      </c>
      <c r="C7" s="9">
        <v>32</v>
      </c>
      <c r="D7" s="9">
        <v>0</v>
      </c>
      <c r="E7" s="9">
        <v>1</v>
      </c>
      <c r="F7" s="373">
        <v>2</v>
      </c>
      <c r="G7" s="373">
        <v>3</v>
      </c>
      <c r="H7" s="9">
        <v>3</v>
      </c>
      <c r="I7" s="381">
        <v>4</v>
      </c>
    </row>
    <row r="8" ht="27.95" customHeight="1" spans="2:9">
      <c r="B8" s="372" t="s">
        <v>46</v>
      </c>
      <c r="C8" s="9">
        <v>50</v>
      </c>
      <c r="D8" s="9">
        <v>1</v>
      </c>
      <c r="E8" s="9">
        <v>2</v>
      </c>
      <c r="F8" s="373">
        <v>3</v>
      </c>
      <c r="G8" s="373">
        <v>4</v>
      </c>
      <c r="H8" s="9">
        <v>5</v>
      </c>
      <c r="I8" s="381">
        <v>6</v>
      </c>
    </row>
    <row r="9" ht="27.95" customHeight="1" spans="2:9">
      <c r="B9" s="372" t="s">
        <v>47</v>
      </c>
      <c r="C9" s="9">
        <v>80</v>
      </c>
      <c r="D9" s="9">
        <v>2</v>
      </c>
      <c r="E9" s="9">
        <v>3</v>
      </c>
      <c r="F9" s="373">
        <v>5</v>
      </c>
      <c r="G9" s="373">
        <v>6</v>
      </c>
      <c r="H9" s="9">
        <v>7</v>
      </c>
      <c r="I9" s="381">
        <v>8</v>
      </c>
    </row>
    <row r="10" ht="27.95" customHeight="1" spans="2:9">
      <c r="B10" s="372" t="s">
        <v>48</v>
      </c>
      <c r="C10" s="9">
        <v>125</v>
      </c>
      <c r="D10" s="9">
        <v>3</v>
      </c>
      <c r="E10" s="9">
        <v>4</v>
      </c>
      <c r="F10" s="373">
        <v>7</v>
      </c>
      <c r="G10" s="373">
        <v>8</v>
      </c>
      <c r="H10" s="9">
        <v>10</v>
      </c>
      <c r="I10" s="381">
        <v>11</v>
      </c>
    </row>
    <row r="11" ht="27.95" customHeight="1" spans="2:9">
      <c r="B11" s="372" t="s">
        <v>49</v>
      </c>
      <c r="C11" s="9">
        <v>200</v>
      </c>
      <c r="D11" s="9">
        <v>5</v>
      </c>
      <c r="E11" s="9">
        <v>6</v>
      </c>
      <c r="F11" s="373">
        <v>10</v>
      </c>
      <c r="G11" s="373">
        <v>11</v>
      </c>
      <c r="H11" s="9">
        <v>14</v>
      </c>
      <c r="I11" s="381">
        <v>15</v>
      </c>
    </row>
    <row r="12" ht="27.95" customHeight="1" spans="2:9">
      <c r="B12" s="374" t="s">
        <v>50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51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22" sqref="A22"/>
    </sheetView>
  </sheetViews>
  <sheetFormatPr defaultColWidth="10.375" defaultRowHeight="16.5" customHeight="1"/>
  <cols>
    <col min="1" max="1" width="11.125" style="249" customWidth="1"/>
    <col min="2" max="9" width="10.375" style="249"/>
    <col min="10" max="10" width="8.875" style="249" customWidth="1"/>
    <col min="11" max="11" width="12" style="249" customWidth="1"/>
    <col min="12" max="16384" width="10.375" style="249"/>
  </cols>
  <sheetData>
    <row r="1" ht="21" spans="1:11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ht="15" spans="1:11">
      <c r="A2" s="251" t="s">
        <v>53</v>
      </c>
      <c r="B2" s="252" t="s">
        <v>54</v>
      </c>
      <c r="C2" s="252"/>
      <c r="D2" s="253" t="s">
        <v>55</v>
      </c>
      <c r="E2" s="253"/>
      <c r="F2" s="252" t="s">
        <v>56</v>
      </c>
      <c r="G2" s="252"/>
      <c r="H2" s="254" t="s">
        <v>57</v>
      </c>
      <c r="I2" s="336" t="s">
        <v>56</v>
      </c>
      <c r="J2" s="336"/>
      <c r="K2" s="337"/>
    </row>
    <row r="3" ht="14.25" spans="1:11">
      <c r="A3" s="255" t="s">
        <v>58</v>
      </c>
      <c r="B3" s="256"/>
      <c r="C3" s="257"/>
      <c r="D3" s="258" t="s">
        <v>59</v>
      </c>
      <c r="E3" s="259"/>
      <c r="F3" s="259"/>
      <c r="G3" s="260"/>
      <c r="H3" s="258" t="s">
        <v>60</v>
      </c>
      <c r="I3" s="259"/>
      <c r="J3" s="259"/>
      <c r="K3" s="260"/>
    </row>
    <row r="4" ht="14.25" spans="1:11">
      <c r="A4" s="261" t="s">
        <v>61</v>
      </c>
      <c r="B4" s="166" t="s">
        <v>62</v>
      </c>
      <c r="C4" s="167"/>
      <c r="D4" s="261" t="s">
        <v>63</v>
      </c>
      <c r="E4" s="262"/>
      <c r="F4" s="263">
        <v>45708</v>
      </c>
      <c r="G4" s="264"/>
      <c r="H4" s="261" t="s">
        <v>64</v>
      </c>
      <c r="I4" s="262"/>
      <c r="J4" s="166" t="s">
        <v>65</v>
      </c>
      <c r="K4" s="167" t="s">
        <v>66</v>
      </c>
    </row>
    <row r="5" ht="14.25" spans="1:11">
      <c r="A5" s="265" t="s">
        <v>67</v>
      </c>
      <c r="B5" s="166" t="s">
        <v>68</v>
      </c>
      <c r="C5" s="167"/>
      <c r="D5" s="261" t="s">
        <v>69</v>
      </c>
      <c r="E5" s="262"/>
      <c r="F5" s="263">
        <v>45616</v>
      </c>
      <c r="G5" s="264"/>
      <c r="H5" s="261" t="s">
        <v>70</v>
      </c>
      <c r="I5" s="262"/>
      <c r="J5" s="166" t="s">
        <v>65</v>
      </c>
      <c r="K5" s="167" t="s">
        <v>66</v>
      </c>
    </row>
    <row r="6" ht="14.25" spans="1:11">
      <c r="A6" s="261" t="s">
        <v>71</v>
      </c>
      <c r="B6" s="266" t="s">
        <v>72</v>
      </c>
      <c r="C6" s="267">
        <v>6</v>
      </c>
      <c r="D6" s="265" t="s">
        <v>73</v>
      </c>
      <c r="E6" s="268"/>
      <c r="F6" s="263">
        <v>45648</v>
      </c>
      <c r="G6" s="264"/>
      <c r="H6" s="261" t="s">
        <v>74</v>
      </c>
      <c r="I6" s="262"/>
      <c r="J6" s="166" t="s">
        <v>65</v>
      </c>
      <c r="K6" s="167" t="s">
        <v>66</v>
      </c>
    </row>
    <row r="7" ht="14.25" spans="1:11">
      <c r="A7" s="261" t="s">
        <v>75</v>
      </c>
      <c r="B7" s="269">
        <v>550</v>
      </c>
      <c r="C7" s="270"/>
      <c r="D7" s="265" t="s">
        <v>76</v>
      </c>
      <c r="E7" s="271"/>
      <c r="F7" s="263">
        <v>45650</v>
      </c>
      <c r="G7" s="264"/>
      <c r="H7" s="261" t="s">
        <v>77</v>
      </c>
      <c r="I7" s="262"/>
      <c r="J7" s="166" t="s">
        <v>65</v>
      </c>
      <c r="K7" s="167" t="s">
        <v>66</v>
      </c>
    </row>
    <row r="8" ht="15" spans="1:11">
      <c r="A8" s="272" t="s">
        <v>78</v>
      </c>
      <c r="B8" s="273" t="s">
        <v>79</v>
      </c>
      <c r="C8" s="274"/>
      <c r="D8" s="275" t="s">
        <v>80</v>
      </c>
      <c r="E8" s="276"/>
      <c r="F8" s="277">
        <v>45656</v>
      </c>
      <c r="G8" s="278"/>
      <c r="H8" s="275" t="s">
        <v>81</v>
      </c>
      <c r="I8" s="276"/>
      <c r="J8" s="338" t="s">
        <v>65</v>
      </c>
      <c r="K8" s="339" t="s">
        <v>66</v>
      </c>
    </row>
    <row r="9" ht="15" spans="1:11">
      <c r="A9" s="279" t="s">
        <v>82</v>
      </c>
      <c r="B9" s="280"/>
      <c r="C9" s="280"/>
      <c r="D9" s="281"/>
      <c r="E9" s="281"/>
      <c r="F9" s="281"/>
      <c r="G9" s="281"/>
      <c r="H9" s="281"/>
      <c r="I9" s="281"/>
      <c r="J9" s="281"/>
      <c r="K9" s="340"/>
    </row>
    <row r="10" ht="15" spans="1:11">
      <c r="A10" s="282" t="s">
        <v>83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41"/>
    </row>
    <row r="11" ht="14.25" spans="1:11">
      <c r="A11" s="284" t="s">
        <v>84</v>
      </c>
      <c r="B11" s="285" t="s">
        <v>85</v>
      </c>
      <c r="C11" s="286" t="s">
        <v>86</v>
      </c>
      <c r="D11" s="287"/>
      <c r="E11" s="288" t="s">
        <v>87</v>
      </c>
      <c r="F11" s="285" t="s">
        <v>85</v>
      </c>
      <c r="G11" s="286" t="s">
        <v>86</v>
      </c>
      <c r="H11" s="286" t="s">
        <v>88</v>
      </c>
      <c r="I11" s="288" t="s">
        <v>89</v>
      </c>
      <c r="J11" s="285" t="s">
        <v>85</v>
      </c>
      <c r="K11" s="342" t="s">
        <v>86</v>
      </c>
    </row>
    <row r="12" ht="14.25" spans="1:11">
      <c r="A12" s="265" t="s">
        <v>90</v>
      </c>
      <c r="B12" s="289" t="s">
        <v>85</v>
      </c>
      <c r="C12" s="166" t="s">
        <v>86</v>
      </c>
      <c r="D12" s="271"/>
      <c r="E12" s="268" t="s">
        <v>91</v>
      </c>
      <c r="F12" s="289" t="s">
        <v>85</v>
      </c>
      <c r="G12" s="166" t="s">
        <v>86</v>
      </c>
      <c r="H12" s="166" t="s">
        <v>88</v>
      </c>
      <c r="I12" s="268" t="s">
        <v>92</v>
      </c>
      <c r="J12" s="289" t="s">
        <v>85</v>
      </c>
      <c r="K12" s="167" t="s">
        <v>86</v>
      </c>
    </row>
    <row r="13" ht="14.25" spans="1:11">
      <c r="A13" s="265" t="s">
        <v>93</v>
      </c>
      <c r="B13" s="289" t="s">
        <v>85</v>
      </c>
      <c r="C13" s="166" t="s">
        <v>86</v>
      </c>
      <c r="D13" s="271"/>
      <c r="E13" s="268" t="s">
        <v>94</v>
      </c>
      <c r="F13" s="166" t="s">
        <v>95</v>
      </c>
      <c r="G13" s="166" t="s">
        <v>96</v>
      </c>
      <c r="H13" s="166" t="s">
        <v>88</v>
      </c>
      <c r="I13" s="268" t="s">
        <v>97</v>
      </c>
      <c r="J13" s="289" t="s">
        <v>85</v>
      </c>
      <c r="K13" s="167" t="s">
        <v>86</v>
      </c>
    </row>
    <row r="14" ht="15" spans="1:11">
      <c r="A14" s="275" t="s">
        <v>98</v>
      </c>
      <c r="B14" s="276"/>
      <c r="C14" s="276"/>
      <c r="D14" s="276"/>
      <c r="E14" s="276"/>
      <c r="F14" s="276"/>
      <c r="G14" s="276"/>
      <c r="H14" s="276"/>
      <c r="I14" s="276"/>
      <c r="J14" s="276"/>
      <c r="K14" s="343"/>
    </row>
    <row r="15" ht="15" spans="1:11">
      <c r="A15" s="282" t="s">
        <v>99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41"/>
    </row>
    <row r="16" ht="14.25" spans="1:11">
      <c r="A16" s="290" t="s">
        <v>100</v>
      </c>
      <c r="B16" s="286" t="s">
        <v>95</v>
      </c>
      <c r="C16" s="286" t="s">
        <v>96</v>
      </c>
      <c r="D16" s="291"/>
      <c r="E16" s="292" t="s">
        <v>101</v>
      </c>
      <c r="F16" s="286" t="s">
        <v>95</v>
      </c>
      <c r="G16" s="286" t="s">
        <v>96</v>
      </c>
      <c r="H16" s="293"/>
      <c r="I16" s="292" t="s">
        <v>102</v>
      </c>
      <c r="J16" s="286" t="s">
        <v>95</v>
      </c>
      <c r="K16" s="342" t="s">
        <v>96</v>
      </c>
    </row>
    <row r="17" customHeight="1" spans="1:22">
      <c r="A17" s="294" t="s">
        <v>103</v>
      </c>
      <c r="B17" s="166" t="s">
        <v>95</v>
      </c>
      <c r="C17" s="166" t="s">
        <v>96</v>
      </c>
      <c r="D17" s="295"/>
      <c r="E17" s="296" t="s">
        <v>104</v>
      </c>
      <c r="F17" s="166" t="s">
        <v>95</v>
      </c>
      <c r="G17" s="166" t="s">
        <v>96</v>
      </c>
      <c r="H17" s="297"/>
      <c r="I17" s="296" t="s">
        <v>105</v>
      </c>
      <c r="J17" s="166" t="s">
        <v>95</v>
      </c>
      <c r="K17" s="167" t="s">
        <v>96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298" t="s">
        <v>106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45"/>
    </row>
    <row r="19" s="248" customFormat="1" ht="18" customHeight="1" spans="1:11">
      <c r="A19" s="282" t="s">
        <v>107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41"/>
    </row>
    <row r="20" customHeight="1" spans="1:1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46"/>
    </row>
    <row r="21" ht="21.75" customHeight="1" spans="1:11">
      <c r="A21" s="302" t="s">
        <v>109</v>
      </c>
      <c r="B21" s="112"/>
      <c r="C21" s="303">
        <v>120</v>
      </c>
      <c r="D21" s="303">
        <v>130</v>
      </c>
      <c r="E21" s="303">
        <v>140</v>
      </c>
      <c r="F21" s="303">
        <v>150</v>
      </c>
      <c r="G21" s="303">
        <v>160</v>
      </c>
      <c r="H21" s="304">
        <v>165</v>
      </c>
      <c r="I21" s="112"/>
      <c r="J21" s="347"/>
      <c r="K21" s="348" t="s">
        <v>110</v>
      </c>
    </row>
    <row r="22" ht="23" customHeight="1" spans="1:11">
      <c r="A22" s="305" t="s">
        <v>111</v>
      </c>
      <c r="B22" s="306"/>
      <c r="C22" s="306" t="s">
        <v>95</v>
      </c>
      <c r="D22" s="306" t="s">
        <v>95</v>
      </c>
      <c r="E22" s="306" t="s">
        <v>95</v>
      </c>
      <c r="F22" s="306" t="s">
        <v>95</v>
      </c>
      <c r="G22" s="306" t="s">
        <v>95</v>
      </c>
      <c r="H22" s="306" t="s">
        <v>95</v>
      </c>
      <c r="I22" s="306"/>
      <c r="J22" s="306"/>
      <c r="K22" s="349" t="s">
        <v>95</v>
      </c>
    </row>
    <row r="23" ht="23" customHeight="1" spans="1:11">
      <c r="A23" s="305"/>
      <c r="B23" s="306"/>
      <c r="C23" s="306"/>
      <c r="D23" s="306"/>
      <c r="E23" s="306"/>
      <c r="F23" s="306"/>
      <c r="G23" s="306"/>
      <c r="H23" s="306"/>
      <c r="I23" s="306"/>
      <c r="J23" s="306"/>
      <c r="K23" s="349"/>
    </row>
    <row r="24" ht="23" customHeight="1" spans="1:11">
      <c r="A24" s="305"/>
      <c r="B24" s="307"/>
      <c r="C24" s="306"/>
      <c r="D24" s="306"/>
      <c r="E24" s="306"/>
      <c r="F24" s="306"/>
      <c r="G24" s="306"/>
      <c r="H24" s="306"/>
      <c r="I24" s="307"/>
      <c r="J24" s="307"/>
      <c r="K24" s="349"/>
    </row>
    <row r="25" ht="23" customHeight="1" spans="1:1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50"/>
    </row>
    <row r="26" ht="23" customHeight="1" spans="1:11">
      <c r="A26" s="308"/>
      <c r="B26" s="309"/>
      <c r="C26" s="309"/>
      <c r="D26" s="309"/>
      <c r="E26" s="309"/>
      <c r="F26" s="309"/>
      <c r="G26" s="309"/>
      <c r="H26" s="309"/>
      <c r="I26" s="309"/>
      <c r="J26" s="309"/>
      <c r="K26" s="350"/>
    </row>
    <row r="27" ht="23" customHeight="1" spans="1:11">
      <c r="A27" s="308"/>
      <c r="B27" s="309"/>
      <c r="C27" s="309"/>
      <c r="D27" s="309"/>
      <c r="E27" s="309"/>
      <c r="F27" s="309"/>
      <c r="G27" s="309"/>
      <c r="H27" s="309"/>
      <c r="I27" s="309"/>
      <c r="J27" s="309"/>
      <c r="K27" s="350"/>
    </row>
    <row r="28" ht="18" customHeight="1" spans="1:11">
      <c r="A28" s="310" t="s">
        <v>112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51"/>
    </row>
    <row r="29" ht="18.75" customHeight="1" spans="1:11">
      <c r="A29" s="312"/>
      <c r="B29" s="313"/>
      <c r="C29" s="313"/>
      <c r="D29" s="313"/>
      <c r="E29" s="313"/>
      <c r="F29" s="313"/>
      <c r="G29" s="313"/>
      <c r="H29" s="313"/>
      <c r="I29" s="313"/>
      <c r="J29" s="313"/>
      <c r="K29" s="352"/>
    </row>
    <row r="30" ht="18.75" customHeight="1" spans="1:11">
      <c r="A30" s="314"/>
      <c r="B30" s="315"/>
      <c r="C30" s="315"/>
      <c r="D30" s="315"/>
      <c r="E30" s="315"/>
      <c r="F30" s="315"/>
      <c r="G30" s="315"/>
      <c r="H30" s="315"/>
      <c r="I30" s="315"/>
      <c r="J30" s="315"/>
      <c r="K30" s="353"/>
    </row>
    <row r="31" ht="18" customHeight="1" spans="1:11">
      <c r="A31" s="310" t="s">
        <v>113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51"/>
    </row>
    <row r="32" ht="14.25" spans="1:11">
      <c r="A32" s="316" t="s">
        <v>114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54"/>
    </row>
    <row r="33" ht="15" spans="1:11">
      <c r="A33" s="174" t="s">
        <v>115</v>
      </c>
      <c r="B33" s="175"/>
      <c r="C33" s="166" t="s">
        <v>65</v>
      </c>
      <c r="D33" s="166" t="s">
        <v>66</v>
      </c>
      <c r="E33" s="318" t="s">
        <v>116</v>
      </c>
      <c r="F33" s="319"/>
      <c r="G33" s="319"/>
      <c r="H33" s="319"/>
      <c r="I33" s="319"/>
      <c r="J33" s="319"/>
      <c r="K33" s="355"/>
    </row>
    <row r="34" ht="15" spans="1:11">
      <c r="A34" s="320" t="s">
        <v>117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</row>
    <row r="35" ht="21" customHeight="1" spans="1:11">
      <c r="A35" s="321" t="s">
        <v>118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56"/>
    </row>
    <row r="36" ht="21" customHeight="1" spans="1:11">
      <c r="A36" s="323" t="s">
        <v>119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57"/>
    </row>
    <row r="37" ht="21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57"/>
    </row>
    <row r="38" ht="21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7"/>
    </row>
    <row r="39" ht="21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7"/>
    </row>
    <row r="40" ht="21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7"/>
    </row>
    <row r="41" ht="21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7"/>
    </row>
    <row r="42" ht="15" spans="1:11">
      <c r="A42" s="325" t="s">
        <v>120</v>
      </c>
      <c r="B42" s="326"/>
      <c r="C42" s="326"/>
      <c r="D42" s="326"/>
      <c r="E42" s="326"/>
      <c r="F42" s="326"/>
      <c r="G42" s="326"/>
      <c r="H42" s="326"/>
      <c r="I42" s="326"/>
      <c r="J42" s="326"/>
      <c r="K42" s="358"/>
    </row>
    <row r="43" ht="15" spans="1:11">
      <c r="A43" s="282" t="s">
        <v>121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41"/>
    </row>
    <row r="44" ht="14.25" spans="1:11">
      <c r="A44" s="290" t="s">
        <v>122</v>
      </c>
      <c r="B44" s="286" t="s">
        <v>95</v>
      </c>
      <c r="C44" s="286" t="s">
        <v>96</v>
      </c>
      <c r="D44" s="286" t="s">
        <v>88</v>
      </c>
      <c r="E44" s="292" t="s">
        <v>123</v>
      </c>
      <c r="F44" s="286" t="s">
        <v>95</v>
      </c>
      <c r="G44" s="286" t="s">
        <v>96</v>
      </c>
      <c r="H44" s="286" t="s">
        <v>88</v>
      </c>
      <c r="I44" s="292" t="s">
        <v>124</v>
      </c>
      <c r="J44" s="286" t="s">
        <v>95</v>
      </c>
      <c r="K44" s="342" t="s">
        <v>96</v>
      </c>
    </row>
    <row r="45" ht="14.25" spans="1:11">
      <c r="A45" s="294" t="s">
        <v>87</v>
      </c>
      <c r="B45" s="166" t="s">
        <v>95</v>
      </c>
      <c r="C45" s="166" t="s">
        <v>96</v>
      </c>
      <c r="D45" s="166" t="s">
        <v>88</v>
      </c>
      <c r="E45" s="296" t="s">
        <v>94</v>
      </c>
      <c r="F45" s="166" t="s">
        <v>95</v>
      </c>
      <c r="G45" s="166" t="s">
        <v>96</v>
      </c>
      <c r="H45" s="166" t="s">
        <v>88</v>
      </c>
      <c r="I45" s="296" t="s">
        <v>105</v>
      </c>
      <c r="J45" s="166" t="s">
        <v>95</v>
      </c>
      <c r="K45" s="167" t="s">
        <v>96</v>
      </c>
    </row>
    <row r="46" ht="15" spans="1:11">
      <c r="A46" s="275" t="s">
        <v>98</v>
      </c>
      <c r="B46" s="276"/>
      <c r="C46" s="276"/>
      <c r="D46" s="276"/>
      <c r="E46" s="276"/>
      <c r="F46" s="276"/>
      <c r="G46" s="276"/>
      <c r="H46" s="276"/>
      <c r="I46" s="276"/>
      <c r="J46" s="276"/>
      <c r="K46" s="343"/>
    </row>
    <row r="47" ht="15" spans="1:11">
      <c r="A47" s="320" t="s">
        <v>125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</row>
    <row r="48" ht="15" spans="1:11">
      <c r="A48" s="321"/>
      <c r="B48" s="322"/>
      <c r="C48" s="322"/>
      <c r="D48" s="322"/>
      <c r="E48" s="322"/>
      <c r="F48" s="322"/>
      <c r="G48" s="322"/>
      <c r="H48" s="322"/>
      <c r="I48" s="322"/>
      <c r="J48" s="322"/>
      <c r="K48" s="356"/>
    </row>
    <row r="49" ht="15" spans="1:11">
      <c r="A49" s="327" t="s">
        <v>126</v>
      </c>
      <c r="B49" s="328" t="s">
        <v>127</v>
      </c>
      <c r="C49" s="328"/>
      <c r="D49" s="329" t="s">
        <v>128</v>
      </c>
      <c r="E49" s="330" t="s">
        <v>129</v>
      </c>
      <c r="F49" s="331" t="s">
        <v>130</v>
      </c>
      <c r="G49" s="332">
        <v>45647</v>
      </c>
      <c r="H49" s="333" t="s">
        <v>131</v>
      </c>
      <c r="I49" s="359"/>
      <c r="J49" s="360" t="s">
        <v>132</v>
      </c>
      <c r="K49" s="361"/>
    </row>
    <row r="50" ht="15" spans="1:11">
      <c r="A50" s="320" t="s">
        <v>133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</row>
    <row r="51" ht="15" spans="1:11">
      <c r="A51" s="334" t="s">
        <v>134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62"/>
    </row>
    <row r="52" ht="15" spans="1:11">
      <c r="A52" s="327" t="s">
        <v>126</v>
      </c>
      <c r="B52" s="328" t="s">
        <v>127</v>
      </c>
      <c r="C52" s="328"/>
      <c r="D52" s="329" t="s">
        <v>128</v>
      </c>
      <c r="E52" s="330" t="s">
        <v>129</v>
      </c>
      <c r="F52" s="331" t="s">
        <v>135</v>
      </c>
      <c r="G52" s="332">
        <v>45647</v>
      </c>
      <c r="H52" s="333" t="s">
        <v>131</v>
      </c>
      <c r="I52" s="359"/>
      <c r="J52" s="360" t="s">
        <v>132</v>
      </c>
      <c r="K52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Q13" sqref="Q13:Q14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QAJJAN84108</v>
      </c>
      <c r="C2" s="102"/>
      <c r="D2" s="103"/>
      <c r="E2" s="104" t="s">
        <v>67</v>
      </c>
      <c r="F2" s="105" t="str">
        <f>首期!B5</f>
        <v>儿童短袖T恤</v>
      </c>
      <c r="G2" s="105"/>
      <c r="H2" s="105"/>
      <c r="I2" s="137"/>
      <c r="J2" s="138" t="s">
        <v>57</v>
      </c>
      <c r="K2" s="139" t="s">
        <v>56</v>
      </c>
      <c r="L2" s="139"/>
      <c r="M2" s="139"/>
      <c r="N2" s="139"/>
      <c r="O2" s="140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41"/>
      <c r="J3" s="142"/>
      <c r="K3" s="142"/>
      <c r="L3" s="142"/>
      <c r="M3" s="142"/>
      <c r="N3" s="142"/>
      <c r="O3" s="143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ht="16.5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10" t="s">
        <v>144</v>
      </c>
      <c r="H4" s="111"/>
      <c r="I4" s="141"/>
      <c r="J4" s="242"/>
      <c r="K4" s="243"/>
      <c r="L4" s="243" t="s">
        <v>145</v>
      </c>
      <c r="M4" s="243" t="s">
        <v>146</v>
      </c>
      <c r="N4" s="244"/>
      <c r="O4" s="245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2"/>
      <c r="C5" s="112"/>
      <c r="D5" s="113"/>
      <c r="E5" s="113"/>
      <c r="F5" s="113"/>
      <c r="G5" s="113"/>
      <c r="H5" s="111"/>
      <c r="I5" s="145"/>
      <c r="J5" s="146"/>
      <c r="K5" s="147" t="s">
        <v>147</v>
      </c>
      <c r="L5" s="147">
        <v>130</v>
      </c>
      <c r="M5" s="147">
        <v>130</v>
      </c>
      <c r="N5" s="246"/>
      <c r="O5" s="148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0" customHeight="1" spans="1:256">
      <c r="A6" s="114" t="s">
        <v>148</v>
      </c>
      <c r="B6" s="109">
        <f t="shared" ref="B6:B10" si="0">C6-4</f>
        <v>44</v>
      </c>
      <c r="C6" s="109">
        <v>48</v>
      </c>
      <c r="D6" s="109">
        <f t="shared" ref="D6:D10" si="1">C6+4</f>
        <v>52</v>
      </c>
      <c r="E6" s="109">
        <f t="shared" ref="E6:E10" si="2">D6+4</f>
        <v>56</v>
      </c>
      <c r="F6" s="109">
        <f>E6+4</f>
        <v>60</v>
      </c>
      <c r="G6" s="109">
        <f>F6+2</f>
        <v>62</v>
      </c>
      <c r="H6" s="115"/>
      <c r="I6" s="145"/>
      <c r="J6" s="146"/>
      <c r="K6" s="146"/>
      <c r="L6" s="146" t="s">
        <v>149</v>
      </c>
      <c r="M6" s="146" t="s">
        <v>149</v>
      </c>
      <c r="N6" s="146"/>
      <c r="O6" s="149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0" customHeight="1" spans="1:256">
      <c r="A7" s="114" t="s">
        <v>150</v>
      </c>
      <c r="B7" s="109">
        <f t="shared" si="0"/>
        <v>38</v>
      </c>
      <c r="C7" s="109">
        <v>42</v>
      </c>
      <c r="D7" s="109">
        <f t="shared" si="1"/>
        <v>46</v>
      </c>
      <c r="E7" s="109">
        <f t="shared" si="2"/>
        <v>50</v>
      </c>
      <c r="F7" s="109">
        <f>E7+4</f>
        <v>54</v>
      </c>
      <c r="G7" s="109">
        <f>F7+2</f>
        <v>56</v>
      </c>
      <c r="H7" s="115"/>
      <c r="I7" s="145"/>
      <c r="J7" s="146"/>
      <c r="K7" s="146"/>
      <c r="L7" s="146" t="s">
        <v>151</v>
      </c>
      <c r="M7" s="146" t="s">
        <v>152</v>
      </c>
      <c r="N7" s="146"/>
      <c r="O7" s="149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0" customHeight="1" spans="1:256">
      <c r="A8" s="114" t="s">
        <v>153</v>
      </c>
      <c r="B8" s="109">
        <f t="shared" si="0"/>
        <v>72</v>
      </c>
      <c r="C8" s="109">
        <v>76</v>
      </c>
      <c r="D8" s="109">
        <f t="shared" si="1"/>
        <v>80</v>
      </c>
      <c r="E8" s="109">
        <f t="shared" si="2"/>
        <v>84</v>
      </c>
      <c r="F8" s="109">
        <f t="shared" ref="F8:F10" si="3">E8+4+1</f>
        <v>89</v>
      </c>
      <c r="G8" s="109">
        <f t="shared" ref="G8:G10" si="4">F8+4+1</f>
        <v>94</v>
      </c>
      <c r="H8" s="115"/>
      <c r="I8" s="145"/>
      <c r="J8" s="146"/>
      <c r="K8" s="146"/>
      <c r="L8" s="146" t="s">
        <v>152</v>
      </c>
      <c r="M8" s="146" t="s">
        <v>152</v>
      </c>
      <c r="N8" s="146"/>
      <c r="O8" s="149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0" customHeight="1" spans="1:256">
      <c r="A9" s="114" t="s">
        <v>154</v>
      </c>
      <c r="B9" s="109">
        <f t="shared" si="0"/>
        <v>70</v>
      </c>
      <c r="C9" s="109">
        <v>74</v>
      </c>
      <c r="D9" s="109">
        <f t="shared" si="1"/>
        <v>78</v>
      </c>
      <c r="E9" s="109">
        <f t="shared" si="2"/>
        <v>82</v>
      </c>
      <c r="F9" s="109">
        <f t="shared" si="3"/>
        <v>87</v>
      </c>
      <c r="G9" s="109">
        <f t="shared" si="4"/>
        <v>92</v>
      </c>
      <c r="H9" s="115"/>
      <c r="I9" s="145"/>
      <c r="J9" s="146"/>
      <c r="K9" s="146"/>
      <c r="L9" s="146" t="s">
        <v>149</v>
      </c>
      <c r="M9" s="146" t="s">
        <v>155</v>
      </c>
      <c r="N9" s="146"/>
      <c r="O9" s="149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0" customHeight="1" spans="1:256">
      <c r="A10" s="114" t="s">
        <v>156</v>
      </c>
      <c r="B10" s="109">
        <f t="shared" si="0"/>
        <v>74</v>
      </c>
      <c r="C10" s="109">
        <v>78</v>
      </c>
      <c r="D10" s="109">
        <f t="shared" si="1"/>
        <v>82</v>
      </c>
      <c r="E10" s="109">
        <f t="shared" si="2"/>
        <v>86</v>
      </c>
      <c r="F10" s="109">
        <f t="shared" si="3"/>
        <v>91</v>
      </c>
      <c r="G10" s="109">
        <f t="shared" si="4"/>
        <v>96</v>
      </c>
      <c r="H10" s="115"/>
      <c r="I10" s="145"/>
      <c r="J10" s="146"/>
      <c r="K10" s="146"/>
      <c r="L10" s="146" t="s">
        <v>149</v>
      </c>
      <c r="M10" s="146" t="s">
        <v>155</v>
      </c>
      <c r="N10" s="146"/>
      <c r="O10" s="149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0" customHeight="1" spans="1:256">
      <c r="A11" s="114" t="s">
        <v>157</v>
      </c>
      <c r="B11" s="109">
        <f>C11-1</f>
        <v>43</v>
      </c>
      <c r="C11" s="109">
        <v>44</v>
      </c>
      <c r="D11" s="109">
        <f>C11+1</f>
        <v>45</v>
      </c>
      <c r="E11" s="109">
        <f>D11+1.5</f>
        <v>46.5</v>
      </c>
      <c r="F11" s="109">
        <f>E11+1.5</f>
        <v>48</v>
      </c>
      <c r="G11" s="109">
        <f>F11+1</f>
        <v>49</v>
      </c>
      <c r="H11" s="115"/>
      <c r="I11" s="145"/>
      <c r="J11" s="146"/>
      <c r="K11" s="146"/>
      <c r="L11" s="146" t="s">
        <v>151</v>
      </c>
      <c r="M11" s="146" t="s">
        <v>152</v>
      </c>
      <c r="N11" s="146"/>
      <c r="O11" s="149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0" customHeight="1" spans="1:256">
      <c r="A12" s="116" t="s">
        <v>158</v>
      </c>
      <c r="B12" s="117">
        <f>C12-1.75</f>
        <v>27.25</v>
      </c>
      <c r="C12" s="117">
        <v>29</v>
      </c>
      <c r="D12" s="117">
        <f>C12+1.75</f>
        <v>30.75</v>
      </c>
      <c r="E12" s="117">
        <f>D12+1.9</f>
        <v>32.65</v>
      </c>
      <c r="F12" s="117">
        <f>E12+1.9</f>
        <v>34.55</v>
      </c>
      <c r="G12" s="117">
        <f>F12+1.6</f>
        <v>36.15</v>
      </c>
      <c r="H12" s="115"/>
      <c r="I12" s="145"/>
      <c r="J12" s="146"/>
      <c r="K12" s="146"/>
      <c r="L12" s="146" t="s">
        <v>149</v>
      </c>
      <c r="M12" s="146" t="s">
        <v>155</v>
      </c>
      <c r="N12" s="146"/>
      <c r="O12" s="149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0" customHeight="1" spans="1:256">
      <c r="A13" s="114" t="s">
        <v>159</v>
      </c>
      <c r="B13" s="109">
        <f>C13-1.2</f>
        <v>12.3</v>
      </c>
      <c r="C13" s="109">
        <v>13.5</v>
      </c>
      <c r="D13" s="109">
        <f>C13+1.2</f>
        <v>14.7</v>
      </c>
      <c r="E13" s="109">
        <f>D13+1.2</f>
        <v>15.9</v>
      </c>
      <c r="F13" s="109">
        <f>E13+1.2</f>
        <v>17.1</v>
      </c>
      <c r="G13" s="109">
        <f>F13+0.8</f>
        <v>17.9</v>
      </c>
      <c r="H13" s="115"/>
      <c r="I13" s="145"/>
      <c r="J13" s="146"/>
      <c r="K13" s="146"/>
      <c r="L13" s="146" t="s">
        <v>151</v>
      </c>
      <c r="M13" s="146" t="s">
        <v>151</v>
      </c>
      <c r="N13" s="146"/>
      <c r="O13" s="149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0" customHeight="1" spans="1:256">
      <c r="A14" s="114" t="s">
        <v>160</v>
      </c>
      <c r="B14" s="109">
        <f>C14-1</f>
        <v>11.5</v>
      </c>
      <c r="C14" s="118">
        <v>12.5</v>
      </c>
      <c r="D14" s="118">
        <f>C14+1</f>
        <v>13.5</v>
      </c>
      <c r="E14" s="118">
        <f>D14+1</f>
        <v>14.5</v>
      </c>
      <c r="F14" s="118">
        <f>E14+0.7</f>
        <v>15.2</v>
      </c>
      <c r="G14" s="118">
        <f>F14+0.4</f>
        <v>15.6</v>
      </c>
      <c r="H14" s="119"/>
      <c r="I14" s="145"/>
      <c r="J14" s="146"/>
      <c r="K14" s="146"/>
      <c r="L14" s="146" t="s">
        <v>149</v>
      </c>
      <c r="M14" s="146" t="s">
        <v>149</v>
      </c>
      <c r="N14" s="146"/>
      <c r="O14" s="149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0" customHeight="1" spans="1:256">
      <c r="A15" s="114" t="s">
        <v>161</v>
      </c>
      <c r="B15" s="118">
        <v>1.3</v>
      </c>
      <c r="C15" s="118">
        <v>1.3</v>
      </c>
      <c r="D15" s="118">
        <f t="shared" ref="D15:G15" si="5">C15</f>
        <v>1.3</v>
      </c>
      <c r="E15" s="118">
        <f t="shared" si="5"/>
        <v>1.3</v>
      </c>
      <c r="F15" s="118">
        <f t="shared" si="5"/>
        <v>1.3</v>
      </c>
      <c r="G15" s="118">
        <f t="shared" si="5"/>
        <v>1.3</v>
      </c>
      <c r="H15" s="119"/>
      <c r="I15" s="145"/>
      <c r="J15" s="146"/>
      <c r="K15" s="146"/>
      <c r="L15" s="146" t="s">
        <v>152</v>
      </c>
      <c r="M15" s="146" t="s">
        <v>152</v>
      </c>
      <c r="N15" s="146"/>
      <c r="O15" s="149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0" customHeight="1" spans="1:256">
      <c r="A16" s="114"/>
      <c r="B16" s="109"/>
      <c r="C16" s="109"/>
      <c r="D16" s="109"/>
      <c r="E16" s="109"/>
      <c r="F16" s="109"/>
      <c r="G16" s="144"/>
      <c r="H16" s="119"/>
      <c r="I16" s="145"/>
      <c r="J16" s="146"/>
      <c r="K16" s="146"/>
      <c r="L16" s="146"/>
      <c r="M16" s="146"/>
      <c r="N16" s="146"/>
      <c r="O16" s="149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0" customHeight="1" spans="1:256">
      <c r="A17" s="116"/>
      <c r="B17" s="117"/>
      <c r="C17" s="117"/>
      <c r="D17" s="117"/>
      <c r="E17" s="117"/>
      <c r="F17" s="117"/>
      <c r="G17" s="238"/>
      <c r="H17" s="122"/>
      <c r="I17" s="145"/>
      <c r="J17" s="146"/>
      <c r="K17" s="146"/>
      <c r="L17" s="146"/>
      <c r="M17" s="146"/>
      <c r="N17" s="146"/>
      <c r="O17" s="149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0" customHeight="1" spans="1:256">
      <c r="A18" s="116"/>
      <c r="B18" s="123"/>
      <c r="C18" s="123"/>
      <c r="D18" s="124"/>
      <c r="E18" s="124"/>
      <c r="F18" s="124"/>
      <c r="G18" s="239"/>
      <c r="H18" s="122"/>
      <c r="I18" s="145"/>
      <c r="J18" s="146"/>
      <c r="K18" s="146"/>
      <c r="L18" s="146"/>
      <c r="M18" s="146"/>
      <c r="N18" s="146"/>
      <c r="O18" s="149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0" customHeight="1" spans="1:256">
      <c r="A19" s="116"/>
      <c r="B19" s="125"/>
      <c r="C19" s="123"/>
      <c r="D19" s="125"/>
      <c r="E19" s="125"/>
      <c r="F19" s="125"/>
      <c r="G19" s="240"/>
      <c r="H19" s="122"/>
      <c r="I19" s="145"/>
      <c r="J19" s="146"/>
      <c r="K19" s="146"/>
      <c r="L19" s="146"/>
      <c r="M19" s="146"/>
      <c r="N19" s="146"/>
      <c r="O19" s="149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0" customHeight="1" spans="1:256">
      <c r="A20" s="241"/>
      <c r="B20" s="127"/>
      <c r="C20" s="127"/>
      <c r="D20" s="127"/>
      <c r="E20" s="127"/>
      <c r="F20" s="127"/>
      <c r="G20" s="127"/>
      <c r="H20" s="128"/>
      <c r="I20" s="145"/>
      <c r="J20" s="146"/>
      <c r="K20" s="146"/>
      <c r="L20" s="146"/>
      <c r="M20" s="146"/>
      <c r="N20" s="146"/>
      <c r="O20" s="149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0" customHeight="1" spans="1:256">
      <c r="A21" s="129"/>
      <c r="B21" s="130"/>
      <c r="C21" s="130"/>
      <c r="D21" s="130"/>
      <c r="E21" s="131"/>
      <c r="F21" s="130"/>
      <c r="G21" s="130"/>
      <c r="H21" s="130"/>
      <c r="I21" s="150"/>
      <c r="J21" s="151"/>
      <c r="K21" s="151"/>
      <c r="L21" s="152"/>
      <c r="M21" s="151"/>
      <c r="N21" s="151"/>
      <c r="O21" s="153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s="93" customFormat="1" ht="16.5" spans="1:256">
      <c r="A22" s="132"/>
      <c r="B22" s="132"/>
      <c r="C22" s="133"/>
      <c r="D22" s="133"/>
      <c r="E22" s="134"/>
      <c r="F22" s="133"/>
      <c r="G22" s="133"/>
      <c r="H22" s="133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</row>
    <row r="23" s="93" customFormat="1" spans="1:256">
      <c r="A23" s="135" t="s">
        <v>162</v>
      </c>
      <c r="B23" s="135"/>
      <c r="C23" s="136"/>
      <c r="D23" s="13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  <row r="24" s="93" customFormat="1" spans="3:256">
      <c r="C24" s="94"/>
      <c r="D24" s="94"/>
      <c r="J24" s="154" t="s">
        <v>163</v>
      </c>
      <c r="K24" s="247">
        <v>45647</v>
      </c>
      <c r="L24" s="154" t="s">
        <v>164</v>
      </c>
      <c r="M24" s="154" t="s">
        <v>129</v>
      </c>
      <c r="N24" s="154" t="s">
        <v>165</v>
      </c>
      <c r="O24" s="93" t="s">
        <v>132</v>
      </c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27" sqref="A27:J27"/>
    </sheetView>
  </sheetViews>
  <sheetFormatPr defaultColWidth="10.125" defaultRowHeight="14.25"/>
  <cols>
    <col min="1" max="1" width="9.625" style="159" customWidth="1"/>
    <col min="2" max="2" width="11.125" style="159" customWidth="1"/>
    <col min="3" max="3" width="9.125" style="159" customWidth="1"/>
    <col min="4" max="4" width="9.5" style="159" customWidth="1"/>
    <col min="5" max="5" width="11.375" style="159" customWidth="1"/>
    <col min="6" max="6" width="10.375" style="159" customWidth="1"/>
    <col min="7" max="7" width="9.5" style="159" customWidth="1"/>
    <col min="8" max="8" width="9.125" style="159" customWidth="1"/>
    <col min="9" max="9" width="8.125" style="159" customWidth="1"/>
    <col min="10" max="10" width="10.5" style="159" customWidth="1"/>
    <col min="11" max="11" width="12.125" style="159" customWidth="1"/>
    <col min="12" max="16384" width="10.125" style="159"/>
  </cols>
  <sheetData>
    <row r="1" ht="23.25" spans="1:11">
      <c r="A1" s="160" t="s">
        <v>166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8" customHeight="1" spans="1:11">
      <c r="A2" s="161" t="s">
        <v>53</v>
      </c>
      <c r="B2" s="162" t="s">
        <v>54</v>
      </c>
      <c r="C2" s="162"/>
      <c r="D2" s="163" t="s">
        <v>61</v>
      </c>
      <c r="E2" s="164" t="str">
        <f>首期!B4</f>
        <v>QAJJAN84108</v>
      </c>
      <c r="F2" s="165" t="s">
        <v>167</v>
      </c>
      <c r="G2" s="166" t="str">
        <f>首期!B5</f>
        <v>儿童短袖T恤</v>
      </c>
      <c r="H2" s="167"/>
      <c r="I2" s="195" t="s">
        <v>57</v>
      </c>
      <c r="J2" s="214" t="s">
        <v>56</v>
      </c>
      <c r="K2" s="215"/>
    </row>
    <row r="3" ht="18" customHeight="1" spans="1:11">
      <c r="A3" s="168" t="s">
        <v>75</v>
      </c>
      <c r="B3" s="169">
        <f>首期!B7</f>
        <v>550</v>
      </c>
      <c r="C3" s="169"/>
      <c r="D3" s="170" t="s">
        <v>168</v>
      </c>
      <c r="E3" s="171">
        <v>45342</v>
      </c>
      <c r="F3" s="172"/>
      <c r="G3" s="172"/>
      <c r="H3" s="173" t="s">
        <v>169</v>
      </c>
      <c r="I3" s="173"/>
      <c r="J3" s="173"/>
      <c r="K3" s="216"/>
    </row>
    <row r="4" ht="18" customHeight="1" spans="1:11">
      <c r="A4" s="174" t="s">
        <v>71</v>
      </c>
      <c r="B4" s="169">
        <v>1</v>
      </c>
      <c r="C4" s="169">
        <v>6</v>
      </c>
      <c r="D4" s="175" t="s">
        <v>170</v>
      </c>
      <c r="E4" s="172" t="s">
        <v>171</v>
      </c>
      <c r="F4" s="172"/>
      <c r="G4" s="172"/>
      <c r="H4" s="175" t="s">
        <v>172</v>
      </c>
      <c r="I4" s="175"/>
      <c r="J4" s="187" t="s">
        <v>65</v>
      </c>
      <c r="K4" s="217" t="s">
        <v>66</v>
      </c>
    </row>
    <row r="5" ht="18" customHeight="1" spans="1:11">
      <c r="A5" s="174" t="s">
        <v>173</v>
      </c>
      <c r="B5" s="169">
        <v>1</v>
      </c>
      <c r="C5" s="169"/>
      <c r="D5" s="170" t="s">
        <v>174</v>
      </c>
      <c r="E5" s="170"/>
      <c r="F5" s="159" t="s">
        <v>175</v>
      </c>
      <c r="G5" s="170"/>
      <c r="H5" s="175" t="s">
        <v>176</v>
      </c>
      <c r="I5" s="175"/>
      <c r="J5" s="187" t="s">
        <v>65</v>
      </c>
      <c r="K5" s="217" t="s">
        <v>66</v>
      </c>
    </row>
    <row r="6" ht="18" customHeight="1" spans="1:13">
      <c r="A6" s="176" t="s">
        <v>177</v>
      </c>
      <c r="B6" s="177">
        <v>80</v>
      </c>
      <c r="C6" s="177"/>
      <c r="D6" s="178" t="s">
        <v>178</v>
      </c>
      <c r="E6" s="179"/>
      <c r="F6" s="179">
        <v>550</v>
      </c>
      <c r="G6" s="178"/>
      <c r="H6" s="180" t="s">
        <v>179</v>
      </c>
      <c r="I6" s="180"/>
      <c r="J6" s="179" t="s">
        <v>65</v>
      </c>
      <c r="K6" s="218" t="s">
        <v>66</v>
      </c>
      <c r="M6" s="219"/>
    </row>
    <row r="7" ht="18" customHeight="1" spans="1:11">
      <c r="A7" s="181"/>
      <c r="B7" s="182"/>
      <c r="C7" s="182"/>
      <c r="D7" s="181"/>
      <c r="E7" s="182"/>
      <c r="F7" s="183"/>
      <c r="G7" s="181"/>
      <c r="H7" s="183"/>
      <c r="I7" s="182"/>
      <c r="J7" s="182"/>
      <c r="K7" s="182"/>
    </row>
    <row r="8" ht="18" customHeight="1" spans="1:11">
      <c r="A8" s="184" t="s">
        <v>180</v>
      </c>
      <c r="B8" s="165" t="s">
        <v>181</v>
      </c>
      <c r="C8" s="165" t="s">
        <v>182</v>
      </c>
      <c r="D8" s="165" t="s">
        <v>183</v>
      </c>
      <c r="E8" s="165" t="s">
        <v>184</v>
      </c>
      <c r="F8" s="165" t="s">
        <v>185</v>
      </c>
      <c r="G8" s="185" t="s">
        <v>186</v>
      </c>
      <c r="H8" s="186"/>
      <c r="I8" s="186"/>
      <c r="J8" s="186"/>
      <c r="K8" s="220"/>
    </row>
    <row r="9" ht="18" customHeight="1" spans="1:11">
      <c r="A9" s="174" t="s">
        <v>187</v>
      </c>
      <c r="B9" s="175"/>
      <c r="C9" s="187" t="s">
        <v>65</v>
      </c>
      <c r="D9" s="187" t="s">
        <v>66</v>
      </c>
      <c r="E9" s="170" t="s">
        <v>188</v>
      </c>
      <c r="F9" s="188" t="s">
        <v>189</v>
      </c>
      <c r="G9" s="189"/>
      <c r="H9" s="190"/>
      <c r="I9" s="190"/>
      <c r="J9" s="190"/>
      <c r="K9" s="221"/>
    </row>
    <row r="10" ht="18" customHeight="1" spans="1:11">
      <c r="A10" s="174" t="s">
        <v>190</v>
      </c>
      <c r="B10" s="175"/>
      <c r="C10" s="187" t="s">
        <v>65</v>
      </c>
      <c r="D10" s="187" t="s">
        <v>66</v>
      </c>
      <c r="E10" s="170" t="s">
        <v>191</v>
      </c>
      <c r="F10" s="188" t="s">
        <v>192</v>
      </c>
      <c r="G10" s="189" t="s">
        <v>193</v>
      </c>
      <c r="H10" s="190"/>
      <c r="I10" s="190"/>
      <c r="J10" s="190"/>
      <c r="K10" s="221"/>
    </row>
    <row r="11" ht="18" customHeight="1" spans="1:11">
      <c r="A11" s="191" t="s">
        <v>194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2"/>
    </row>
    <row r="12" ht="18" customHeight="1" spans="1:11">
      <c r="A12" s="168" t="s">
        <v>89</v>
      </c>
      <c r="B12" s="187" t="s">
        <v>85</v>
      </c>
      <c r="C12" s="187" t="s">
        <v>86</v>
      </c>
      <c r="D12" s="188"/>
      <c r="E12" s="170" t="s">
        <v>87</v>
      </c>
      <c r="F12" s="187" t="s">
        <v>85</v>
      </c>
      <c r="G12" s="187" t="s">
        <v>86</v>
      </c>
      <c r="H12" s="187"/>
      <c r="I12" s="170" t="s">
        <v>195</v>
      </c>
      <c r="J12" s="187" t="s">
        <v>85</v>
      </c>
      <c r="K12" s="217" t="s">
        <v>86</v>
      </c>
    </row>
    <row r="13" ht="18" customHeight="1" spans="1:11">
      <c r="A13" s="168" t="s">
        <v>92</v>
      </c>
      <c r="B13" s="187" t="s">
        <v>85</v>
      </c>
      <c r="C13" s="187" t="s">
        <v>86</v>
      </c>
      <c r="D13" s="188"/>
      <c r="E13" s="170" t="s">
        <v>97</v>
      </c>
      <c r="F13" s="187" t="s">
        <v>85</v>
      </c>
      <c r="G13" s="187" t="s">
        <v>86</v>
      </c>
      <c r="H13" s="187"/>
      <c r="I13" s="170" t="s">
        <v>196</v>
      </c>
      <c r="J13" s="187" t="s">
        <v>85</v>
      </c>
      <c r="K13" s="217" t="s">
        <v>86</v>
      </c>
    </row>
    <row r="14" ht="18" customHeight="1" spans="1:11">
      <c r="A14" s="176" t="s">
        <v>197</v>
      </c>
      <c r="B14" s="179" t="s">
        <v>85</v>
      </c>
      <c r="C14" s="179" t="s">
        <v>86</v>
      </c>
      <c r="D14" s="193"/>
      <c r="E14" s="178" t="s">
        <v>198</v>
      </c>
      <c r="F14" s="179" t="s">
        <v>85</v>
      </c>
      <c r="G14" s="179" t="s">
        <v>86</v>
      </c>
      <c r="H14" s="179"/>
      <c r="I14" s="178" t="s">
        <v>199</v>
      </c>
      <c r="J14" s="179" t="s">
        <v>85</v>
      </c>
      <c r="K14" s="218" t="s">
        <v>86</v>
      </c>
    </row>
    <row r="15" ht="18" customHeight="1" spans="1:11">
      <c r="A15" s="181"/>
      <c r="B15" s="194"/>
      <c r="C15" s="194"/>
      <c r="D15" s="182"/>
      <c r="E15" s="181"/>
      <c r="F15" s="194"/>
      <c r="G15" s="194"/>
      <c r="H15" s="194"/>
      <c r="I15" s="181"/>
      <c r="J15" s="194"/>
      <c r="K15" s="194"/>
    </row>
    <row r="16" s="157" customFormat="1" ht="18" customHeight="1" spans="1:11">
      <c r="A16" s="161" t="s">
        <v>200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3"/>
    </row>
    <row r="17" ht="18" customHeight="1" spans="1:11">
      <c r="A17" s="174" t="s">
        <v>201</v>
      </c>
      <c r="B17" s="175"/>
      <c r="C17" s="175"/>
      <c r="D17" s="175"/>
      <c r="E17" s="175"/>
      <c r="F17" s="175"/>
      <c r="G17" s="175"/>
      <c r="H17" s="175"/>
      <c r="I17" s="175"/>
      <c r="J17" s="175"/>
      <c r="K17" s="224"/>
    </row>
    <row r="18" ht="18" customHeight="1" spans="1:11">
      <c r="A18" s="174" t="s">
        <v>202</v>
      </c>
      <c r="B18" s="175"/>
      <c r="C18" s="175"/>
      <c r="D18" s="175"/>
      <c r="E18" s="175"/>
      <c r="F18" s="175"/>
      <c r="G18" s="175"/>
      <c r="H18" s="175"/>
      <c r="I18" s="175"/>
      <c r="J18" s="175"/>
      <c r="K18" s="224"/>
    </row>
    <row r="19" ht="22" customHeight="1" spans="1:11">
      <c r="A19" s="196"/>
      <c r="B19" s="187"/>
      <c r="C19" s="187"/>
      <c r="D19" s="187"/>
      <c r="E19" s="187"/>
      <c r="F19" s="187"/>
      <c r="G19" s="187"/>
      <c r="H19" s="187"/>
      <c r="I19" s="187"/>
      <c r="J19" s="187"/>
      <c r="K19" s="217"/>
    </row>
    <row r="20" ht="22" customHeight="1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25"/>
    </row>
    <row r="21" ht="22" customHeight="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25"/>
    </row>
    <row r="22" ht="22" customHeigh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5"/>
    </row>
    <row r="23" ht="22" customHeigh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26"/>
    </row>
    <row r="24" ht="18" customHeight="1" spans="1:11">
      <c r="A24" s="174" t="s">
        <v>115</v>
      </c>
      <c r="B24" s="175"/>
      <c r="C24" s="187" t="s">
        <v>65</v>
      </c>
      <c r="D24" s="187" t="s">
        <v>66</v>
      </c>
      <c r="E24" s="173"/>
      <c r="F24" s="173"/>
      <c r="G24" s="173"/>
      <c r="H24" s="173"/>
      <c r="I24" s="173"/>
      <c r="J24" s="173"/>
      <c r="K24" s="216"/>
    </row>
    <row r="25" ht="18" customHeight="1" spans="1:11">
      <c r="A25" s="201" t="s">
        <v>203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27"/>
    </row>
    <row r="26" ht="15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ht="20" customHeight="1" spans="1:11">
      <c r="A27" s="204" t="s">
        <v>204</v>
      </c>
      <c r="B27" s="186"/>
      <c r="C27" s="186"/>
      <c r="D27" s="186"/>
      <c r="E27" s="186"/>
      <c r="F27" s="186"/>
      <c r="G27" s="186"/>
      <c r="H27" s="186"/>
      <c r="I27" s="186"/>
      <c r="J27" s="186"/>
      <c r="K27" s="228" t="s">
        <v>205</v>
      </c>
    </row>
    <row r="28" ht="23" customHeight="1" spans="1:11">
      <c r="A28" s="197" t="s">
        <v>206</v>
      </c>
      <c r="B28" s="198"/>
      <c r="C28" s="198"/>
      <c r="D28" s="198"/>
      <c r="E28" s="198"/>
      <c r="F28" s="198"/>
      <c r="G28" s="198"/>
      <c r="H28" s="198"/>
      <c r="I28" s="198"/>
      <c r="J28" s="229"/>
      <c r="K28" s="230">
        <v>2</v>
      </c>
    </row>
    <row r="29" ht="23" customHeight="1" spans="1:11">
      <c r="A29" s="197" t="s">
        <v>207</v>
      </c>
      <c r="B29" s="198"/>
      <c r="C29" s="198"/>
      <c r="D29" s="198"/>
      <c r="E29" s="198"/>
      <c r="F29" s="198"/>
      <c r="G29" s="198"/>
      <c r="H29" s="198"/>
      <c r="I29" s="198"/>
      <c r="J29" s="229"/>
      <c r="K29" s="221">
        <v>1</v>
      </c>
    </row>
    <row r="30" ht="23" customHeight="1" spans="1:11">
      <c r="A30" s="197"/>
      <c r="B30" s="198"/>
      <c r="C30" s="198"/>
      <c r="D30" s="198"/>
      <c r="E30" s="198"/>
      <c r="F30" s="198"/>
      <c r="G30" s="198"/>
      <c r="H30" s="198"/>
      <c r="I30" s="198"/>
      <c r="J30" s="229"/>
      <c r="K30" s="221"/>
    </row>
    <row r="31" ht="23" customHeight="1" spans="1:11">
      <c r="A31" s="197"/>
      <c r="B31" s="198"/>
      <c r="C31" s="198"/>
      <c r="D31" s="198"/>
      <c r="E31" s="198"/>
      <c r="F31" s="198"/>
      <c r="G31" s="198"/>
      <c r="H31" s="198"/>
      <c r="I31" s="198"/>
      <c r="J31" s="229"/>
      <c r="K31" s="221"/>
    </row>
    <row r="32" ht="23" customHeight="1" spans="1:11">
      <c r="A32" s="197"/>
      <c r="B32" s="198"/>
      <c r="C32" s="198"/>
      <c r="D32" s="198"/>
      <c r="E32" s="198"/>
      <c r="F32" s="198"/>
      <c r="G32" s="198"/>
      <c r="H32" s="198"/>
      <c r="I32" s="198"/>
      <c r="J32" s="229"/>
      <c r="K32" s="231"/>
    </row>
    <row r="33" ht="23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229"/>
      <c r="K33" s="232"/>
    </row>
    <row r="34" ht="23" customHeight="1" spans="1:11">
      <c r="A34" s="197"/>
      <c r="B34" s="198"/>
      <c r="C34" s="198"/>
      <c r="D34" s="198"/>
      <c r="E34" s="198"/>
      <c r="F34" s="198"/>
      <c r="G34" s="198"/>
      <c r="H34" s="198"/>
      <c r="I34" s="198"/>
      <c r="J34" s="229"/>
      <c r="K34" s="221"/>
    </row>
    <row r="35" ht="23" customHeight="1" spans="1:11">
      <c r="A35" s="197"/>
      <c r="B35" s="198"/>
      <c r="C35" s="198"/>
      <c r="D35" s="198"/>
      <c r="E35" s="198"/>
      <c r="F35" s="198"/>
      <c r="G35" s="198"/>
      <c r="H35" s="198"/>
      <c r="I35" s="198"/>
      <c r="J35" s="229"/>
      <c r="K35" s="233"/>
    </row>
    <row r="36" ht="23" customHeight="1" spans="1:11">
      <c r="A36" s="205" t="s">
        <v>208</v>
      </c>
      <c r="B36" s="206"/>
      <c r="C36" s="206"/>
      <c r="D36" s="206"/>
      <c r="E36" s="206"/>
      <c r="F36" s="206"/>
      <c r="G36" s="206"/>
      <c r="H36" s="206"/>
      <c r="I36" s="206"/>
      <c r="J36" s="234"/>
      <c r="K36" s="235">
        <f>SUM(K28:K35)</f>
        <v>3</v>
      </c>
    </row>
    <row r="37" ht="18.75" customHeight="1" spans="1:11">
      <c r="A37" s="207" t="s">
        <v>209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36"/>
    </row>
    <row r="38" s="158" customFormat="1" ht="18.75" customHeight="1" spans="1:11">
      <c r="A38" s="174" t="s">
        <v>210</v>
      </c>
      <c r="B38" s="175"/>
      <c r="C38" s="175"/>
      <c r="D38" s="173" t="s">
        <v>211</v>
      </c>
      <c r="E38" s="173"/>
      <c r="F38" s="209" t="s">
        <v>212</v>
      </c>
      <c r="G38" s="210"/>
      <c r="H38" s="175" t="s">
        <v>213</v>
      </c>
      <c r="I38" s="175"/>
      <c r="J38" s="175" t="s">
        <v>214</v>
      </c>
      <c r="K38" s="224"/>
    </row>
    <row r="39" ht="18.75" customHeight="1" spans="1:11">
      <c r="A39" s="174" t="s">
        <v>116</v>
      </c>
      <c r="B39" s="175" t="s">
        <v>215</v>
      </c>
      <c r="C39" s="175"/>
      <c r="D39" s="175"/>
      <c r="E39" s="175"/>
      <c r="F39" s="175"/>
      <c r="G39" s="175"/>
      <c r="H39" s="175"/>
      <c r="I39" s="175"/>
      <c r="J39" s="175"/>
      <c r="K39" s="224"/>
    </row>
    <row r="40" ht="24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24"/>
    </row>
    <row r="41" ht="24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24"/>
    </row>
    <row r="42" ht="32.1" customHeight="1" spans="1:11">
      <c r="A42" s="176" t="s">
        <v>126</v>
      </c>
      <c r="B42" s="211" t="s">
        <v>216</v>
      </c>
      <c r="C42" s="211"/>
      <c r="D42" s="178" t="s">
        <v>217</v>
      </c>
      <c r="E42" s="193" t="s">
        <v>129</v>
      </c>
      <c r="F42" s="178" t="s">
        <v>130</v>
      </c>
      <c r="G42" s="212">
        <v>45654</v>
      </c>
      <c r="H42" s="213" t="s">
        <v>131</v>
      </c>
      <c r="I42" s="213"/>
      <c r="J42" s="211" t="s">
        <v>132</v>
      </c>
      <c r="K42" s="23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M12" sqref="M12"/>
    </sheetView>
  </sheetViews>
  <sheetFormatPr defaultColWidth="9" defaultRowHeight="14.25"/>
  <cols>
    <col min="1" max="1" width="17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2" width="15.625" style="93" customWidth="1"/>
    <col min="13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QAJJAN84108</v>
      </c>
      <c r="C2" s="102"/>
      <c r="D2" s="103"/>
      <c r="E2" s="104" t="s">
        <v>67</v>
      </c>
      <c r="F2" s="105" t="str">
        <f>首期!B5</f>
        <v>儿童短袖T恤</v>
      </c>
      <c r="G2" s="105"/>
      <c r="H2" s="105"/>
      <c r="I2" s="137"/>
      <c r="J2" s="138" t="s">
        <v>57</v>
      </c>
      <c r="K2" s="139" t="s">
        <v>56</v>
      </c>
      <c r="L2" s="139"/>
      <c r="M2" s="139"/>
      <c r="N2" s="139"/>
      <c r="O2" s="140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41"/>
      <c r="J3" s="142"/>
      <c r="K3" s="142"/>
      <c r="L3" s="142"/>
      <c r="M3" s="142"/>
      <c r="N3" s="142"/>
      <c r="O3" s="143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10" t="s">
        <v>144</v>
      </c>
      <c r="H4" s="111"/>
      <c r="I4" s="141"/>
      <c r="J4" s="109" t="s">
        <v>139</v>
      </c>
      <c r="K4" s="109" t="s">
        <v>140</v>
      </c>
      <c r="L4" s="109" t="s">
        <v>141</v>
      </c>
      <c r="M4" s="109" t="s">
        <v>142</v>
      </c>
      <c r="N4" s="109" t="s">
        <v>143</v>
      </c>
      <c r="O4" s="144" t="s">
        <v>144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2"/>
      <c r="C5" s="112"/>
      <c r="D5" s="113"/>
      <c r="E5" s="113"/>
      <c r="F5" s="113"/>
      <c r="G5" s="113"/>
      <c r="H5" s="111"/>
      <c r="I5" s="145"/>
      <c r="J5" s="146" t="s">
        <v>111</v>
      </c>
      <c r="K5" s="146" t="s">
        <v>111</v>
      </c>
      <c r="L5" s="146" t="s">
        <v>111</v>
      </c>
      <c r="M5" s="147" t="s">
        <v>111</v>
      </c>
      <c r="N5" s="147" t="s">
        <v>111</v>
      </c>
      <c r="O5" s="148" t="s">
        <v>111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4" t="s">
        <v>148</v>
      </c>
      <c r="B6" s="109">
        <f t="shared" ref="B6:B10" si="0">C6-4</f>
        <v>44</v>
      </c>
      <c r="C6" s="109">
        <v>48</v>
      </c>
      <c r="D6" s="109">
        <f t="shared" ref="D6:D10" si="1">C6+4</f>
        <v>52</v>
      </c>
      <c r="E6" s="109">
        <f t="shared" ref="E6:E10" si="2">D6+4</f>
        <v>56</v>
      </c>
      <c r="F6" s="109">
        <f>E6+4</f>
        <v>60</v>
      </c>
      <c r="G6" s="109">
        <f>F6+2</f>
        <v>62</v>
      </c>
      <c r="H6" s="115"/>
      <c r="I6" s="145"/>
      <c r="J6" s="146" t="s">
        <v>218</v>
      </c>
      <c r="K6" s="146" t="s">
        <v>219</v>
      </c>
      <c r="L6" s="146" t="s">
        <v>218</v>
      </c>
      <c r="M6" s="146" t="s">
        <v>218</v>
      </c>
      <c r="N6" s="146" t="s">
        <v>218</v>
      </c>
      <c r="O6" s="149" t="s">
        <v>220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4" t="s">
        <v>150</v>
      </c>
      <c r="B7" s="109">
        <f t="shared" si="0"/>
        <v>38</v>
      </c>
      <c r="C7" s="109">
        <v>42</v>
      </c>
      <c r="D7" s="109">
        <f t="shared" si="1"/>
        <v>46</v>
      </c>
      <c r="E7" s="109">
        <f t="shared" si="2"/>
        <v>50</v>
      </c>
      <c r="F7" s="109">
        <f>E7+4</f>
        <v>54</v>
      </c>
      <c r="G7" s="109">
        <f>F7+2</f>
        <v>56</v>
      </c>
      <c r="H7" s="115"/>
      <c r="I7" s="145"/>
      <c r="J7" s="146" t="s">
        <v>221</v>
      </c>
      <c r="K7" s="146" t="s">
        <v>221</v>
      </c>
      <c r="L7" s="146" t="s">
        <v>222</v>
      </c>
      <c r="M7" s="146" t="s">
        <v>218</v>
      </c>
      <c r="N7" s="146" t="s">
        <v>223</v>
      </c>
      <c r="O7" s="149" t="s">
        <v>218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4" t="s">
        <v>153</v>
      </c>
      <c r="B8" s="109">
        <f t="shared" si="0"/>
        <v>72</v>
      </c>
      <c r="C8" s="109">
        <v>76</v>
      </c>
      <c r="D8" s="109">
        <f t="shared" si="1"/>
        <v>80</v>
      </c>
      <c r="E8" s="109">
        <f t="shared" si="2"/>
        <v>84</v>
      </c>
      <c r="F8" s="109">
        <f t="shared" ref="F8:F10" si="3">E8+4+1</f>
        <v>89</v>
      </c>
      <c r="G8" s="109">
        <f t="shared" ref="G8:G10" si="4">F8+4+1</f>
        <v>94</v>
      </c>
      <c r="H8" s="115"/>
      <c r="I8" s="145"/>
      <c r="J8" s="146" t="s">
        <v>218</v>
      </c>
      <c r="K8" s="146" t="s">
        <v>224</v>
      </c>
      <c r="L8" s="146" t="s">
        <v>225</v>
      </c>
      <c r="M8" s="146" t="s">
        <v>226</v>
      </c>
      <c r="N8" s="146" t="s">
        <v>227</v>
      </c>
      <c r="O8" s="149" t="s">
        <v>228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4" t="s">
        <v>154</v>
      </c>
      <c r="B9" s="109">
        <f t="shared" si="0"/>
        <v>70</v>
      </c>
      <c r="C9" s="109">
        <v>74</v>
      </c>
      <c r="D9" s="109">
        <f t="shared" si="1"/>
        <v>78</v>
      </c>
      <c r="E9" s="109">
        <f t="shared" si="2"/>
        <v>82</v>
      </c>
      <c r="F9" s="109">
        <f t="shared" si="3"/>
        <v>87</v>
      </c>
      <c r="G9" s="109">
        <f t="shared" si="4"/>
        <v>92</v>
      </c>
      <c r="H9" s="115"/>
      <c r="I9" s="145"/>
      <c r="J9" s="146" t="s">
        <v>218</v>
      </c>
      <c r="K9" s="146" t="s">
        <v>228</v>
      </c>
      <c r="L9" s="146" t="s">
        <v>220</v>
      </c>
      <c r="M9" s="146" t="s">
        <v>218</v>
      </c>
      <c r="N9" s="146" t="s">
        <v>229</v>
      </c>
      <c r="O9" s="149" t="s">
        <v>218</v>
      </c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4" t="s">
        <v>156</v>
      </c>
      <c r="B10" s="109">
        <f t="shared" si="0"/>
        <v>74</v>
      </c>
      <c r="C10" s="109">
        <v>78</v>
      </c>
      <c r="D10" s="109">
        <f t="shared" si="1"/>
        <v>82</v>
      </c>
      <c r="E10" s="109">
        <f t="shared" si="2"/>
        <v>86</v>
      </c>
      <c r="F10" s="109">
        <f t="shared" si="3"/>
        <v>91</v>
      </c>
      <c r="G10" s="109">
        <f t="shared" si="4"/>
        <v>96</v>
      </c>
      <c r="H10" s="115"/>
      <c r="I10" s="145"/>
      <c r="J10" s="146" t="s">
        <v>221</v>
      </c>
      <c r="K10" s="146" t="s">
        <v>226</v>
      </c>
      <c r="L10" s="146" t="s">
        <v>221</v>
      </c>
      <c r="M10" s="146" t="s">
        <v>218</v>
      </c>
      <c r="N10" s="146" t="s">
        <v>224</v>
      </c>
      <c r="O10" s="149" t="s">
        <v>228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4" t="s">
        <v>157</v>
      </c>
      <c r="B11" s="109">
        <f>C11-1</f>
        <v>43</v>
      </c>
      <c r="C11" s="109">
        <v>44</v>
      </c>
      <c r="D11" s="109">
        <f>C11+1</f>
        <v>45</v>
      </c>
      <c r="E11" s="109">
        <f>D11+1.5</f>
        <v>46.5</v>
      </c>
      <c r="F11" s="109">
        <f>E11+1.5</f>
        <v>48</v>
      </c>
      <c r="G11" s="109">
        <f>F11+1</f>
        <v>49</v>
      </c>
      <c r="H11" s="115"/>
      <c r="I11" s="145"/>
      <c r="J11" s="146" t="s">
        <v>218</v>
      </c>
      <c r="K11" s="146" t="s">
        <v>218</v>
      </c>
      <c r="L11" s="146" t="s">
        <v>230</v>
      </c>
      <c r="M11" s="146" t="s">
        <v>218</v>
      </c>
      <c r="N11" s="146" t="s">
        <v>231</v>
      </c>
      <c r="O11" s="149" t="s">
        <v>218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6" t="s">
        <v>158</v>
      </c>
      <c r="B12" s="117">
        <f>C12-1.75</f>
        <v>27.25</v>
      </c>
      <c r="C12" s="117">
        <v>29</v>
      </c>
      <c r="D12" s="117">
        <f>C12+1.75</f>
        <v>30.75</v>
      </c>
      <c r="E12" s="117">
        <f>D12+1.9</f>
        <v>32.65</v>
      </c>
      <c r="F12" s="117">
        <f>E12+1.9</f>
        <v>34.55</v>
      </c>
      <c r="G12" s="117">
        <f>F12+1.6</f>
        <v>36.15</v>
      </c>
      <c r="H12" s="115"/>
      <c r="I12" s="145"/>
      <c r="J12" s="146" t="s">
        <v>220</v>
      </c>
      <c r="K12" s="146" t="s">
        <v>222</v>
      </c>
      <c r="L12" s="146" t="s">
        <v>218</v>
      </c>
      <c r="M12" s="146" t="s">
        <v>218</v>
      </c>
      <c r="N12" s="146" t="s">
        <v>218</v>
      </c>
      <c r="O12" s="149" t="s">
        <v>232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4" t="s">
        <v>159</v>
      </c>
      <c r="B13" s="109">
        <f>C13-1.2</f>
        <v>12.3</v>
      </c>
      <c r="C13" s="109">
        <v>13.5</v>
      </c>
      <c r="D13" s="109">
        <f>C13+1.2</f>
        <v>14.7</v>
      </c>
      <c r="E13" s="109">
        <f>D13+1.2</f>
        <v>15.9</v>
      </c>
      <c r="F13" s="109">
        <f>E13+1.2</f>
        <v>17.1</v>
      </c>
      <c r="G13" s="109">
        <f>F13+0.8</f>
        <v>17.9</v>
      </c>
      <c r="H13" s="115"/>
      <c r="I13" s="145"/>
      <c r="J13" s="146" t="s">
        <v>218</v>
      </c>
      <c r="K13" s="146" t="s">
        <v>218</v>
      </c>
      <c r="L13" s="146" t="s">
        <v>218</v>
      </c>
      <c r="M13" s="146" t="s">
        <v>218</v>
      </c>
      <c r="N13" s="146" t="s">
        <v>218</v>
      </c>
      <c r="O13" s="149" t="s">
        <v>218</v>
      </c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4" t="s">
        <v>160</v>
      </c>
      <c r="B14" s="109">
        <f>C14-1</f>
        <v>11.5</v>
      </c>
      <c r="C14" s="118">
        <v>12.5</v>
      </c>
      <c r="D14" s="118">
        <f>C14+1</f>
        <v>13.5</v>
      </c>
      <c r="E14" s="118">
        <f>D14+1</f>
        <v>14.5</v>
      </c>
      <c r="F14" s="118">
        <f>E14+0.7</f>
        <v>15.2</v>
      </c>
      <c r="G14" s="118">
        <f>F14+0.4</f>
        <v>15.6</v>
      </c>
      <c r="H14" s="119"/>
      <c r="I14" s="145"/>
      <c r="J14" s="146" t="s">
        <v>218</v>
      </c>
      <c r="K14" s="146" t="s">
        <v>218</v>
      </c>
      <c r="L14" s="146" t="s">
        <v>218</v>
      </c>
      <c r="M14" s="146" t="s">
        <v>218</v>
      </c>
      <c r="N14" s="146" t="s">
        <v>218</v>
      </c>
      <c r="O14" s="149" t="s">
        <v>218</v>
      </c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4" t="s">
        <v>161</v>
      </c>
      <c r="B15" s="118">
        <v>1.3</v>
      </c>
      <c r="C15" s="118">
        <v>1.3</v>
      </c>
      <c r="D15" s="118">
        <f t="shared" ref="D15:G15" si="5">C15</f>
        <v>1.3</v>
      </c>
      <c r="E15" s="118">
        <f t="shared" si="5"/>
        <v>1.3</v>
      </c>
      <c r="F15" s="118">
        <f t="shared" si="5"/>
        <v>1.3</v>
      </c>
      <c r="G15" s="118">
        <f t="shared" si="5"/>
        <v>1.3</v>
      </c>
      <c r="H15" s="119"/>
      <c r="I15" s="145"/>
      <c r="J15" s="146" t="s">
        <v>218</v>
      </c>
      <c r="K15" s="146" t="s">
        <v>229</v>
      </c>
      <c r="L15" s="146" t="s">
        <v>218</v>
      </c>
      <c r="M15" s="146" t="s">
        <v>233</v>
      </c>
      <c r="N15" s="146" t="s">
        <v>218</v>
      </c>
      <c r="O15" s="149" t="s">
        <v>218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20"/>
      <c r="B16" s="109"/>
      <c r="C16" s="109"/>
      <c r="D16" s="109"/>
      <c r="E16" s="109"/>
      <c r="F16" s="109"/>
      <c r="G16" s="109"/>
      <c r="H16" s="119"/>
      <c r="I16" s="145"/>
      <c r="J16" s="146"/>
      <c r="K16" s="146"/>
      <c r="L16" s="146"/>
      <c r="M16" s="146"/>
      <c r="N16" s="146"/>
      <c r="O16" s="149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21"/>
      <c r="B17" s="117"/>
      <c r="C17" s="117"/>
      <c r="D17" s="117"/>
      <c r="E17" s="117"/>
      <c r="F17" s="117"/>
      <c r="G17" s="117"/>
      <c r="H17" s="122"/>
      <c r="I17" s="145"/>
      <c r="J17" s="146"/>
      <c r="K17" s="146"/>
      <c r="L17" s="146"/>
      <c r="M17" s="146"/>
      <c r="N17" s="146"/>
      <c r="O17" s="149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21"/>
      <c r="B18" s="123"/>
      <c r="C18" s="123"/>
      <c r="D18" s="124"/>
      <c r="E18" s="124"/>
      <c r="F18" s="124"/>
      <c r="G18" s="124"/>
      <c r="H18" s="122"/>
      <c r="I18" s="145"/>
      <c r="J18" s="146"/>
      <c r="K18" s="146"/>
      <c r="L18" s="146"/>
      <c r="M18" s="146"/>
      <c r="N18" s="146"/>
      <c r="O18" s="149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21"/>
      <c r="B19" s="125"/>
      <c r="C19" s="123"/>
      <c r="D19" s="125"/>
      <c r="E19" s="125"/>
      <c r="F19" s="125"/>
      <c r="G19" s="125"/>
      <c r="H19" s="122"/>
      <c r="I19" s="145"/>
      <c r="J19" s="146"/>
      <c r="K19" s="146"/>
      <c r="L19" s="146"/>
      <c r="M19" s="146"/>
      <c r="N19" s="146"/>
      <c r="O19" s="149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26"/>
      <c r="B20" s="127"/>
      <c r="C20" s="127"/>
      <c r="D20" s="127"/>
      <c r="E20" s="127"/>
      <c r="F20" s="127"/>
      <c r="G20" s="127"/>
      <c r="H20" s="128"/>
      <c r="I20" s="145"/>
      <c r="J20" s="146"/>
      <c r="K20" s="146"/>
      <c r="L20" s="146"/>
      <c r="M20" s="146"/>
      <c r="N20" s="146"/>
      <c r="O20" s="149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29"/>
      <c r="B21" s="130"/>
      <c r="C21" s="130"/>
      <c r="D21" s="130"/>
      <c r="E21" s="131"/>
      <c r="F21" s="130"/>
      <c r="G21" s="130"/>
      <c r="H21" s="130"/>
      <c r="I21" s="150"/>
      <c r="J21" s="151"/>
      <c r="K21" s="151"/>
      <c r="L21" s="152"/>
      <c r="M21" s="151"/>
      <c r="N21" s="151"/>
      <c r="O21" s="153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6.5" spans="1:16">
      <c r="A22" s="132"/>
      <c r="B22" s="132"/>
      <c r="C22" s="133"/>
      <c r="D22" s="133"/>
      <c r="E22" s="134"/>
      <c r="F22" s="133"/>
      <c r="G22" s="133"/>
      <c r="H22" s="133"/>
      <c r="M22" s="93"/>
      <c r="N22" s="93"/>
      <c r="O22" s="93"/>
      <c r="P22" s="96"/>
    </row>
    <row r="23" spans="1:16">
      <c r="A23" s="135" t="s">
        <v>162</v>
      </c>
      <c r="B23" s="135"/>
      <c r="C23" s="136"/>
      <c r="D23" s="136"/>
      <c r="M23" s="93"/>
      <c r="N23" s="93"/>
      <c r="O23" s="93"/>
      <c r="P23" s="96"/>
    </row>
    <row r="24" spans="3:16">
      <c r="C24" s="94"/>
      <c r="J24" s="154" t="s">
        <v>163</v>
      </c>
      <c r="K24" s="155">
        <v>45654</v>
      </c>
      <c r="L24" s="156" t="s">
        <v>164</v>
      </c>
      <c r="M24" s="154" t="s">
        <v>129</v>
      </c>
      <c r="N24" s="154" t="s">
        <v>165</v>
      </c>
      <c r="O24" s="93" t="s">
        <v>132</v>
      </c>
      <c r="P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4.5" customWidth="1"/>
    <col min="3" max="3" width="16.8" style="81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82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6.5" spans="1:15">
      <c r="A3" s="4"/>
      <c r="B3" s="7"/>
      <c r="C3" s="7"/>
      <c r="D3" s="7"/>
      <c r="E3" s="7"/>
      <c r="F3" s="7"/>
      <c r="G3" s="7"/>
      <c r="H3" s="83"/>
      <c r="I3" s="4" t="s">
        <v>205</v>
      </c>
      <c r="J3" s="4" t="s">
        <v>205</v>
      </c>
      <c r="K3" s="4" t="s">
        <v>205</v>
      </c>
      <c r="L3" s="4" t="s">
        <v>205</v>
      </c>
      <c r="M3" s="4" t="s">
        <v>205</v>
      </c>
      <c r="N3" s="7"/>
      <c r="O3" s="7"/>
    </row>
    <row r="4" ht="20" customHeight="1" spans="1:15">
      <c r="A4" s="14">
        <v>1</v>
      </c>
      <c r="B4" s="26" t="s">
        <v>250</v>
      </c>
      <c r="C4" s="27" t="s">
        <v>251</v>
      </c>
      <c r="D4" s="26" t="s">
        <v>111</v>
      </c>
      <c r="E4" s="12" t="s">
        <v>62</v>
      </c>
      <c r="F4" s="29" t="s">
        <v>252</v>
      </c>
      <c r="G4" s="84" t="s">
        <v>65</v>
      </c>
      <c r="H4" s="14" t="s">
        <v>65</v>
      </c>
      <c r="I4" s="89">
        <v>2</v>
      </c>
      <c r="J4" s="90">
        <v>0</v>
      </c>
      <c r="K4" s="90">
        <v>1</v>
      </c>
      <c r="L4" s="90">
        <v>0</v>
      </c>
      <c r="M4" s="14">
        <v>0</v>
      </c>
      <c r="N4" s="14">
        <f>SUM(I4:M4)</f>
        <v>3</v>
      </c>
      <c r="O4" s="14"/>
    </row>
    <row r="5" ht="20" customHeight="1" spans="1:15">
      <c r="A5" s="14"/>
      <c r="B5" s="26"/>
      <c r="C5" s="29"/>
      <c r="D5" s="26"/>
      <c r="E5" s="30"/>
      <c r="F5" s="29"/>
      <c r="G5" s="85"/>
      <c r="H5" s="62"/>
      <c r="I5" s="91"/>
      <c r="J5" s="90"/>
      <c r="K5" s="90"/>
      <c r="L5" s="90"/>
      <c r="M5" s="14"/>
      <c r="N5" s="14"/>
      <c r="O5" s="14"/>
    </row>
    <row r="6" ht="20" customHeight="1" spans="1:15">
      <c r="A6" s="14"/>
      <c r="B6" s="26"/>
      <c r="C6" s="29"/>
      <c r="D6" s="26"/>
      <c r="E6" s="30"/>
      <c r="F6" s="29"/>
      <c r="G6" s="85"/>
      <c r="H6" s="62"/>
      <c r="I6" s="91"/>
      <c r="J6" s="90"/>
      <c r="K6" s="90"/>
      <c r="L6" s="90"/>
      <c r="M6" s="14"/>
      <c r="N6" s="14"/>
      <c r="O6" s="14"/>
    </row>
    <row r="7" ht="20" customHeight="1" spans="1:15">
      <c r="A7" s="14"/>
      <c r="B7" s="55"/>
      <c r="C7" s="55"/>
      <c r="D7" s="86"/>
      <c r="E7" s="71"/>
      <c r="F7" s="25"/>
      <c r="G7" s="85"/>
      <c r="H7" s="62"/>
      <c r="I7" s="91"/>
      <c r="J7" s="90"/>
      <c r="K7" s="90"/>
      <c r="L7" s="90"/>
      <c r="M7" s="14"/>
      <c r="N7" s="14"/>
      <c r="O7" s="14"/>
    </row>
    <row r="8" ht="20" customHeight="1" spans="1:15">
      <c r="A8" s="14"/>
      <c r="B8" s="32"/>
      <c r="C8" s="32"/>
      <c r="D8" s="32"/>
      <c r="E8" s="33"/>
      <c r="F8" s="32"/>
      <c r="G8" s="14"/>
      <c r="H8" s="9"/>
      <c r="I8" s="89"/>
      <c r="J8" s="90"/>
      <c r="K8" s="90"/>
      <c r="L8" s="90"/>
      <c r="M8" s="14"/>
      <c r="N8" s="14"/>
      <c r="O8" s="9"/>
    </row>
    <row r="9" ht="20" customHeight="1" spans="1:15">
      <c r="A9" s="14"/>
      <c r="B9" s="32"/>
      <c r="C9" s="32"/>
      <c r="D9" s="32"/>
      <c r="E9" s="33"/>
      <c r="F9" s="32"/>
      <c r="G9" s="14"/>
      <c r="H9" s="9"/>
      <c r="I9" s="89"/>
      <c r="J9" s="90"/>
      <c r="K9" s="90"/>
      <c r="L9" s="90"/>
      <c r="M9" s="14"/>
      <c r="N9" s="14"/>
      <c r="O9" s="9"/>
    </row>
    <row r="10" ht="20" customHeight="1" spans="1:15">
      <c r="A10" s="14"/>
      <c r="B10" s="32"/>
      <c r="C10" s="32"/>
      <c r="D10" s="32"/>
      <c r="E10" s="33"/>
      <c r="F10" s="32"/>
      <c r="G10" s="14"/>
      <c r="H10" s="9"/>
      <c r="I10" s="89"/>
      <c r="J10" s="90"/>
      <c r="K10" s="90"/>
      <c r="L10" s="90"/>
      <c r="M10" s="14"/>
      <c r="N10" s="14"/>
      <c r="O10" s="9"/>
    </row>
    <row r="11" ht="20" customHeight="1" spans="1:15">
      <c r="A11" s="14"/>
      <c r="B11" s="32"/>
      <c r="C11" s="32"/>
      <c r="D11" s="32"/>
      <c r="E11" s="33"/>
      <c r="F11" s="32"/>
      <c r="G11" s="14"/>
      <c r="H11" s="9"/>
      <c r="I11" s="89"/>
      <c r="J11" s="90"/>
      <c r="K11" s="90"/>
      <c r="L11" s="90"/>
      <c r="M11" s="14"/>
      <c r="N11" s="14"/>
      <c r="O11" s="9"/>
    </row>
    <row r="12" s="2" customFormat="1" ht="18.75" spans="1:15">
      <c r="A12" s="15" t="s">
        <v>253</v>
      </c>
      <c r="B12" s="16"/>
      <c r="C12" s="32"/>
      <c r="D12" s="17"/>
      <c r="E12" s="18"/>
      <c r="F12" s="32"/>
      <c r="G12" s="14"/>
      <c r="H12" s="40"/>
      <c r="I12" s="34"/>
      <c r="J12" s="15" t="s">
        <v>254</v>
      </c>
      <c r="K12" s="16"/>
      <c r="L12" s="16"/>
      <c r="M12" s="17"/>
      <c r="N12" s="16"/>
      <c r="O12" s="23"/>
    </row>
    <row r="13" ht="61" customHeight="1" spans="1:15">
      <c r="A13" s="87" t="s">
        <v>255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257</v>
      </c>
      <c r="H2" s="4"/>
      <c r="I2" s="4" t="s">
        <v>258</v>
      </c>
      <c r="J2" s="4"/>
      <c r="K2" s="6" t="s">
        <v>259</v>
      </c>
      <c r="L2" s="77" t="s">
        <v>260</v>
      </c>
      <c r="M2" s="21" t="s">
        <v>261</v>
      </c>
    </row>
    <row r="3" s="1" customFormat="1" ht="16.5" spans="1:13">
      <c r="A3" s="4"/>
      <c r="B3" s="7"/>
      <c r="C3" s="7"/>
      <c r="D3" s="7"/>
      <c r="E3" s="7"/>
      <c r="F3" s="7"/>
      <c r="G3" s="4" t="s">
        <v>262</v>
      </c>
      <c r="H3" s="4" t="s">
        <v>263</v>
      </c>
      <c r="I3" s="4" t="s">
        <v>262</v>
      </c>
      <c r="J3" s="4" t="s">
        <v>263</v>
      </c>
      <c r="K3" s="8"/>
      <c r="L3" s="78"/>
      <c r="M3" s="22"/>
    </row>
    <row r="4" ht="22" customHeight="1" spans="1:13">
      <c r="A4" s="68">
        <v>1</v>
      </c>
      <c r="B4" s="25" t="s">
        <v>252</v>
      </c>
      <c r="C4" s="26" t="s">
        <v>250</v>
      </c>
      <c r="D4" s="27" t="s">
        <v>251</v>
      </c>
      <c r="E4" s="26" t="s">
        <v>111</v>
      </c>
      <c r="F4" s="12" t="s">
        <v>62</v>
      </c>
      <c r="G4" s="69">
        <v>0</v>
      </c>
      <c r="H4" s="69">
        <v>0</v>
      </c>
      <c r="I4" s="69">
        <v>-0.01</v>
      </c>
      <c r="J4" s="69">
        <v>0</v>
      </c>
      <c r="K4" s="73"/>
      <c r="L4" s="14" t="s">
        <v>95</v>
      </c>
      <c r="M4" s="14" t="s">
        <v>264</v>
      </c>
    </row>
    <row r="5" ht="22" customHeight="1" spans="1:13">
      <c r="A5" s="68"/>
      <c r="B5" s="29"/>
      <c r="C5" s="26"/>
      <c r="D5" s="29"/>
      <c r="E5" s="26"/>
      <c r="F5" s="70"/>
      <c r="G5" s="69"/>
      <c r="H5" s="69"/>
      <c r="I5" s="69"/>
      <c r="J5" s="69"/>
      <c r="K5" s="73"/>
      <c r="L5" s="14"/>
      <c r="M5" s="14"/>
    </row>
    <row r="6" ht="22" customHeight="1" spans="1:13">
      <c r="A6" s="68"/>
      <c r="B6" s="29"/>
      <c r="C6" s="26"/>
      <c r="D6" s="29"/>
      <c r="E6" s="26"/>
      <c r="F6" s="70"/>
      <c r="G6" s="69"/>
      <c r="H6" s="69"/>
      <c r="I6" s="69"/>
      <c r="J6" s="69"/>
      <c r="K6" s="73"/>
      <c r="L6" s="14"/>
      <c r="M6" s="14"/>
    </row>
    <row r="7" ht="22" customHeight="1" spans="1:13">
      <c r="A7" s="68"/>
      <c r="B7" s="71"/>
      <c r="C7" s="55"/>
      <c r="D7" s="71"/>
      <c r="E7" s="57"/>
      <c r="F7" s="71"/>
      <c r="G7" s="69"/>
      <c r="H7" s="69"/>
      <c r="I7" s="69"/>
      <c r="J7" s="69"/>
      <c r="K7" s="73"/>
      <c r="L7" s="14"/>
      <c r="M7" s="14"/>
    </row>
    <row r="8" ht="22" customHeight="1" spans="1:13">
      <c r="A8" s="68"/>
      <c r="B8" s="72"/>
      <c r="C8" s="32"/>
      <c r="D8" s="32"/>
      <c r="E8" s="32"/>
      <c r="F8" s="33"/>
      <c r="G8" s="73"/>
      <c r="H8" s="74"/>
      <c r="I8" s="74"/>
      <c r="J8" s="74"/>
      <c r="K8" s="73"/>
      <c r="L8" s="9"/>
      <c r="M8" s="9"/>
    </row>
    <row r="9" ht="22" customHeight="1" spans="1:13">
      <c r="A9" s="68"/>
      <c r="B9" s="72"/>
      <c r="C9" s="32"/>
      <c r="D9" s="32"/>
      <c r="E9" s="32"/>
      <c r="F9" s="33"/>
      <c r="G9" s="73"/>
      <c r="H9" s="74"/>
      <c r="I9" s="74"/>
      <c r="J9" s="74"/>
      <c r="K9" s="73"/>
      <c r="L9" s="9"/>
      <c r="M9" s="9"/>
    </row>
    <row r="10" ht="22" customHeight="1" spans="1:13">
      <c r="A10" s="68"/>
      <c r="B10" s="72"/>
      <c r="C10" s="32"/>
      <c r="D10" s="32"/>
      <c r="E10" s="32"/>
      <c r="F10" s="33"/>
      <c r="G10" s="73"/>
      <c r="H10" s="74"/>
      <c r="I10" s="74"/>
      <c r="J10" s="74"/>
      <c r="K10" s="73"/>
      <c r="L10" s="9"/>
      <c r="M10" s="9"/>
    </row>
    <row r="11" ht="22" customHeight="1" spans="1:13">
      <c r="A11" s="68"/>
      <c r="B11" s="72"/>
      <c r="C11" s="32"/>
      <c r="D11" s="32"/>
      <c r="E11" s="32"/>
      <c r="F11" s="33"/>
      <c r="G11" s="73"/>
      <c r="H11" s="74"/>
      <c r="I11" s="74"/>
      <c r="J11" s="74"/>
      <c r="K11" s="73"/>
      <c r="L11" s="9"/>
      <c r="M11" s="9"/>
    </row>
    <row r="12" s="2" customFormat="1" ht="18.75" spans="1:13">
      <c r="A12" s="15" t="s">
        <v>265</v>
      </c>
      <c r="B12" s="16"/>
      <c r="C12" s="16"/>
      <c r="D12" s="32"/>
      <c r="E12" s="17"/>
      <c r="F12" s="33"/>
      <c r="G12" s="34"/>
      <c r="H12" s="15" t="s">
        <v>254</v>
      </c>
      <c r="I12" s="16"/>
      <c r="J12" s="16"/>
      <c r="K12" s="17"/>
      <c r="L12" s="79"/>
      <c r="M12" s="23"/>
    </row>
    <row r="13" ht="84" customHeight="1" spans="1:13">
      <c r="A13" s="75" t="s">
        <v>266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80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2" sqref="F12:F1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268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1" t="s">
        <v>269</v>
      </c>
      <c r="H2" s="42"/>
      <c r="I2" s="65"/>
      <c r="J2" s="41" t="s">
        <v>270</v>
      </c>
      <c r="K2" s="42"/>
      <c r="L2" s="65"/>
      <c r="M2" s="41" t="s">
        <v>271</v>
      </c>
      <c r="N2" s="42"/>
      <c r="O2" s="65"/>
      <c r="P2" s="41" t="s">
        <v>272</v>
      </c>
      <c r="Q2" s="42"/>
      <c r="R2" s="65"/>
      <c r="S2" s="42" t="s">
        <v>273</v>
      </c>
      <c r="T2" s="42"/>
      <c r="U2" s="65"/>
      <c r="V2" s="37" t="s">
        <v>274</v>
      </c>
      <c r="W2" s="37" t="s">
        <v>249</v>
      </c>
    </row>
    <row r="3" s="1" customFormat="1" ht="16.5" spans="1:23">
      <c r="A3" s="7"/>
      <c r="B3" s="43"/>
      <c r="C3" s="43"/>
      <c r="D3" s="43"/>
      <c r="E3" s="43"/>
      <c r="F3" s="43"/>
      <c r="G3" s="4" t="s">
        <v>275</v>
      </c>
      <c r="H3" s="4" t="s">
        <v>67</v>
      </c>
      <c r="I3" s="4" t="s">
        <v>240</v>
      </c>
      <c r="J3" s="4" t="s">
        <v>275</v>
      </c>
      <c r="K3" s="4" t="s">
        <v>67</v>
      </c>
      <c r="L3" s="4" t="s">
        <v>240</v>
      </c>
      <c r="M3" s="4" t="s">
        <v>275</v>
      </c>
      <c r="N3" s="4" t="s">
        <v>67</v>
      </c>
      <c r="O3" s="4" t="s">
        <v>240</v>
      </c>
      <c r="P3" s="4" t="s">
        <v>275</v>
      </c>
      <c r="Q3" s="4" t="s">
        <v>67</v>
      </c>
      <c r="R3" s="4" t="s">
        <v>240</v>
      </c>
      <c r="S3" s="4" t="s">
        <v>275</v>
      </c>
      <c r="T3" s="4" t="s">
        <v>67</v>
      </c>
      <c r="U3" s="4" t="s">
        <v>240</v>
      </c>
      <c r="V3" s="67"/>
      <c r="W3" s="67"/>
    </row>
    <row r="4" spans="1:23">
      <c r="A4" s="44" t="s">
        <v>276</v>
      </c>
      <c r="B4" s="45" t="s">
        <v>252</v>
      </c>
      <c r="C4" s="26" t="s">
        <v>250</v>
      </c>
      <c r="D4" s="27" t="s">
        <v>251</v>
      </c>
      <c r="E4" s="26" t="s">
        <v>111</v>
      </c>
      <c r="F4" s="12" t="s">
        <v>62</v>
      </c>
      <c r="G4" s="46" t="s">
        <v>277</v>
      </c>
      <c r="H4" s="47"/>
      <c r="I4" s="47" t="s">
        <v>278</v>
      </c>
      <c r="J4" s="47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 t="s">
        <v>279</v>
      </c>
      <c r="W4" s="14"/>
    </row>
    <row r="5" ht="18.75" spans="1:23">
      <c r="A5" s="48"/>
      <c r="B5" s="49"/>
      <c r="C5" s="26"/>
      <c r="D5" s="29"/>
      <c r="E5" s="26"/>
      <c r="F5" s="30"/>
      <c r="G5" s="50" t="s">
        <v>280</v>
      </c>
      <c r="H5" s="51"/>
      <c r="I5" s="66"/>
      <c r="J5" s="50" t="s">
        <v>281</v>
      </c>
      <c r="K5" s="51"/>
      <c r="L5" s="66"/>
      <c r="M5" s="41" t="s">
        <v>282</v>
      </c>
      <c r="N5" s="42"/>
      <c r="O5" s="65"/>
      <c r="P5" s="41" t="s">
        <v>283</v>
      </c>
      <c r="Q5" s="42"/>
      <c r="R5" s="65"/>
      <c r="S5" s="42" t="s">
        <v>284</v>
      </c>
      <c r="T5" s="42"/>
      <c r="U5" s="65"/>
      <c r="V5" s="14"/>
      <c r="W5" s="14"/>
    </row>
    <row r="6" ht="18.75" spans="1:23">
      <c r="A6" s="48"/>
      <c r="B6" s="49"/>
      <c r="C6" s="26"/>
      <c r="D6" s="29"/>
      <c r="E6" s="26"/>
      <c r="F6" s="30"/>
      <c r="G6" s="52" t="s">
        <v>275</v>
      </c>
      <c r="H6" s="52" t="s">
        <v>67</v>
      </c>
      <c r="I6" s="52" t="s">
        <v>240</v>
      </c>
      <c r="J6" s="52" t="s">
        <v>275</v>
      </c>
      <c r="K6" s="52" t="s">
        <v>67</v>
      </c>
      <c r="L6" s="52" t="s">
        <v>240</v>
      </c>
      <c r="M6" s="4" t="s">
        <v>275</v>
      </c>
      <c r="N6" s="4" t="s">
        <v>67</v>
      </c>
      <c r="O6" s="4" t="s">
        <v>240</v>
      </c>
      <c r="P6" s="4" t="s">
        <v>275</v>
      </c>
      <c r="Q6" s="4" t="s">
        <v>67</v>
      </c>
      <c r="R6" s="4" t="s">
        <v>240</v>
      </c>
      <c r="S6" s="4" t="s">
        <v>275</v>
      </c>
      <c r="T6" s="4" t="s">
        <v>67</v>
      </c>
      <c r="U6" s="4" t="s">
        <v>240</v>
      </c>
      <c r="V6" s="14"/>
      <c r="W6" s="14"/>
    </row>
    <row r="7" ht="15" spans="1:23">
      <c r="A7" s="53"/>
      <c r="B7" s="54"/>
      <c r="C7" s="55"/>
      <c r="D7" s="56"/>
      <c r="E7" s="57"/>
      <c r="F7" s="56"/>
      <c r="G7" s="28"/>
      <c r="H7" s="47"/>
      <c r="I7" s="47"/>
      <c r="J7" s="47"/>
      <c r="K7" s="47"/>
      <c r="L7" s="2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4"/>
      <c r="B8" s="45"/>
      <c r="C8" s="58"/>
      <c r="D8" s="58"/>
      <c r="E8" s="58"/>
      <c r="F8" s="44"/>
      <c r="G8" s="14"/>
      <c r="H8" s="47"/>
      <c r="I8" s="47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22" customHeight="1" spans="1:23">
      <c r="A9" s="48"/>
      <c r="B9" s="49"/>
      <c r="C9" s="53"/>
      <c r="D9" s="59"/>
      <c r="E9" s="53"/>
      <c r="F9" s="53"/>
      <c r="G9" s="14"/>
      <c r="H9" s="47"/>
      <c r="I9" s="47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4"/>
      <c r="B10" s="45"/>
      <c r="C10" s="60"/>
      <c r="D10" s="58"/>
      <c r="E10" s="60"/>
      <c r="F10" s="44"/>
      <c r="G10" s="14"/>
      <c r="H10" s="47"/>
      <c r="I10" s="4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8"/>
      <c r="B11" s="49"/>
      <c r="C11" s="61"/>
      <c r="D11" s="59"/>
      <c r="E11" s="61"/>
      <c r="F11" s="5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62"/>
      <c r="B12" s="62"/>
      <c r="C12" s="62"/>
      <c r="D12" s="62"/>
      <c r="E12" s="62"/>
      <c r="F12" s="6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61"/>
      <c r="B13" s="61"/>
      <c r="C13" s="61"/>
      <c r="D13" s="61"/>
      <c r="E13" s="61"/>
      <c r="F13" s="61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62"/>
      <c r="B14" s="62"/>
      <c r="C14" s="62"/>
      <c r="D14" s="62"/>
      <c r="E14" s="62"/>
      <c r="F14" s="6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1"/>
      <c r="B15" s="61"/>
      <c r="C15" s="61"/>
      <c r="D15" s="61"/>
      <c r="E15" s="61"/>
      <c r="F15" s="6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285</v>
      </c>
      <c r="B17" s="16"/>
      <c r="C17" s="16"/>
      <c r="D17" s="16"/>
      <c r="E17" s="17"/>
      <c r="F17" s="18"/>
      <c r="G17" s="34"/>
      <c r="H17" s="40"/>
      <c r="I17" s="40"/>
      <c r="J17" s="15" t="s">
        <v>254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63" t="s">
        <v>286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2025-02-18T03:46:46Z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