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<sst xmlns="http://schemas.openxmlformats.org/spreadsheetml/2006/main" count="1077" uniqueCount="381">
  <si>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</si>
  <si>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</si>
  <si>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</si>
  <si>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</si>
  <si>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</si>
  <si>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</si>
  <si>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</si>
  <si>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</si>
  <si>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</si>
  <si>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</si>
  <si>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</si>
  <si>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</si>
  <si>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</si>
  <si>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</si>
  <si>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</si>
  <si>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</si>
  <si>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</si>
  <si>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</si>
  <si>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</si>
  <si>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</si>
  <si>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</si>
  <si>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</si>
  <si>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</si>
  <si>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</si>
  <si>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</si>
  <si>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</si>
  <si>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</si>
  <si>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</si>
  <si>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TAJJCN82831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</si>
  <si>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</si>
  <si>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</si>
  <si>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</si>
  <si>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</si>
  <si>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</si>
  <si>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</si>
  <si>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</si>
  <si>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</si>
  <si>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</si>
  <si>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</si>
  <si>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</si>
  <si>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</si>
  <si>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</si>
  <si>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</si>
  <si>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</si>
  <si>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</si>
  <si>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</si>
  <si>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</si>
  <si>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</si>
  <si>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</si>
  <si>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</si>
  <si>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</si>
  <si>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</si>
  <si>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</si>
  <si>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</si>
  <si>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</si>
  <si>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</si>
  <si>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</si>
  <si>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</si>
  <si>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</si>
  <si>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</si>
  <si>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</si>
  <si>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</si>
  <si>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</si>
  <si>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</si>
  <si>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</si>
  <si>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</si>
  <si>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</si>
  <si>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</si>
  <si>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</si>
  <si>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</si>
  <si>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</si>
  <si>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</si>
  <si>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</si>
  <si>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</si>
  <si>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</si>
  <si>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</si>
  <si>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</si>
  <si>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</si>
  <si>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</si>
  <si>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</si>
  <si>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</si>
  <si>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</si>
  <si>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</si>
  <si>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绒布绿</t>
  </si>
  <si>
    <t>暮紫色</t>
  </si>
  <si>
    <t>瓷瓦粉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</si>
  <si>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</si>
  <si>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暮紫色，M，4件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</si>
  <si>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</si>
  <si>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</si>
  <si>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</si>
  <si>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</si>
  <si>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</si>
  <si>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1.袖子脏污（1件）</t>
  </si>
  <si>
    <t>2.门筒不顺直，面筒起拱，上级领左右领子挨得大近，应留缝隙0.3CM.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</si>
  <si>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</si>
  <si>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</si>
  <si>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</si>
  <si>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</si>
  <si>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</si>
  <si>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</si>
  <si>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</si>
  <si>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</si>
  <si>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</si>
  <si>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</si>
  <si>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</si>
  <si>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</si>
  <si>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</si>
  <si>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</si>
  <si>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</si>
  <si>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</si>
  <si>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</si>
  <si>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</si>
  <si>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</si>
  <si>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（暮紫色/M）（首件）</t>
  </si>
  <si>
    <t>155/84B</t>
  </si>
  <si>
    <t>160/88B</t>
  </si>
  <si>
    <t>165/92B</t>
  </si>
  <si>
    <t>170/96B</t>
  </si>
  <si>
    <t>175/100B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</si>
  <si>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</si>
  <si>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</si>
  <si>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</si>
  <si>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</si>
  <si>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+0.7/+0.5</t>
  </si>
  <si>
    <t>胸围</t>
  </si>
  <si>
    <t>92</t>
  </si>
  <si>
    <t>+0/+0</t>
  </si>
  <si>
    <t>腰围</t>
  </si>
  <si>
    <t>88</t>
  </si>
  <si>
    <t>+0.4/+0.4</t>
  </si>
  <si>
    <t>摆围</t>
  </si>
  <si>
    <t>94</t>
  </si>
  <si>
    <t>-1/-1</t>
  </si>
  <si>
    <t>肩宽</t>
  </si>
  <si>
    <t>+0.5/+0.5</t>
  </si>
  <si>
    <t>短袖长</t>
  </si>
  <si>
    <t>袖肥/2</t>
  </si>
  <si>
    <t>袖口围/2</t>
  </si>
  <si>
    <t>下领围</t>
  </si>
  <si>
    <t>前门禁长</t>
  </si>
  <si>
    <t>前门禁宽</t>
  </si>
  <si>
    <t>扁机宽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</si>
  <si>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</si>
  <si>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</si>
  <si>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</si>
  <si>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</si>
  <si>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</si>
  <si>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</si>
  <si>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</si>
  <si>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</si>
  <si>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</si>
  <si>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</si>
  <si>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</si>
  <si>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</si>
  <si>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</si>
  <si>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绒布绿：S/15,M/20,L/20,XL/20,XXL/20</t>
  </si>
  <si>
    <t>暮紫色：S/20,M/30,L/30,XL/30,XXL/20</t>
  </si>
  <si>
    <t>瓷瓦粉：S/15,M/20,L/20,XL/20,XXL/20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</si>
  <si>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</si>
  <si>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</si>
  <si>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</si>
  <si>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1.面料容易勾丝，后道检验细检查清楚。</t>
  </si>
  <si>
    <t>2.线头脏污需清理干净。</t>
  </si>
  <si>
    <t>3.整烫需平顺。</t>
  </si>
  <si>
    <t>【整改的严重缺陷及整改复核时间】</t>
  </si>
  <si>
    <t>暮紫</t>
  </si>
  <si>
    <t>暮紫/瓷瓦粉</t>
  </si>
  <si>
    <t>+0</t>
  </si>
  <si>
    <t>+1.8</t>
  </si>
  <si>
    <t>+0.5/+1.5</t>
  </si>
  <si>
    <t>-0.5</t>
  </si>
  <si>
    <t>+1.8/+1</t>
  </si>
  <si>
    <t>+1</t>
  </si>
  <si>
    <t>+0.6/-0.4</t>
  </si>
  <si>
    <t>+1.4</t>
  </si>
  <si>
    <t>+0/+0.5</t>
  </si>
  <si>
    <t>+1.6</t>
  </si>
  <si>
    <t>+1/+0</t>
  </si>
  <si>
    <t>+0/+0.4</t>
  </si>
  <si>
    <t>+0/-0.4</t>
  </si>
  <si>
    <t>+0.5</t>
  </si>
  <si>
    <t>+0.3/+0.3</t>
  </si>
  <si>
    <t>-0.2</t>
  </si>
  <si>
    <t>+0.5/+0</t>
  </si>
  <si>
    <t>+0.2</t>
  </si>
  <si>
    <t>+0.2/+0.3</t>
  </si>
  <si>
    <t>+0.1</t>
  </si>
  <si>
    <t>+0.1/+0.1</t>
  </si>
  <si>
    <t>-0.3/+0</t>
  </si>
  <si>
    <t>+0.6</t>
  </si>
  <si>
    <t>+0.3/+0.2</t>
  </si>
  <si>
    <t xml:space="preserve">    1. 初期请洗测2-3件，有问题的另加测量数量。</t>
  </si>
  <si>
    <t>2.中期验货需要齐色码洗水测试，并填写洗水前后尺寸</t>
  </si>
  <si>
    <t>验货时间：2025年1月16日</t>
  </si>
  <si>
    <t>工厂负责人：包信俊</t>
  </si>
  <si>
    <t>M/瓷瓦粉</t>
  </si>
  <si>
    <t>XL/绒布绿</t>
  </si>
  <si>
    <t>XXL/暮紫色</t>
  </si>
  <si>
    <t>洗前/洗后</t>
  </si>
  <si>
    <t>+1.8/+1.8</t>
  </si>
  <si>
    <t>+0.8/+0.5</t>
  </si>
  <si>
    <t>+1.5/+1</t>
  </si>
  <si>
    <t>+1/+1</t>
  </si>
  <si>
    <t>+0.8/+0.8</t>
  </si>
  <si>
    <t>-0.6/-0.6</t>
  </si>
  <si>
    <t>-0.3/-0.3</t>
  </si>
  <si>
    <t>验货时间：2025年1月17日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</si>
  <si>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</si>
  <si>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</si>
  <si>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</si>
  <si>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</si>
  <si>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</si>
  <si>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</si>
  <si>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</si>
  <si>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</si>
  <si>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</si>
  <si>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</si>
  <si>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</si>
  <si>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</si>
  <si>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</si>
  <si>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</si>
  <si>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</si>
  <si>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</si>
  <si>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</si>
  <si>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</si>
  <si>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</si>
  <si>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</si>
  <si>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</si>
  <si>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</si>
  <si>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</si>
  <si>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</si>
  <si>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</si>
  <si>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</si>
  <si>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</si>
  <si>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</si>
  <si>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</si>
  <si>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</si>
  <si>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</si>
  <si>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</si>
  <si>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</si>
  <si>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</si>
  <si>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</si>
  <si>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</si>
  <si>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绒布绿：S/13,M/20,L/32,XL/32,XXL/32.</t>
  </si>
  <si>
    <t>暮紫色：S/13,M/32,L/32,XL/50,XXL/50.</t>
  </si>
  <si>
    <t>瓷瓦粉：S/13,M/20,L/32,XL/32,XXL/32.</t>
  </si>
  <si>
    <t>情况说明：</t>
  </si>
  <si>
    <t xml:space="preserve">【问题点描述】  </t>
  </si>
  <si>
    <t>1.线头未清干净（暮紫色，XL/1件）（已抽出清干净）</t>
  </si>
  <si>
    <t>2.脏污，（绒布绿，XXL/1件，已抽出清干净）</t>
  </si>
  <si>
    <t>3.抽纱1件（瓷瓦粉，M/1件，已抽出）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</si>
  <si>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</si>
  <si>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</si>
  <si>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</si>
  <si>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</si>
  <si>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</si>
  <si>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</si>
  <si>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</si>
  <si>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</si>
  <si>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</si>
  <si>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</si>
  <si>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绒布绿/瓷瓦粉</t>
  </si>
  <si>
    <t>暮紫/绒布绿</t>
  </si>
  <si>
    <t>绒布绿/暮紫</t>
  </si>
  <si>
    <t>瓷瓦粉/绒布绿</t>
  </si>
  <si>
    <t>+1.2/+1</t>
  </si>
  <si>
    <t>+1.3/+1</t>
  </si>
  <si>
    <t>+0.6/+1.2</t>
  </si>
  <si>
    <t>+1/+0.8</t>
  </si>
  <si>
    <t>+1/+1.3</t>
  </si>
  <si>
    <t>+1/+1.2</t>
  </si>
  <si>
    <t>+1.4/</t>
  </si>
  <si>
    <t>+0.8/+1</t>
  </si>
  <si>
    <t>+0/0.2</t>
  </si>
  <si>
    <t>+0/0.4</t>
  </si>
  <si>
    <t>+0.5/+0.2</t>
  </si>
  <si>
    <t>-0.2/+0.3</t>
  </si>
  <si>
    <t>+0/-0.1</t>
  </si>
  <si>
    <t>+0/+0.2</t>
  </si>
  <si>
    <t>+0.1/+0</t>
  </si>
  <si>
    <t>+0/+0.3</t>
  </si>
  <si>
    <t>+0.2/+0.2</t>
  </si>
  <si>
    <t>+0/.2</t>
  </si>
  <si>
    <t>+0.3/+0</t>
  </si>
  <si>
    <t>验货时间：2025年1月21日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</si>
  <si>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</si>
  <si>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</si>
  <si>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</si>
  <si>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</si>
  <si>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</si>
  <si>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</si>
  <si>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</si>
  <si>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</si>
  <si>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</si>
  <si>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</si>
  <si>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</si>
  <si>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</si>
  <si>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</si>
  <si>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</si>
  <si>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</si>
  <si>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</si>
  <si>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</si>
  <si>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6092409140955</t>
  </si>
  <si>
    <t>T400高弹哑光珠地布</t>
  </si>
  <si>
    <t>源莱美</t>
  </si>
  <si>
    <t>YES</t>
  </si>
  <si>
    <t>6092412060409</t>
  </si>
  <si>
    <t>6092409100695</t>
  </si>
  <si>
    <t>6092411211565</t>
  </si>
  <si>
    <t>6092409140952</t>
  </si>
  <si>
    <t>6092411221681</t>
  </si>
  <si>
    <t>制表时间：2024年12月13日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</si>
  <si>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</si>
  <si>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</si>
  <si>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</si>
  <si>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</si>
  <si>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</si>
  <si>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</si>
  <si>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</si>
  <si>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</si>
  <si>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</si>
  <si>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</si>
  <si>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</si>
  <si>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制表时间：2024年12月15日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</si>
  <si>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</si>
  <si>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</si>
  <si>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</si>
  <si>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</si>
  <si>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</si>
  <si>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</si>
  <si>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</si>
  <si>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</si>
  <si>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</si>
  <si>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</si>
  <si>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</si>
  <si>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</si>
  <si>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</si>
  <si>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</si>
  <si>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</si>
  <si>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</si>
  <si>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</si>
  <si>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</si>
  <si>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</si>
  <si>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</si>
  <si>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</si>
  <si>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</si>
  <si>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</si>
  <si>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</si>
  <si>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</si>
  <si>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</si>
  <si>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</si>
  <si>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</si>
  <si>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</si>
  <si>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</si>
  <si>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</si>
  <si>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</si>
  <si>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</si>
  <si>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</si>
  <si>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</si>
  <si>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</si>
  <si>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</si>
  <si>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</si>
  <si>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</si>
  <si>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6092409140955、6092412060409</t>
  </si>
  <si>
    <t>前幅左胸</t>
  </si>
  <si>
    <t>前幅左胸压标</t>
  </si>
  <si>
    <t>未脱落</t>
  </si>
  <si>
    <t>前幅右肩</t>
  </si>
  <si>
    <t>右肩压胶条</t>
  </si>
  <si>
    <t>后幅后领</t>
  </si>
  <si>
    <t>压烫后领标</t>
  </si>
  <si>
    <t>6092409100695、6092411211565</t>
  </si>
  <si>
    <t>6092409140952、6092411221681</t>
  </si>
  <si>
    <t>制表时间：2024年12月16日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</si>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</sst>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0"/>
      <name val="微软雅黑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7" borderId="7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5" applyNumberFormat="0" applyFill="0" applyAlignment="0" applyProtection="0">
      <alignment vertical="center"/>
    </xf>
    <xf numFmtId="0" fontId="35" fillId="0" borderId="75" applyNumberFormat="0" applyFill="0" applyAlignment="0" applyProtection="0">
      <alignment vertical="center"/>
    </xf>
    <xf numFmtId="0" fontId="36" fillId="0" borderId="7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8" borderId="77" applyNumberFormat="0" applyAlignment="0" applyProtection="0">
      <alignment vertical="center"/>
    </xf>
    <xf numFmtId="0" fontId="38" fillId="9" borderId="78" applyNumberFormat="0" applyAlignment="0" applyProtection="0">
      <alignment vertical="center"/>
    </xf>
    <xf numFmtId="0" fontId="39" fillId="9" borderId="77" applyNumberFormat="0" applyAlignment="0" applyProtection="0">
      <alignment vertical="center"/>
    </xf>
    <xf numFmtId="0" fontId="40" fillId="10" borderId="79" applyNumberFormat="0" applyAlignment="0" applyProtection="0">
      <alignment vertical="center"/>
    </xf>
    <xf numFmtId="0" fontId="41" fillId="0" borderId="80" applyNumberFormat="0" applyFill="0" applyAlignment="0" applyProtection="0">
      <alignment vertical="center"/>
    </xf>
    <xf numFmtId="0" fontId="42" fillId="0" borderId="81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>
      <alignment vertical="center"/>
    </xf>
  </cellStyleXfs>
  <cellXfs count="35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6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10" fillId="3" borderId="0" xfId="50" applyFont="1" applyFill="1"/>
    <xf numFmtId="0" fontId="11" fillId="3" borderId="0" xfId="50" applyFont="1" applyFill="1" applyAlignment="1">
      <alignment horizontal="center"/>
    </xf>
    <xf numFmtId="0" fontId="10" fillId="3" borderId="0" xfId="50" applyFont="1" applyFill="1" applyAlignment="1">
      <alignment horizontal="center"/>
    </xf>
    <xf numFmtId="0" fontId="11" fillId="3" borderId="3" xfId="49" applyFont="1" applyFill="1" applyBorder="1" applyAlignment="1">
      <alignment horizontal="left" vertical="center"/>
    </xf>
    <xf numFmtId="0" fontId="12" fillId="0" borderId="2" xfId="49" applyFont="1" applyBorder="1" applyAlignment="1">
      <alignment horizontal="left" vertical="center"/>
    </xf>
    <xf numFmtId="0" fontId="11" fillId="3" borderId="2" xfId="49" applyFont="1" applyFill="1" applyBorder="1">
      <alignment vertical="center"/>
    </xf>
    <xf numFmtId="0" fontId="10" fillId="3" borderId="2" xfId="49" applyFont="1" applyFill="1" applyBorder="1" applyAlignment="1">
      <alignment horizontal="center" vertical="center"/>
    </xf>
    <xf numFmtId="0" fontId="10" fillId="3" borderId="9" xfId="50" applyFont="1" applyFill="1" applyBorder="1" applyAlignment="1">
      <alignment horizontal="center"/>
    </xf>
    <xf numFmtId="0" fontId="11" fillId="3" borderId="2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/>
    </xf>
    <xf numFmtId="0" fontId="13" fillId="0" borderId="2" xfId="53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0" fontId="13" fillId="0" borderId="10" xfId="53" applyFont="1" applyFill="1" applyBorder="1" applyAlignment="1">
      <alignment horizontal="center" vertical="center"/>
    </xf>
    <xf numFmtId="176" fontId="3" fillId="0" borderId="2" xfId="53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11" xfId="53" applyFont="1" applyFill="1" applyBorder="1" applyAlignment="1">
      <alignment horizontal="center" vertical="center"/>
    </xf>
    <xf numFmtId="49" fontId="3" fillId="4" borderId="4" xfId="54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0" fillId="3" borderId="12" xfId="50" applyFont="1" applyFill="1" applyBorder="1" applyAlignment="1">
      <alignment horizontal="center"/>
    </xf>
    <xf numFmtId="0" fontId="11" fillId="3" borderId="0" xfId="50" applyFont="1" applyFill="1"/>
    <xf numFmtId="0" fontId="0" fillId="3" borderId="0" xfId="51" applyFont="1" applyFill="1">
      <alignment vertical="center"/>
    </xf>
    <xf numFmtId="0" fontId="11" fillId="3" borderId="9" xfId="49" applyFont="1" applyFill="1" applyBorder="1" applyAlignment="1">
      <alignment horizontal="left" vertical="center"/>
    </xf>
    <xf numFmtId="0" fontId="10" fillId="3" borderId="9" xfId="49" applyFont="1" applyFill="1" applyBorder="1" applyAlignment="1">
      <alignment horizontal="center" vertical="center"/>
    </xf>
    <xf numFmtId="0" fontId="10" fillId="3" borderId="13" xfId="49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2" xfId="50" applyNumberFormat="1" applyFont="1" applyFill="1" applyBorder="1" applyAlignment="1">
      <alignment horizontal="center"/>
    </xf>
    <xf numFmtId="14" fontId="11" fillId="3" borderId="0" xfId="50" applyNumberFormat="1" applyFont="1" applyFill="1"/>
    <xf numFmtId="0" fontId="17" fillId="0" borderId="0" xfId="49" applyAlignment="1">
      <alignment horizontal="left" vertical="center"/>
    </xf>
    <xf numFmtId="0" fontId="18" fillId="0" borderId="14" xfId="49" applyFont="1" applyBorder="1" applyAlignment="1">
      <alignment horizontal="center" vertical="top"/>
    </xf>
    <xf numFmtId="0" fontId="19" fillId="0" borderId="15" xfId="49" applyFont="1" applyBorder="1" applyAlignment="1">
      <alignment horizontal="left" vertical="center"/>
    </xf>
    <xf numFmtId="0" fontId="12" fillId="0" borderId="16" xfId="49" applyFont="1" applyBorder="1" applyAlignment="1">
      <alignment horizontal="center" vertical="center"/>
    </xf>
    <xf numFmtId="0" fontId="19" fillId="0" borderId="17" xfId="49" applyFont="1" applyBorder="1" applyAlignment="1">
      <alignment horizontal="center" vertical="center"/>
    </xf>
    <xf numFmtId="0" fontId="20" fillId="0" borderId="17" xfId="49" applyFont="1" applyBorder="1">
      <alignment vertical="center"/>
    </xf>
    <xf numFmtId="0" fontId="19" fillId="0" borderId="17" xfId="49" applyFont="1" applyBorder="1">
      <alignment vertical="center"/>
    </xf>
    <xf numFmtId="0" fontId="19" fillId="0" borderId="18" xfId="49" applyFont="1" applyBorder="1">
      <alignment vertical="center"/>
    </xf>
    <xf numFmtId="0" fontId="12" fillId="0" borderId="2" xfId="49" applyFont="1" applyBorder="1" applyAlignment="1">
      <alignment horizontal="center" vertical="center"/>
    </xf>
    <xf numFmtId="0" fontId="19" fillId="0" borderId="19" xfId="49" applyFont="1" applyBorder="1">
      <alignment vertical="center"/>
    </xf>
    <xf numFmtId="58" fontId="20" fillId="0" borderId="19" xfId="49" applyNumberFormat="1" applyFont="1" applyBorder="1" applyAlignment="1">
      <alignment horizontal="center" vertical="center"/>
    </xf>
    <xf numFmtId="0" fontId="20" fillId="0" borderId="19" xfId="49" applyFont="1" applyBorder="1" applyAlignment="1">
      <alignment horizontal="center" vertical="center"/>
    </xf>
    <xf numFmtId="0" fontId="19" fillId="0" borderId="19" xfId="49" applyFont="1" applyBorder="1" applyAlignment="1">
      <alignment horizontal="center" vertical="center"/>
    </xf>
    <xf numFmtId="0" fontId="19" fillId="0" borderId="18" xfId="49" applyFont="1" applyBorder="1" applyAlignment="1">
      <alignment horizontal="left" vertical="center"/>
    </xf>
    <xf numFmtId="0" fontId="12" fillId="0" borderId="19" xfId="49" applyFont="1" applyBorder="1" applyAlignment="1">
      <alignment horizontal="center" vertical="center"/>
    </xf>
    <xf numFmtId="0" fontId="19" fillId="0" borderId="19" xfId="49" applyFont="1" applyBorder="1" applyAlignment="1">
      <alignment horizontal="left" vertical="center"/>
    </xf>
    <xf numFmtId="0" fontId="19" fillId="0" borderId="20" xfId="49" applyFont="1" applyBorder="1">
      <alignment vertical="center"/>
    </xf>
    <xf numFmtId="0" fontId="12" fillId="0" borderId="21" xfId="49" applyFont="1" applyBorder="1" applyAlignment="1">
      <alignment horizontal="center" vertical="center"/>
    </xf>
    <xf numFmtId="0" fontId="19" fillId="0" borderId="21" xfId="49" applyFont="1" applyBorder="1">
      <alignment vertical="center"/>
    </xf>
    <xf numFmtId="0" fontId="20" fillId="0" borderId="21" xfId="49" applyFont="1" applyBorder="1">
      <alignment vertical="center"/>
    </xf>
    <xf numFmtId="0" fontId="20" fillId="0" borderId="21" xfId="49" applyFont="1" applyBorder="1" applyAlignment="1">
      <alignment horizontal="center" vertical="center"/>
    </xf>
    <xf numFmtId="0" fontId="19" fillId="0" borderId="21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9" fillId="0" borderId="15" xfId="49" applyFont="1" applyBorder="1">
      <alignment vertical="center"/>
    </xf>
    <xf numFmtId="0" fontId="20" fillId="0" borderId="22" xfId="49" applyFont="1" applyBorder="1" applyAlignment="1">
      <alignment horizontal="center" vertical="center"/>
    </xf>
    <xf numFmtId="0" fontId="20" fillId="0" borderId="23" xfId="49" applyFont="1" applyBorder="1" applyAlignment="1">
      <alignment horizontal="center" vertical="center"/>
    </xf>
    <xf numFmtId="0" fontId="20" fillId="0" borderId="19" xfId="49" applyFont="1" applyBorder="1" applyAlignment="1">
      <alignment horizontal="left" vertical="center"/>
    </xf>
    <xf numFmtId="0" fontId="20" fillId="0" borderId="19" xfId="49" applyFont="1" applyBorder="1">
      <alignment vertical="center"/>
    </xf>
    <xf numFmtId="0" fontId="20" fillId="0" borderId="24" xfId="49" applyFont="1" applyBorder="1" applyAlignment="1">
      <alignment horizontal="center" vertical="center"/>
    </xf>
    <xf numFmtId="0" fontId="20" fillId="0" borderId="25" xfId="49" applyFont="1" applyBorder="1" applyAlignment="1">
      <alignment horizontal="center" vertical="center"/>
    </xf>
    <xf numFmtId="0" fontId="15" fillId="0" borderId="26" xfId="49" applyFont="1" applyBorder="1" applyAlignment="1">
      <alignment horizontal="left" vertical="center"/>
    </xf>
    <xf numFmtId="0" fontId="15" fillId="0" borderId="25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19" fillId="0" borderId="17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 wrapText="1"/>
    </xf>
    <xf numFmtId="0" fontId="20" fillId="0" borderId="19" xfId="49" applyFont="1" applyBorder="1" applyAlignment="1">
      <alignment horizontal="left" vertical="center" wrapText="1"/>
    </xf>
    <xf numFmtId="0" fontId="19" fillId="0" borderId="20" xfId="49" applyFont="1" applyBorder="1" applyAlignment="1">
      <alignment horizontal="left" vertical="center"/>
    </xf>
    <xf numFmtId="0" fontId="17" fillId="0" borderId="21" xfId="49" applyBorder="1" applyAlignment="1">
      <alignment horizontal="center" vertical="center"/>
    </xf>
    <xf numFmtId="0" fontId="19" fillId="0" borderId="27" xfId="49" applyFont="1" applyBorder="1" applyAlignment="1">
      <alignment horizontal="center" vertical="center"/>
    </xf>
    <xf numFmtId="0" fontId="19" fillId="0" borderId="28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17" fillId="0" borderId="26" xfId="49" applyBorder="1" applyAlignment="1">
      <alignment horizontal="left" vertical="center"/>
    </xf>
    <xf numFmtId="0" fontId="17" fillId="0" borderId="25" xfId="49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15" fillId="0" borderId="15" xfId="49" applyFont="1" applyBorder="1" applyAlignment="1">
      <alignment horizontal="left" vertical="center"/>
    </xf>
    <xf numFmtId="0" fontId="15" fillId="0" borderId="17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58" fontId="20" fillId="0" borderId="21" xfId="49" applyNumberFormat="1" applyFont="1" applyBorder="1">
      <alignment vertical="center"/>
    </xf>
    <xf numFmtId="0" fontId="19" fillId="0" borderId="21" xfId="49" applyFont="1" applyBorder="1" applyAlignment="1">
      <alignment horizontal="center" vertical="center"/>
    </xf>
    <xf numFmtId="0" fontId="20" fillId="0" borderId="17" xfId="49" applyFont="1" applyBorder="1" applyAlignment="1">
      <alignment horizontal="center" vertical="center"/>
    </xf>
    <xf numFmtId="0" fontId="20" fillId="0" borderId="32" xfId="49" applyFont="1" applyBorder="1" applyAlignment="1">
      <alignment horizontal="center" vertical="center"/>
    </xf>
    <xf numFmtId="0" fontId="19" fillId="0" borderId="33" xfId="49" applyFont="1" applyBorder="1" applyAlignment="1">
      <alignment horizontal="center" vertical="center"/>
    </xf>
    <xf numFmtId="0" fontId="20" fillId="0" borderId="33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35" xfId="49" applyFont="1" applyBorder="1" applyAlignment="1">
      <alignment horizontal="center" vertical="center"/>
    </xf>
    <xf numFmtId="0" fontId="20" fillId="0" borderId="36" xfId="49" applyFont="1" applyBorder="1" applyAlignment="1">
      <alignment horizontal="center" vertical="center"/>
    </xf>
    <xf numFmtId="0" fontId="15" fillId="0" borderId="36" xfId="49" applyFont="1" applyBorder="1" applyAlignment="1">
      <alignment horizontal="left" vertical="center"/>
    </xf>
    <xf numFmtId="0" fontId="19" fillId="0" borderId="32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 wrapText="1"/>
    </xf>
    <xf numFmtId="0" fontId="17" fillId="0" borderId="34" xfId="49" applyBorder="1" applyAlignment="1">
      <alignment horizontal="center" vertical="center"/>
    </xf>
    <xf numFmtId="0" fontId="19" fillId="0" borderId="35" xfId="49" applyFont="1" applyBorder="1" applyAlignment="1">
      <alignment horizontal="left" vertical="center"/>
    </xf>
    <xf numFmtId="0" fontId="17" fillId="0" borderId="36" xfId="49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15" fillId="0" borderId="32" xfId="49" applyFont="1" applyBorder="1" applyAlignment="1">
      <alignment horizontal="left" vertical="center"/>
    </xf>
    <xf numFmtId="0" fontId="20" fillId="0" borderId="34" xfId="49" applyFont="1" applyBorder="1" applyAlignment="1">
      <alignment horizontal="center" vertical="center"/>
    </xf>
    <xf numFmtId="0" fontId="15" fillId="0" borderId="2" xfId="49" applyFont="1" applyBorder="1" applyAlignment="1">
      <alignment horizontal="left" vertical="center"/>
    </xf>
    <xf numFmtId="0" fontId="11" fillId="3" borderId="2" xfId="49" applyFont="1" applyFill="1" applyBorder="1" applyAlignment="1">
      <alignment horizontal="center" vertical="center"/>
    </xf>
    <xf numFmtId="0" fontId="11" fillId="3" borderId="9" xfId="50" applyFont="1" applyFill="1" applyBorder="1" applyAlignment="1">
      <alignment horizontal="center"/>
    </xf>
    <xf numFmtId="0" fontId="11" fillId="3" borderId="2" xfId="50" applyFont="1" applyFill="1" applyBorder="1" applyAlignment="1">
      <alignment horizontal="center"/>
    </xf>
    <xf numFmtId="0" fontId="11" fillId="3" borderId="12" xfId="50" applyFont="1" applyFill="1" applyBorder="1" applyAlignment="1">
      <alignment horizontal="center"/>
    </xf>
    <xf numFmtId="0" fontId="11" fillId="3" borderId="9" xfId="49" applyFont="1" applyFill="1" applyBorder="1" applyAlignment="1">
      <alignment horizontal="center" vertical="center"/>
    </xf>
    <xf numFmtId="0" fontId="11" fillId="3" borderId="13" xfId="49" applyFont="1" applyFill="1" applyBorder="1" applyAlignment="1">
      <alignment horizontal="center" vertical="center"/>
    </xf>
    <xf numFmtId="0" fontId="11" fillId="3" borderId="38" xfId="50" applyFont="1" applyFill="1" applyBorder="1" applyAlignment="1">
      <alignment horizontal="center" vertical="center"/>
    </xf>
    <xf numFmtId="0" fontId="11" fillId="3" borderId="5" xfId="50" applyFont="1" applyFill="1" applyBorder="1" applyAlignment="1">
      <alignment horizontal="center" vertical="center"/>
    </xf>
    <xf numFmtId="0" fontId="11" fillId="3" borderId="5" xfId="5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49" fontId="11" fillId="3" borderId="2" xfId="50" applyNumberFormat="1" applyFont="1" applyFill="1" applyBorder="1" applyAlignment="1">
      <alignment horizontal="center"/>
    </xf>
    <xf numFmtId="0" fontId="22" fillId="0" borderId="14" xfId="49" applyFont="1" applyBorder="1" applyAlignment="1">
      <alignment horizontal="center" vertical="top"/>
    </xf>
    <xf numFmtId="0" fontId="21" fillId="0" borderId="39" xfId="49" applyFont="1" applyBorder="1" applyAlignment="1">
      <alignment horizontal="left" vertical="center"/>
    </xf>
    <xf numFmtId="0" fontId="21" fillId="0" borderId="16" xfId="49" applyFont="1" applyBorder="1" applyAlignment="1">
      <alignment horizontal="center" vertical="center"/>
    </xf>
    <xf numFmtId="0" fontId="23" fillId="0" borderId="16" xfId="49" applyFont="1" applyBorder="1" applyAlignment="1">
      <alignment horizontal="center" vertical="center"/>
    </xf>
    <xf numFmtId="0" fontId="15" fillId="0" borderId="16" xfId="49" applyFont="1" applyBorder="1" applyAlignment="1">
      <alignment horizontal="left" vertical="center"/>
    </xf>
    <xf numFmtId="0" fontId="15" fillId="0" borderId="15" xfId="49" applyFont="1" applyBorder="1" applyAlignment="1">
      <alignment horizontal="center" vertical="center"/>
    </xf>
    <xf numFmtId="0" fontId="15" fillId="0" borderId="17" xfId="49" applyFont="1" applyBorder="1" applyAlignment="1">
      <alignment horizontal="center" vertical="center"/>
    </xf>
    <xf numFmtId="0" fontId="15" fillId="0" borderId="32" xfId="49" applyFont="1" applyBorder="1" applyAlignment="1">
      <alignment horizontal="center" vertical="center"/>
    </xf>
    <xf numFmtId="0" fontId="21" fillId="0" borderId="15" xfId="49" applyFont="1" applyBorder="1" applyAlignment="1">
      <alignment horizontal="center" vertical="center"/>
    </xf>
    <xf numFmtId="0" fontId="21" fillId="0" borderId="17" xfId="49" applyFont="1" applyBorder="1" applyAlignment="1">
      <alignment horizontal="center" vertical="center"/>
    </xf>
    <xf numFmtId="0" fontId="21" fillId="0" borderId="32" xfId="49" applyFont="1" applyBorder="1" applyAlignment="1">
      <alignment horizontal="center" vertical="center"/>
    </xf>
    <xf numFmtId="0" fontId="15" fillId="0" borderId="18" xfId="49" applyFont="1" applyBorder="1" applyAlignment="1">
      <alignment horizontal="left" vertical="center"/>
    </xf>
    <xf numFmtId="0" fontId="15" fillId="0" borderId="19" xfId="49" applyFont="1" applyBorder="1" applyAlignment="1">
      <alignment horizontal="left" vertical="center"/>
    </xf>
    <xf numFmtId="14" fontId="12" fillId="0" borderId="2" xfId="49" applyNumberFormat="1" applyFont="1" applyBorder="1" applyAlignment="1">
      <alignment horizontal="center" vertical="center"/>
    </xf>
    <xf numFmtId="0" fontId="15" fillId="0" borderId="18" xfId="49" applyFont="1" applyBorder="1">
      <alignment vertical="center"/>
    </xf>
    <xf numFmtId="0" fontId="15" fillId="0" borderId="18" xfId="49" applyFont="1" applyBorder="1" applyAlignment="1">
      <alignment horizontal="center" vertical="center"/>
    </xf>
    <xf numFmtId="0" fontId="12" fillId="0" borderId="18" xfId="49" applyFont="1" applyBorder="1" applyAlignment="1">
      <alignment horizontal="left" vertical="center"/>
    </xf>
    <xf numFmtId="0" fontId="15" fillId="0" borderId="20" xfId="49" applyFont="1" applyBorder="1" applyAlignment="1">
      <alignment horizontal="left" vertical="center"/>
    </xf>
    <xf numFmtId="0" fontId="12" fillId="0" borderId="34" xfId="49" applyFont="1" applyBorder="1" applyAlignment="1">
      <alignment horizontal="center" vertical="center"/>
    </xf>
    <xf numFmtId="0" fontId="15" fillId="0" borderId="21" xfId="49" applyFont="1" applyBorder="1" applyAlignment="1">
      <alignment horizontal="left" vertical="center"/>
    </xf>
    <xf numFmtId="0" fontId="12" fillId="0" borderId="20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5" fillId="0" borderId="15" xfId="49" applyFont="1" applyBorder="1">
      <alignment vertical="center"/>
    </xf>
    <xf numFmtId="0" fontId="17" fillId="0" borderId="17" xfId="49" applyBorder="1" applyAlignment="1">
      <alignment horizontal="left" vertical="center"/>
    </xf>
    <xf numFmtId="0" fontId="12" fillId="0" borderId="17" xfId="49" applyFont="1" applyBorder="1" applyAlignment="1">
      <alignment horizontal="left" vertical="center"/>
    </xf>
    <xf numFmtId="0" fontId="17" fillId="0" borderId="17" xfId="49" applyBorder="1">
      <alignment vertical="center"/>
    </xf>
    <xf numFmtId="0" fontId="15" fillId="0" borderId="17" xfId="49" applyFont="1" applyBorder="1">
      <alignment vertical="center"/>
    </xf>
    <xf numFmtId="0" fontId="17" fillId="0" borderId="19" xfId="49" applyBorder="1" applyAlignment="1">
      <alignment horizontal="left" vertical="center"/>
    </xf>
    <xf numFmtId="0" fontId="12" fillId="0" borderId="19" xfId="49" applyFont="1" applyBorder="1" applyAlignment="1">
      <alignment horizontal="left" vertical="center"/>
    </xf>
    <xf numFmtId="0" fontId="17" fillId="0" borderId="19" xfId="49" applyBorder="1">
      <alignment vertical="center"/>
    </xf>
    <xf numFmtId="0" fontId="15" fillId="0" borderId="19" xfId="49" applyFont="1" applyBorder="1">
      <alignment vertical="center"/>
    </xf>
    <xf numFmtId="0" fontId="15" fillId="0" borderId="40" xfId="49" applyFont="1" applyBorder="1" applyAlignment="1">
      <alignment horizontal="left" vertical="center"/>
    </xf>
    <xf numFmtId="0" fontId="15" fillId="0" borderId="41" xfId="49" applyFont="1" applyBorder="1" applyAlignment="1">
      <alignment horizontal="left" vertical="center"/>
    </xf>
    <xf numFmtId="0" fontId="19" fillId="0" borderId="2" xfId="49" applyFont="1" applyBorder="1" applyAlignment="1">
      <alignment horizontal="left" vertical="center"/>
    </xf>
    <xf numFmtId="0" fontId="20" fillId="0" borderId="2" xfId="49" applyFont="1" applyBorder="1" applyAlignment="1">
      <alignment horizontal="left" vertical="center"/>
    </xf>
    <xf numFmtId="0" fontId="20" fillId="0" borderId="2" xfId="49" applyFont="1" applyBorder="1" applyAlignment="1">
      <alignment horizontal="center" vertical="center"/>
    </xf>
    <xf numFmtId="0" fontId="12" fillId="0" borderId="42" xfId="49" applyFont="1" applyBorder="1" applyAlignment="1">
      <alignment horizontal="left" vertical="center"/>
    </xf>
    <xf numFmtId="0" fontId="12" fillId="0" borderId="43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5" fillId="0" borderId="20" xfId="49" applyFont="1" applyBorder="1" applyAlignment="1">
      <alignment horizontal="center" vertical="center"/>
    </xf>
    <xf numFmtId="0" fontId="15" fillId="0" borderId="21" xfId="49" applyFont="1" applyBorder="1" applyAlignment="1">
      <alignment horizontal="center" vertical="center"/>
    </xf>
    <xf numFmtId="0" fontId="15" fillId="0" borderId="19" xfId="49" applyFont="1" applyBorder="1" applyAlignment="1">
      <alignment horizontal="center" vertical="center"/>
    </xf>
    <xf numFmtId="0" fontId="15" fillId="0" borderId="29" xfId="49" applyFont="1" applyBorder="1" applyAlignment="1">
      <alignment horizontal="left" vertical="center"/>
    </xf>
    <xf numFmtId="0" fontId="15" fillId="0" borderId="30" xfId="49" applyFont="1" applyBorder="1" applyAlignment="1">
      <alignment horizontal="left" vertical="center"/>
    </xf>
    <xf numFmtId="0" fontId="12" fillId="0" borderId="28" xfId="49" applyFont="1" applyBorder="1" applyAlignment="1">
      <alignment horizontal="left" vertical="center"/>
    </xf>
    <xf numFmtId="0" fontId="12" fillId="0" borderId="23" xfId="49" applyFont="1" applyBorder="1" applyAlignment="1">
      <alignment horizontal="left" vertical="center"/>
    </xf>
    <xf numFmtId="0" fontId="12" fillId="0" borderId="26" xfId="49" applyFont="1" applyBorder="1" applyAlignment="1">
      <alignment horizontal="left" vertical="center"/>
    </xf>
    <xf numFmtId="0" fontId="12" fillId="0" borderId="25" xfId="49" applyFont="1" applyBorder="1" applyAlignment="1">
      <alignment horizontal="left" vertical="center"/>
    </xf>
    <xf numFmtId="0" fontId="21" fillId="0" borderId="44" xfId="49" applyFont="1" applyBorder="1">
      <alignment vertical="center"/>
    </xf>
    <xf numFmtId="0" fontId="12" fillId="0" borderId="45" xfId="49" applyFont="1" applyBorder="1" applyAlignment="1">
      <alignment horizontal="center" vertical="center"/>
    </xf>
    <xf numFmtId="0" fontId="21" fillId="0" borderId="45" xfId="49" applyFont="1" applyBorder="1">
      <alignment vertical="center"/>
    </xf>
    <xf numFmtId="0" fontId="12" fillId="0" borderId="45" xfId="49" applyFont="1" applyBorder="1">
      <alignment vertical="center"/>
    </xf>
    <xf numFmtId="58" fontId="17" fillId="0" borderId="45" xfId="49" applyNumberFormat="1" applyBorder="1">
      <alignment vertical="center"/>
    </xf>
    <xf numFmtId="0" fontId="21" fillId="0" borderId="45" xfId="49" applyFont="1" applyBorder="1" applyAlignment="1">
      <alignment horizontal="center" vertical="center"/>
    </xf>
    <xf numFmtId="0" fontId="21" fillId="0" borderId="46" xfId="49" applyFont="1" applyBorder="1" applyAlignment="1">
      <alignment horizontal="left" vertical="center"/>
    </xf>
    <xf numFmtId="0" fontId="21" fillId="0" borderId="45" xfId="49" applyFont="1" applyBorder="1" applyAlignment="1">
      <alignment horizontal="left" vertical="center"/>
    </xf>
    <xf numFmtId="0" fontId="21" fillId="0" borderId="47" xfId="49" applyFont="1" applyBorder="1" applyAlignment="1">
      <alignment horizontal="center" vertical="center"/>
    </xf>
    <xf numFmtId="0" fontId="21" fillId="0" borderId="48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17" fillId="0" borderId="16" xfId="49" applyBorder="1" applyAlignment="1">
      <alignment horizontal="center" vertical="center"/>
    </xf>
    <xf numFmtId="0" fontId="17" fillId="0" borderId="49" xfId="49" applyBorder="1" applyAlignment="1">
      <alignment horizontal="center" vertical="center"/>
    </xf>
    <xf numFmtId="0" fontId="12" fillId="0" borderId="33" xfId="49" applyFont="1" applyBorder="1" applyAlignment="1">
      <alignment horizontal="left" vertical="center"/>
    </xf>
    <xf numFmtId="0" fontId="15" fillId="0" borderId="33" xfId="49" applyFont="1" applyBorder="1" applyAlignment="1">
      <alignment horizontal="center" vertical="center"/>
    </xf>
    <xf numFmtId="0" fontId="12" fillId="0" borderId="21" xfId="49" applyFont="1" applyBorder="1" applyAlignment="1">
      <alignment horizontal="left" vertical="center"/>
    </xf>
    <xf numFmtId="0" fontId="12" fillId="0" borderId="34" xfId="49" applyFont="1" applyBorder="1" applyAlignment="1">
      <alignment horizontal="left" vertical="center"/>
    </xf>
    <xf numFmtId="0" fontId="12" fillId="0" borderId="32" xfId="49" applyFont="1" applyBorder="1" applyAlignment="1">
      <alignment horizontal="left" vertical="center"/>
    </xf>
    <xf numFmtId="0" fontId="15" fillId="0" borderId="50" xfId="49" applyFont="1" applyBorder="1" applyAlignment="1">
      <alignment horizontal="left" vertical="center"/>
    </xf>
    <xf numFmtId="0" fontId="12" fillId="0" borderId="51" xfId="49" applyFont="1" applyBorder="1" applyAlignment="1">
      <alignment horizontal="left" vertical="center"/>
    </xf>
    <xf numFmtId="0" fontId="15" fillId="0" borderId="34" xfId="49" applyFont="1" applyBorder="1" applyAlignment="1">
      <alignment horizontal="center" vertical="center"/>
    </xf>
    <xf numFmtId="0" fontId="15" fillId="0" borderId="37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12" fillId="0" borderId="36" xfId="49" applyFont="1" applyBorder="1" applyAlignment="1">
      <alignment horizontal="left" vertical="center"/>
    </xf>
    <xf numFmtId="0" fontId="12" fillId="0" borderId="52" xfId="49" applyFont="1" applyBorder="1" applyAlignment="1">
      <alignment horizontal="center" vertical="center"/>
    </xf>
    <xf numFmtId="0" fontId="21" fillId="0" borderId="53" xfId="49" applyFont="1" applyBorder="1" applyAlignment="1">
      <alignment horizontal="left" vertical="center"/>
    </xf>
    <xf numFmtId="0" fontId="21" fillId="0" borderId="54" xfId="49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17" fillId="0" borderId="45" xfId="49" applyBorder="1" applyAlignment="1">
      <alignment horizontal="center" vertical="center"/>
    </xf>
    <xf numFmtId="0" fontId="17" fillId="0" borderId="52" xfId="49" applyBorder="1" applyAlignment="1">
      <alignment horizontal="center" vertical="center"/>
    </xf>
    <xf numFmtId="0" fontId="11" fillId="3" borderId="2" xfId="49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vertical="center"/>
    </xf>
    <xf numFmtId="0" fontId="10" fillId="3" borderId="5" xfId="50" applyFont="1" applyFill="1" applyBorder="1" applyAlignment="1">
      <alignment horizontal="center" vertical="center"/>
    </xf>
    <xf numFmtId="0" fontId="10" fillId="3" borderId="7" xfId="50" applyFont="1" applyFill="1" applyBorder="1" applyAlignment="1">
      <alignment horizontal="center" vertical="center"/>
    </xf>
    <xf numFmtId="14" fontId="11" fillId="3" borderId="0" xfId="50" applyNumberFormat="1" applyFont="1" applyFill="1" applyAlignment="1">
      <alignment horizontal="center"/>
    </xf>
    <xf numFmtId="0" fontId="24" fillId="0" borderId="2" xfId="49" applyFont="1" applyBorder="1" applyAlignment="1">
      <alignment horizontal="center" vertical="top"/>
    </xf>
    <xf numFmtId="0" fontId="21" fillId="0" borderId="2" xfId="49" applyFont="1" applyBorder="1" applyAlignment="1">
      <alignment horizontal="left" vertical="center"/>
    </xf>
    <xf numFmtId="0" fontId="21" fillId="0" borderId="2" xfId="49" applyFont="1" applyBorder="1" applyAlignment="1">
      <alignment horizontal="center" vertical="center"/>
    </xf>
    <xf numFmtId="0" fontId="23" fillId="0" borderId="2" xfId="49" applyFont="1" applyBorder="1" applyAlignment="1">
      <alignment horizontal="center" vertical="center"/>
    </xf>
    <xf numFmtId="0" fontId="15" fillId="0" borderId="2" xfId="49" applyFont="1" applyBorder="1" applyAlignment="1">
      <alignment horizontal="center" vertical="center"/>
    </xf>
    <xf numFmtId="0" fontId="15" fillId="0" borderId="2" xfId="49" applyFont="1" applyBorder="1">
      <alignment vertical="center"/>
    </xf>
    <xf numFmtId="0" fontId="17" fillId="0" borderId="2" xfId="49" applyBorder="1">
      <alignment vertical="center"/>
    </xf>
    <xf numFmtId="0" fontId="15" fillId="0" borderId="55" xfId="49" applyFont="1" applyBorder="1" applyAlignment="1">
      <alignment horizontal="left" vertical="center"/>
    </xf>
    <xf numFmtId="0" fontId="15" fillId="0" borderId="14" xfId="49" applyFont="1" applyBorder="1" applyAlignment="1">
      <alignment horizontal="left" vertical="center"/>
    </xf>
    <xf numFmtId="0" fontId="15" fillId="0" borderId="47" xfId="49" applyFont="1" applyBorder="1">
      <alignment vertical="center"/>
    </xf>
    <xf numFmtId="0" fontId="17" fillId="0" borderId="48" xfId="49" applyBorder="1" applyAlignment="1">
      <alignment horizontal="left" vertical="center"/>
    </xf>
    <xf numFmtId="0" fontId="12" fillId="0" borderId="48" xfId="49" applyFont="1" applyBorder="1" applyAlignment="1">
      <alignment horizontal="left" vertical="center"/>
    </xf>
    <xf numFmtId="0" fontId="17" fillId="0" borderId="48" xfId="49" applyBorder="1">
      <alignment vertical="center"/>
    </xf>
    <xf numFmtId="0" fontId="15" fillId="0" borderId="48" xfId="49" applyFont="1" applyBorder="1">
      <alignment vertical="center"/>
    </xf>
    <xf numFmtId="0" fontId="15" fillId="0" borderId="47" xfId="49" applyFont="1" applyBorder="1" applyAlignment="1">
      <alignment horizontal="center" vertical="center"/>
    </xf>
    <xf numFmtId="0" fontId="12" fillId="0" borderId="48" xfId="49" applyFont="1" applyBorder="1" applyAlignment="1">
      <alignment horizontal="center" vertical="center"/>
    </xf>
    <xf numFmtId="0" fontId="15" fillId="0" borderId="48" xfId="49" applyFont="1" applyBorder="1" applyAlignment="1">
      <alignment horizontal="center" vertical="center"/>
    </xf>
    <xf numFmtId="0" fontId="17" fillId="0" borderId="48" xfId="49" applyBorder="1" applyAlignment="1">
      <alignment horizontal="center" vertical="center"/>
    </xf>
    <xf numFmtId="0" fontId="17" fillId="0" borderId="19" xfId="49" applyBorder="1" applyAlignment="1">
      <alignment horizontal="center" vertical="center"/>
    </xf>
    <xf numFmtId="0" fontId="15" fillId="0" borderId="29" xfId="49" applyFont="1" applyBorder="1" applyAlignment="1">
      <alignment horizontal="left" vertical="center" wrapText="1"/>
    </xf>
    <xf numFmtId="0" fontId="15" fillId="0" borderId="30" xfId="49" applyFont="1" applyBorder="1" applyAlignment="1">
      <alignment horizontal="left" vertical="center" wrapText="1"/>
    </xf>
    <xf numFmtId="0" fontId="15" fillId="0" borderId="47" xfId="49" applyFont="1" applyBorder="1" applyAlignment="1">
      <alignment horizontal="left" vertical="center"/>
    </xf>
    <xf numFmtId="0" fontId="15" fillId="0" borderId="48" xfId="49" applyFont="1" applyBorder="1" applyAlignment="1">
      <alignment horizontal="left" vertical="center"/>
    </xf>
    <xf numFmtId="0" fontId="25" fillId="0" borderId="56" xfId="49" applyFont="1" applyBorder="1" applyAlignment="1">
      <alignment horizontal="left" vertical="center" wrapText="1"/>
    </xf>
    <xf numFmtId="0" fontId="12" fillId="0" borderId="18" xfId="49" applyFont="1" applyBorder="1" applyAlignment="1">
      <alignment horizontal="center" vertical="center"/>
    </xf>
    <xf numFmtId="9" fontId="12" fillId="0" borderId="19" xfId="49" applyNumberFormat="1" applyFont="1" applyBorder="1" applyAlignment="1">
      <alignment horizontal="center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9" fontId="12" fillId="0" borderId="28" xfId="49" applyNumberFormat="1" applyFont="1" applyBorder="1" applyAlignment="1">
      <alignment horizontal="left" vertical="center"/>
    </xf>
    <xf numFmtId="9" fontId="12" fillId="0" borderId="23" xfId="49" applyNumberFormat="1" applyFont="1" applyBorder="1" applyAlignment="1">
      <alignment horizontal="left" vertical="center"/>
    </xf>
    <xf numFmtId="9" fontId="12" fillId="0" borderId="29" xfId="49" applyNumberFormat="1" applyFont="1" applyBorder="1" applyAlignment="1">
      <alignment horizontal="left" vertical="center"/>
    </xf>
    <xf numFmtId="9" fontId="12" fillId="0" borderId="30" xfId="49" applyNumberFormat="1" applyFont="1" applyBorder="1" applyAlignment="1">
      <alignment horizontal="left" vertical="center"/>
    </xf>
    <xf numFmtId="0" fontId="19" fillId="0" borderId="47" xfId="49" applyFont="1" applyBorder="1" applyAlignment="1">
      <alignment horizontal="left" vertical="center"/>
    </xf>
    <xf numFmtId="0" fontId="19" fillId="0" borderId="48" xfId="49" applyFont="1" applyBorder="1" applyAlignment="1">
      <alignment horizontal="left" vertical="center"/>
    </xf>
    <xf numFmtId="0" fontId="19" fillId="0" borderId="57" xfId="49" applyFont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20" fontId="12" fillId="0" borderId="58" xfId="49" applyNumberFormat="1" applyFont="1" applyBorder="1" applyAlignment="1">
      <alignment horizontal="left" vertical="center"/>
    </xf>
    <xf numFmtId="0" fontId="12" fillId="0" borderId="59" xfId="49" applyFont="1" applyBorder="1" applyAlignment="1">
      <alignment horizontal="left" vertical="center"/>
    </xf>
    <xf numFmtId="20" fontId="12" fillId="0" borderId="26" xfId="49" applyNumberFormat="1" applyFont="1" applyBorder="1" applyAlignment="1">
      <alignment horizontal="left" vertical="center"/>
    </xf>
    <xf numFmtId="0" fontId="12" fillId="0" borderId="58" xfId="49" applyFont="1" applyBorder="1" applyAlignment="1">
      <alignment horizontal="left" vertical="center"/>
    </xf>
    <xf numFmtId="0" fontId="21" fillId="0" borderId="39" xfId="49" applyFont="1" applyBorder="1">
      <alignment vertical="center"/>
    </xf>
    <xf numFmtId="0" fontId="26" fillId="0" borderId="45" xfId="49" applyFont="1" applyBorder="1" applyAlignment="1">
      <alignment horizontal="center" vertical="center"/>
    </xf>
    <xf numFmtId="0" fontId="21" fillId="0" borderId="16" xfId="49" applyFont="1" applyBorder="1">
      <alignment vertical="center"/>
    </xf>
    <xf numFmtId="0" fontId="12" fillId="0" borderId="60" xfId="49" applyFont="1" applyBorder="1">
      <alignment vertical="center"/>
    </xf>
    <xf numFmtId="0" fontId="21" fillId="0" borderId="60" xfId="49" applyFont="1" applyBorder="1">
      <alignment vertical="center"/>
    </xf>
    <xf numFmtId="58" fontId="17" fillId="0" borderId="16" xfId="49" applyNumberFormat="1" applyBorder="1">
      <alignment vertical="center"/>
    </xf>
    <xf numFmtId="0" fontId="21" fillId="0" borderId="27" xfId="49" applyFont="1" applyBorder="1" applyAlignment="1">
      <alignment horizontal="center" vertical="center"/>
    </xf>
    <xf numFmtId="0" fontId="12" fillId="0" borderId="61" xfId="49" applyFont="1" applyBorder="1" applyAlignment="1">
      <alignment horizontal="left" vertical="center"/>
    </xf>
    <xf numFmtId="0" fontId="12" fillId="0" borderId="27" xfId="49" applyFont="1" applyBorder="1" applyAlignment="1">
      <alignment horizontal="left" vertical="center"/>
    </xf>
    <xf numFmtId="0" fontId="17" fillId="0" borderId="60" xfId="49" applyBorder="1">
      <alignment vertical="center"/>
    </xf>
    <xf numFmtId="0" fontId="17" fillId="0" borderId="2" xfId="49" applyBorder="1" applyAlignment="1">
      <alignment horizontal="center" vertical="center"/>
    </xf>
    <xf numFmtId="0" fontId="15" fillId="0" borderId="62" xfId="49" applyFont="1" applyBorder="1" applyAlignment="1">
      <alignment horizontal="left" vertical="center"/>
    </xf>
    <xf numFmtId="0" fontId="12" fillId="0" borderId="54" xfId="49" applyFont="1" applyBorder="1" applyAlignment="1">
      <alignment horizontal="left" vertical="center"/>
    </xf>
    <xf numFmtId="0" fontId="15" fillId="0" borderId="34" xfId="49" applyFont="1" applyBorder="1" applyAlignment="1">
      <alignment horizontal="left" vertical="center"/>
    </xf>
    <xf numFmtId="0" fontId="15" fillId="0" borderId="0" xfId="49" applyFont="1">
      <alignment vertical="center"/>
    </xf>
    <xf numFmtId="0" fontId="15" fillId="0" borderId="37" xfId="49" applyFont="1" applyBorder="1" applyAlignment="1">
      <alignment horizontal="left" vertical="center" wrapText="1"/>
    </xf>
    <xf numFmtId="0" fontId="15" fillId="0" borderId="54" xfId="49" applyFont="1" applyBorder="1" applyAlignment="1">
      <alignment horizontal="left" vertical="center"/>
    </xf>
    <xf numFmtId="0" fontId="23" fillId="0" borderId="33" xfId="49" applyFont="1" applyBorder="1" applyAlignment="1">
      <alignment horizontal="center" vertical="center" wrapText="1"/>
    </xf>
    <xf numFmtId="0" fontId="23" fillId="0" borderId="33" xfId="49" applyFont="1" applyBorder="1" applyAlignment="1">
      <alignment horizontal="center" vertical="center"/>
    </xf>
    <xf numFmtId="0" fontId="23" fillId="0" borderId="33" xfId="49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9" fontId="12" fillId="0" borderId="35" xfId="49" applyNumberFormat="1" applyFont="1" applyBorder="1" applyAlignment="1">
      <alignment horizontal="left" vertical="center"/>
    </xf>
    <xf numFmtId="9" fontId="12" fillId="0" borderId="37" xfId="49" applyNumberFormat="1" applyFont="1" applyBorder="1" applyAlignment="1">
      <alignment horizontal="left" vertical="center"/>
    </xf>
    <xf numFmtId="0" fontId="19" fillId="0" borderId="54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12" fillId="0" borderId="63" xfId="49" applyFont="1" applyBorder="1" applyAlignment="1">
      <alignment horizontal="left" vertical="center"/>
    </xf>
    <xf numFmtId="0" fontId="21" fillId="0" borderId="64" xfId="49" applyFont="1" applyBorder="1" applyAlignment="1">
      <alignment horizontal="center" vertical="center"/>
    </xf>
    <xf numFmtId="0" fontId="12" fillId="0" borderId="60" xfId="49" applyFont="1" applyBorder="1" applyAlignment="1">
      <alignment horizontal="center" vertical="center"/>
    </xf>
    <xf numFmtId="0" fontId="12" fillId="0" borderId="65" xfId="49" applyFont="1" applyBorder="1" applyAlignment="1">
      <alignment horizontal="center" vertical="center"/>
    </xf>
    <xf numFmtId="0" fontId="12" fillId="0" borderId="65" xfId="49" applyFont="1" applyBorder="1" applyAlignment="1">
      <alignment horizontal="left" vertical="center"/>
    </xf>
    <xf numFmtId="0" fontId="27" fillId="0" borderId="66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8" fillId="0" borderId="11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8" xfId="0" applyBorder="1"/>
    <xf numFmtId="0" fontId="0" fillId="0" borderId="69" xfId="0" applyBorder="1"/>
    <xf numFmtId="0" fontId="0" fillId="5" borderId="69" xfId="0" applyFill="1" applyBorder="1"/>
    <xf numFmtId="0" fontId="0" fillId="6" borderId="0" xfId="0" applyFill="1"/>
    <xf numFmtId="0" fontId="27" fillId="0" borderId="70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/>
    </xf>
    <xf numFmtId="0" fontId="28" fillId="0" borderId="72" xfId="0" applyFont="1" applyBorder="1"/>
    <xf numFmtId="0" fontId="0" fillId="0" borderId="72" xfId="0" applyBorder="1"/>
    <xf numFmtId="0" fontId="0" fillId="0" borderId="73" xfId="0" applyBorder="1"/>
    <xf numFmtId="0" fontId="8" fillId="0" borderId="2" xfId="0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08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2987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08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2987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898650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08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60325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28800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085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41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22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289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099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289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62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430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981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784225"/>
              <a:ext cx="393700" cy="15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19125"/>
              <a:ext cx="387350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127000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584200"/>
              <a:ext cx="3937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12700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71525"/>
              <a:ext cx="400050" cy="41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9810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620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430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6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669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09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6774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4964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6774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6774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32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669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08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0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437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4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31557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3155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184150</xdr:rowOff>
        </xdr:from>
        <xdr:to>
          <xdr:col>2</xdr:col>
          <xdr:colOff>584200</xdr:colOff>
          <xdr:row>24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87997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184150</xdr:rowOff>
        </xdr:from>
        <xdr:to>
          <xdr:col>3</xdr:col>
          <xdr:colOff>584200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87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27</xdr:row>
          <xdr:rowOff>12700</xdr:rowOff>
        </xdr:from>
        <xdr:to>
          <xdr:col>1</xdr:col>
          <xdr:colOff>603250</xdr:colOff>
          <xdr:row>28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584200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9531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12700</xdr:rowOff>
        </xdr:from>
        <xdr:to>
          <xdr:col>2</xdr:col>
          <xdr:colOff>571500</xdr:colOff>
          <xdr:row>28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7562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27</xdr:row>
          <xdr:rowOff>190500</xdr:rowOff>
        </xdr:from>
        <xdr:to>
          <xdr:col>5</xdr:col>
          <xdr:colOff>603250</xdr:colOff>
          <xdr:row>28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9340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27</xdr:row>
          <xdr:rowOff>0</xdr:rowOff>
        </xdr:from>
        <xdr:to>
          <xdr:col>5</xdr:col>
          <xdr:colOff>603250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28</xdr:row>
          <xdr:rowOff>0</xdr:rowOff>
        </xdr:from>
        <xdr:to>
          <xdr:col>6</xdr:col>
          <xdr:colOff>603250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584200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28</xdr:row>
          <xdr:rowOff>12700</xdr:rowOff>
        </xdr:from>
        <xdr:to>
          <xdr:col>10</xdr:col>
          <xdr:colOff>603250</xdr:colOff>
          <xdr:row>29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965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27</xdr:row>
          <xdr:rowOff>0</xdr:rowOff>
        </xdr:from>
        <xdr:to>
          <xdr:col>9</xdr:col>
          <xdr:colOff>603250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0</xdr:rowOff>
        </xdr:from>
        <xdr:to>
          <xdr:col>10</xdr:col>
          <xdr:colOff>603250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621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405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8575"/>
              <a:ext cx="387350" cy="425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40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40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53250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51050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32025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241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32050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32025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241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7490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69975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1925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319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1292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38275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38275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37050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621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431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69975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32025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56075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14575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272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38275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33" t="s">
        <v>0</v>
      </c>
      <c r="C2" s="334"/>
      <c r="D2" s="334"/>
      <c r="E2" s="334"/>
      <c r="F2" s="334"/>
      <c r="G2" s="334"/>
      <c r="H2" s="334"/>
      <c r="I2" s="348"/>
    </row>
    <row r="3" ht="28" customHeight="1" spans="2:9">
      <c r="B3" s="335"/>
      <c r="C3" s="336"/>
      <c r="D3" s="337" t="s">
        <v>1</v>
      </c>
      <c r="E3" s="338"/>
      <c r="F3" s="339" t="s">
        <v>2</v>
      </c>
      <c r="G3" s="340"/>
      <c r="H3" s="337" t="s">
        <v>3</v>
      </c>
      <c r="I3" s="349"/>
    </row>
    <row r="4" ht="28" customHeight="1" spans="2:9">
      <c r="B4" s="335" t="s">
        <v>4</v>
      </c>
      <c r="C4" s="336" t="s">
        <v>5</v>
      </c>
      <c r="D4" s="336" t="s">
        <v>6</v>
      </c>
      <c r="E4" s="336" t="s">
        <v>7</v>
      </c>
      <c r="F4" s="341" t="s">
        <v>6</v>
      </c>
      <c r="G4" s="341" t="s">
        <v>7</v>
      </c>
      <c r="H4" s="336" t="s">
        <v>6</v>
      </c>
      <c r="I4" s="350" t="s">
        <v>7</v>
      </c>
    </row>
    <row r="5" ht="28" customHeight="1" spans="2:9">
      <c r="B5" s="342" t="s">
        <v>8</v>
      </c>
      <c r="C5" s="10">
        <v>13</v>
      </c>
      <c r="D5" s="10">
        <v>0</v>
      </c>
      <c r="E5" s="10">
        <v>1</v>
      </c>
      <c r="F5" s="343">
        <v>0</v>
      </c>
      <c r="G5" s="343">
        <v>1</v>
      </c>
      <c r="H5" s="10">
        <v>1</v>
      </c>
      <c r="I5" s="351">
        <v>2</v>
      </c>
    </row>
    <row r="6" ht="28" customHeight="1" spans="2:9">
      <c r="B6" s="342" t="s">
        <v>9</v>
      </c>
      <c r="C6" s="10">
        <v>20</v>
      </c>
      <c r="D6" s="10">
        <v>0</v>
      </c>
      <c r="E6" s="10">
        <v>1</v>
      </c>
      <c r="F6" s="343">
        <v>1</v>
      </c>
      <c r="G6" s="343">
        <v>2</v>
      </c>
      <c r="H6" s="10">
        <v>2</v>
      </c>
      <c r="I6" s="351">
        <v>3</v>
      </c>
    </row>
    <row r="7" ht="28" customHeight="1" spans="2:9">
      <c r="B7" s="342" t="s">
        <v>10</v>
      </c>
      <c r="C7" s="10">
        <v>32</v>
      </c>
      <c r="D7" s="10">
        <v>0</v>
      </c>
      <c r="E7" s="10">
        <v>1</v>
      </c>
      <c r="F7" s="343">
        <v>2</v>
      </c>
      <c r="G7" s="343">
        <v>3</v>
      </c>
      <c r="H7" s="10">
        <v>3</v>
      </c>
      <c r="I7" s="351">
        <v>4</v>
      </c>
    </row>
    <row r="8" ht="28" customHeight="1" spans="2:9">
      <c r="B8" s="342" t="s">
        <v>11</v>
      </c>
      <c r="C8" s="10">
        <v>50</v>
      </c>
      <c r="D8" s="10">
        <v>1</v>
      </c>
      <c r="E8" s="10">
        <v>2</v>
      </c>
      <c r="F8" s="343">
        <v>3</v>
      </c>
      <c r="G8" s="343">
        <v>4</v>
      </c>
      <c r="H8" s="10">
        <v>5</v>
      </c>
      <c r="I8" s="351">
        <v>6</v>
      </c>
    </row>
    <row r="9" ht="28" customHeight="1" spans="2:9">
      <c r="B9" s="342" t="s">
        <v>12</v>
      </c>
      <c r="C9" s="10">
        <v>80</v>
      </c>
      <c r="D9" s="10">
        <v>2</v>
      </c>
      <c r="E9" s="10">
        <v>3</v>
      </c>
      <c r="F9" s="343">
        <v>5</v>
      </c>
      <c r="G9" s="343">
        <v>6</v>
      </c>
      <c r="H9" s="10">
        <v>7</v>
      </c>
      <c r="I9" s="351">
        <v>8</v>
      </c>
    </row>
    <row r="10" ht="28" customHeight="1" spans="2:9">
      <c r="B10" s="342" t="s">
        <v>13</v>
      </c>
      <c r="C10" s="10">
        <v>125</v>
      </c>
      <c r="D10" s="10">
        <v>3</v>
      </c>
      <c r="E10" s="10">
        <v>4</v>
      </c>
      <c r="F10" s="343">
        <v>7</v>
      </c>
      <c r="G10" s="343">
        <v>8</v>
      </c>
      <c r="H10" s="10">
        <v>10</v>
      </c>
      <c r="I10" s="351">
        <v>11</v>
      </c>
    </row>
    <row r="11" ht="28" customHeight="1" spans="2:9">
      <c r="B11" s="342" t="s">
        <v>14</v>
      </c>
      <c r="C11" s="10">
        <v>200</v>
      </c>
      <c r="D11" s="10">
        <v>5</v>
      </c>
      <c r="E11" s="10">
        <v>6</v>
      </c>
      <c r="F11" s="343">
        <v>10</v>
      </c>
      <c r="G11" s="343">
        <v>11</v>
      </c>
      <c r="H11" s="10">
        <v>14</v>
      </c>
      <c r="I11" s="351">
        <v>15</v>
      </c>
    </row>
    <row r="12" ht="28" customHeight="1" spans="2:9">
      <c r="B12" s="344" t="s">
        <v>15</v>
      </c>
      <c r="C12" s="345">
        <v>315</v>
      </c>
      <c r="D12" s="345">
        <v>7</v>
      </c>
      <c r="E12" s="345">
        <v>8</v>
      </c>
      <c r="F12" s="346">
        <v>14</v>
      </c>
      <c r="G12" s="346">
        <v>15</v>
      </c>
      <c r="H12" s="345">
        <v>21</v>
      </c>
      <c r="I12" s="352">
        <v>22</v>
      </c>
    </row>
    <row r="14" spans="2:4">
      <c r="B14" s="347" t="s">
        <v>16</v>
      </c>
      <c r="C14" s="347"/>
      <c r="D14" s="34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workbookViewId="0">
      <selection activeCell="A24" sqref="A24"/>
    </sheetView>
  </sheetViews>
  <sheetFormatPr defaultColWidth="10.3333333333333" defaultRowHeight="16.5" customHeight="1"/>
  <cols>
    <col min="1" max="2" width="10.3333333333333" style="91"/>
    <col min="3" max="3" width="9.33333333333333" style="91" customWidth="1"/>
    <col min="4" max="4" width="9.58333333333333" style="91" customWidth="1"/>
    <col min="5" max="5" width="9.5" style="91" customWidth="1"/>
    <col min="6" max="6" width="10" style="91" customWidth="1"/>
    <col min="7" max="7" width="11.0833333333333" style="91" customWidth="1"/>
    <col min="8" max="8" width="10.0833333333333" style="91" customWidth="1"/>
    <col min="9" max="9" width="10.3333333333333" style="91"/>
    <col min="10" max="10" width="8" style="91" customWidth="1"/>
    <col min="11" max="11" width="10.5833333333333" style="91" customWidth="1"/>
    <col min="12" max="16384" width="10.3333333333333" style="91"/>
  </cols>
  <sheetData>
    <row r="1" ht="20.25" spans="1:11">
      <c r="A1" s="262" t="s">
        <v>17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ht="14.25" spans="1:11">
      <c r="A2" s="263" t="s">
        <v>18</v>
      </c>
      <c r="B2" s="99" t="s">
        <v>19</v>
      </c>
      <c r="C2" s="99"/>
      <c r="D2" s="264" t="s">
        <v>20</v>
      </c>
      <c r="E2" s="264"/>
      <c r="F2" s="265" t="s">
        <v>21</v>
      </c>
      <c r="G2" s="265"/>
      <c r="H2" s="166" t="s">
        <v>22</v>
      </c>
      <c r="I2" s="313" t="s">
        <v>23</v>
      </c>
      <c r="J2" s="313"/>
      <c r="K2" s="313"/>
    </row>
    <row r="3" ht="14.25" spans="1:11">
      <c r="A3" s="266" t="s">
        <v>24</v>
      </c>
      <c r="B3" s="266"/>
      <c r="C3" s="266"/>
      <c r="D3" s="264" t="s">
        <v>25</v>
      </c>
      <c r="E3" s="264"/>
      <c r="F3" s="264"/>
      <c r="G3" s="264"/>
      <c r="H3" s="264" t="s">
        <v>26</v>
      </c>
      <c r="I3" s="264"/>
      <c r="J3" s="264"/>
      <c r="K3" s="264"/>
    </row>
    <row r="4" ht="14.25" spans="1:11">
      <c r="A4" s="166" t="s">
        <v>27</v>
      </c>
      <c r="B4" s="57" t="s">
        <v>28</v>
      </c>
      <c r="C4" s="57"/>
      <c r="D4" s="166" t="s">
        <v>29</v>
      </c>
      <c r="E4" s="166"/>
      <c r="F4" s="191">
        <v>45689</v>
      </c>
      <c r="G4" s="191"/>
      <c r="H4" s="166" t="s">
        <v>30</v>
      </c>
      <c r="I4" s="166"/>
      <c r="J4" s="57" t="s">
        <v>31</v>
      </c>
      <c r="K4" s="57" t="s">
        <v>32</v>
      </c>
    </row>
    <row r="5" ht="14.25" spans="1:11">
      <c r="A5" s="267" t="s">
        <v>33</v>
      </c>
      <c r="B5" s="57" t="s">
        <v>34</v>
      </c>
      <c r="C5" s="57"/>
      <c r="D5" s="166" t="s">
        <v>35</v>
      </c>
      <c r="E5" s="166"/>
      <c r="F5" s="191">
        <v>45651</v>
      </c>
      <c r="G5" s="191"/>
      <c r="H5" s="166" t="s">
        <v>36</v>
      </c>
      <c r="I5" s="166"/>
      <c r="J5" s="57" t="s">
        <v>31</v>
      </c>
      <c r="K5" s="57" t="s">
        <v>32</v>
      </c>
    </row>
    <row r="6" ht="14.25" spans="1:11">
      <c r="A6" s="166" t="s">
        <v>37</v>
      </c>
      <c r="B6" s="99">
        <v>3</v>
      </c>
      <c r="C6" s="99">
        <v>5</v>
      </c>
      <c r="D6" s="267" t="s">
        <v>38</v>
      </c>
      <c r="E6" s="267"/>
      <c r="F6" s="191">
        <v>45667</v>
      </c>
      <c r="G6" s="191"/>
      <c r="H6" s="166" t="s">
        <v>39</v>
      </c>
      <c r="I6" s="166"/>
      <c r="J6" s="57" t="s">
        <v>31</v>
      </c>
      <c r="K6" s="57" t="s">
        <v>32</v>
      </c>
    </row>
    <row r="7" ht="14.25" spans="1:11">
      <c r="A7" s="166" t="s">
        <v>40</v>
      </c>
      <c r="B7" s="99">
        <f>800+1200+800</f>
        <v>2800</v>
      </c>
      <c r="C7" s="99"/>
      <c r="D7" s="267" t="s">
        <v>41</v>
      </c>
      <c r="E7" s="268"/>
      <c r="F7" s="191">
        <v>45672</v>
      </c>
      <c r="G7" s="191"/>
      <c r="H7" s="166" t="s">
        <v>42</v>
      </c>
      <c r="I7" s="166"/>
      <c r="J7" s="57" t="s">
        <v>31</v>
      </c>
      <c r="K7" s="57" t="s">
        <v>32</v>
      </c>
    </row>
    <row r="8" ht="14.25" spans="1:11">
      <c r="A8" s="267"/>
      <c r="B8" s="99"/>
      <c r="C8" s="99"/>
      <c r="D8" s="166" t="s">
        <v>43</v>
      </c>
      <c r="E8" s="166"/>
      <c r="F8" s="191">
        <v>45676</v>
      </c>
      <c r="G8" s="191"/>
      <c r="H8" s="166" t="s">
        <v>44</v>
      </c>
      <c r="I8" s="166"/>
      <c r="J8" s="57" t="s">
        <v>31</v>
      </c>
      <c r="K8" s="57" t="s">
        <v>32</v>
      </c>
    </row>
    <row r="9" ht="15" spans="1:11">
      <c r="A9" s="269" t="s">
        <v>45</v>
      </c>
      <c r="B9" s="270"/>
      <c r="C9" s="270"/>
      <c r="D9" s="270"/>
      <c r="E9" s="270"/>
      <c r="F9" s="270"/>
      <c r="G9" s="270"/>
      <c r="H9" s="270"/>
      <c r="I9" s="270"/>
      <c r="J9" s="270"/>
      <c r="K9" s="314"/>
    </row>
    <row r="10" ht="15" spans="1:11">
      <c r="A10" s="232" t="s">
        <v>46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52"/>
    </row>
    <row r="11" ht="14.25" spans="1:11">
      <c r="A11" s="271" t="s">
        <v>47</v>
      </c>
      <c r="B11" s="272" t="s">
        <v>48</v>
      </c>
      <c r="C11" s="273" t="s">
        <v>49</v>
      </c>
      <c r="D11" s="274"/>
      <c r="E11" s="275" t="s">
        <v>50</v>
      </c>
      <c r="F11" s="272" t="s">
        <v>48</v>
      </c>
      <c r="G11" s="273" t="s">
        <v>49</v>
      </c>
      <c r="H11" s="273" t="s">
        <v>51</v>
      </c>
      <c r="I11" s="275" t="s">
        <v>52</v>
      </c>
      <c r="J11" s="272" t="s">
        <v>48</v>
      </c>
      <c r="K11" s="315" t="s">
        <v>49</v>
      </c>
    </row>
    <row r="12" ht="14.25" spans="1:11">
      <c r="A12" s="192" t="s">
        <v>53</v>
      </c>
      <c r="B12" s="205" t="s">
        <v>48</v>
      </c>
      <c r="C12" s="206" t="s">
        <v>49</v>
      </c>
      <c r="D12" s="207"/>
      <c r="E12" s="208" t="s">
        <v>54</v>
      </c>
      <c r="F12" s="205" t="s">
        <v>48</v>
      </c>
      <c r="G12" s="206" t="s">
        <v>49</v>
      </c>
      <c r="H12" s="206" t="s">
        <v>51</v>
      </c>
      <c r="I12" s="208" t="s">
        <v>55</v>
      </c>
      <c r="J12" s="205" t="s">
        <v>48</v>
      </c>
      <c r="K12" s="240" t="s">
        <v>49</v>
      </c>
    </row>
    <row r="13" ht="14.25" spans="1:11">
      <c r="A13" s="192" t="s">
        <v>56</v>
      </c>
      <c r="B13" s="205" t="s">
        <v>48</v>
      </c>
      <c r="C13" s="206" t="s">
        <v>49</v>
      </c>
      <c r="D13" s="207"/>
      <c r="E13" s="208" t="s">
        <v>57</v>
      </c>
      <c r="F13" s="206" t="s">
        <v>58</v>
      </c>
      <c r="G13" s="206" t="s">
        <v>59</v>
      </c>
      <c r="H13" s="206" t="s">
        <v>51</v>
      </c>
      <c r="I13" s="208" t="s">
        <v>60</v>
      </c>
      <c r="J13" s="205" t="s">
        <v>48</v>
      </c>
      <c r="K13" s="240" t="s">
        <v>49</v>
      </c>
    </row>
    <row r="14" ht="15" spans="1:11">
      <c r="A14" s="195" t="s">
        <v>61</v>
      </c>
      <c r="B14" s="197"/>
      <c r="C14" s="197"/>
      <c r="D14" s="197"/>
      <c r="E14" s="197"/>
      <c r="F14" s="197"/>
      <c r="G14" s="197"/>
      <c r="H14" s="197"/>
      <c r="I14" s="197"/>
      <c r="J14" s="197"/>
      <c r="K14" s="316"/>
    </row>
    <row r="15" ht="15" spans="1:11">
      <c r="A15" s="232" t="s">
        <v>62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52"/>
    </row>
    <row r="16" ht="14.25" spans="1:11">
      <c r="A16" s="276" t="s">
        <v>63</v>
      </c>
      <c r="B16" s="273" t="s">
        <v>58</v>
      </c>
      <c r="C16" s="273" t="s">
        <v>59</v>
      </c>
      <c r="D16" s="277"/>
      <c r="E16" s="278" t="s">
        <v>64</v>
      </c>
      <c r="F16" s="273" t="s">
        <v>58</v>
      </c>
      <c r="G16" s="273" t="s">
        <v>59</v>
      </c>
      <c r="H16" s="279"/>
      <c r="I16" s="278" t="s">
        <v>65</v>
      </c>
      <c r="J16" s="273" t="s">
        <v>58</v>
      </c>
      <c r="K16" s="315" t="s">
        <v>59</v>
      </c>
    </row>
    <row r="17" customHeight="1" spans="1:22">
      <c r="A17" s="193" t="s">
        <v>66</v>
      </c>
      <c r="B17" s="206" t="s">
        <v>58</v>
      </c>
      <c r="C17" s="206" t="s">
        <v>59</v>
      </c>
      <c r="D17" s="105"/>
      <c r="E17" s="219" t="s">
        <v>67</v>
      </c>
      <c r="F17" s="206" t="s">
        <v>58</v>
      </c>
      <c r="G17" s="206" t="s">
        <v>59</v>
      </c>
      <c r="H17" s="280"/>
      <c r="I17" s="219" t="s">
        <v>68</v>
      </c>
      <c r="J17" s="206" t="s">
        <v>58</v>
      </c>
      <c r="K17" s="240" t="s">
        <v>59</v>
      </c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</row>
    <row r="18" ht="18" customHeight="1" spans="1:11">
      <c r="A18" s="281" t="s">
        <v>69</v>
      </c>
      <c r="B18" s="282"/>
      <c r="C18" s="282"/>
      <c r="D18" s="282"/>
      <c r="E18" s="282"/>
      <c r="F18" s="282"/>
      <c r="G18" s="282"/>
      <c r="H18" s="282"/>
      <c r="I18" s="282"/>
      <c r="J18" s="282"/>
      <c r="K18" s="318"/>
    </row>
    <row r="19" ht="18" customHeight="1" spans="1:11">
      <c r="A19" s="232" t="s">
        <v>70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52"/>
    </row>
    <row r="20" customHeight="1" spans="1:11">
      <c r="A20" s="283" t="s">
        <v>71</v>
      </c>
      <c r="B20" s="284"/>
      <c r="C20" s="284"/>
      <c r="D20" s="284"/>
      <c r="E20" s="284"/>
      <c r="F20" s="284"/>
      <c r="G20" s="284"/>
      <c r="H20" s="284"/>
      <c r="I20" s="284"/>
      <c r="J20" s="284"/>
      <c r="K20" s="319"/>
    </row>
    <row r="21" ht="21.75" customHeight="1" spans="1:11">
      <c r="A21" s="285" t="s">
        <v>72</v>
      </c>
      <c r="B21" s="219" t="s">
        <v>73</v>
      </c>
      <c r="C21" s="219" t="s">
        <v>74</v>
      </c>
      <c r="D21" s="219" t="s">
        <v>75</v>
      </c>
      <c r="E21" s="219" t="s">
        <v>76</v>
      </c>
      <c r="F21" s="219" t="s">
        <v>77</v>
      </c>
      <c r="G21" s="219" t="s">
        <v>78</v>
      </c>
      <c r="H21" s="219" t="s">
        <v>79</v>
      </c>
      <c r="I21" s="219" t="s">
        <v>80</v>
      </c>
      <c r="J21" s="219" t="s">
        <v>81</v>
      </c>
      <c r="K21" s="157" t="s">
        <v>82</v>
      </c>
    </row>
    <row r="22" customHeight="1" spans="1:11">
      <c r="A22" s="286" t="s">
        <v>83</v>
      </c>
      <c r="B22" s="287"/>
      <c r="C22" s="287"/>
      <c r="D22" s="287">
        <v>1</v>
      </c>
      <c r="E22" s="287">
        <v>1</v>
      </c>
      <c r="F22" s="287">
        <v>1</v>
      </c>
      <c r="G22" s="287">
        <v>1</v>
      </c>
      <c r="H22" s="287">
        <v>1</v>
      </c>
      <c r="I22" s="287"/>
      <c r="J22" s="287"/>
      <c r="K22" s="320"/>
    </row>
    <row r="23" customHeight="1" spans="1:11">
      <c r="A23" s="286" t="s">
        <v>84</v>
      </c>
      <c r="B23" s="287"/>
      <c r="C23" s="287"/>
      <c r="D23" s="287">
        <v>1</v>
      </c>
      <c r="E23" s="287">
        <v>1</v>
      </c>
      <c r="F23" s="287">
        <v>1</v>
      </c>
      <c r="G23" s="287">
        <v>1</v>
      </c>
      <c r="H23" s="287">
        <v>1</v>
      </c>
      <c r="I23" s="287"/>
      <c r="J23" s="287"/>
      <c r="K23" s="321"/>
    </row>
    <row r="24" customHeight="1" spans="1:11">
      <c r="A24" s="286" t="s">
        <v>85</v>
      </c>
      <c r="B24" s="287"/>
      <c r="C24" s="287"/>
      <c r="D24" s="287">
        <v>1</v>
      </c>
      <c r="E24" s="287">
        <v>1</v>
      </c>
      <c r="F24" s="287">
        <v>1</v>
      </c>
      <c r="G24" s="287">
        <v>1</v>
      </c>
      <c r="H24" s="287">
        <v>1</v>
      </c>
      <c r="I24" s="287"/>
      <c r="J24" s="287"/>
      <c r="K24" s="322"/>
    </row>
    <row r="25" customHeight="1" spans="1:11">
      <c r="A25" s="194"/>
      <c r="B25" s="287"/>
      <c r="C25" s="287"/>
      <c r="D25" s="287"/>
      <c r="E25" s="287"/>
      <c r="F25" s="287"/>
      <c r="G25" s="287"/>
      <c r="H25" s="287"/>
      <c r="I25" s="287"/>
      <c r="J25" s="287"/>
      <c r="K25" s="151"/>
    </row>
    <row r="26" customHeight="1" spans="1:11">
      <c r="A26" s="194"/>
      <c r="B26" s="287"/>
      <c r="C26" s="287"/>
      <c r="D26" s="287"/>
      <c r="E26" s="287"/>
      <c r="F26" s="287"/>
      <c r="G26" s="287"/>
      <c r="H26" s="287"/>
      <c r="I26" s="287"/>
      <c r="J26" s="287"/>
      <c r="K26" s="151"/>
    </row>
    <row r="27" customHeight="1" spans="1:11">
      <c r="A27" s="194"/>
      <c r="B27" s="287"/>
      <c r="C27" s="287"/>
      <c r="D27" s="287"/>
      <c r="E27" s="287"/>
      <c r="F27" s="287"/>
      <c r="G27" s="287"/>
      <c r="H27" s="287"/>
      <c r="I27" s="287"/>
      <c r="J27" s="287"/>
      <c r="K27" s="151"/>
    </row>
    <row r="28" customHeight="1" spans="1:11">
      <c r="A28" s="194"/>
      <c r="B28" s="287"/>
      <c r="C28" s="287"/>
      <c r="D28" s="287"/>
      <c r="E28" s="287"/>
      <c r="F28" s="287"/>
      <c r="G28" s="287"/>
      <c r="H28" s="287"/>
      <c r="I28" s="287"/>
      <c r="J28" s="287"/>
      <c r="K28" s="151"/>
    </row>
    <row r="29" ht="18" customHeight="1" spans="1:11">
      <c r="A29" s="288" t="s">
        <v>86</v>
      </c>
      <c r="B29" s="289"/>
      <c r="C29" s="289"/>
      <c r="D29" s="289"/>
      <c r="E29" s="289"/>
      <c r="F29" s="289"/>
      <c r="G29" s="289"/>
      <c r="H29" s="289"/>
      <c r="I29" s="289"/>
      <c r="J29" s="289"/>
      <c r="K29" s="323"/>
    </row>
    <row r="30" ht="18.75" customHeight="1" spans="1:11">
      <c r="A30" s="290" t="s">
        <v>87</v>
      </c>
      <c r="B30" s="291"/>
      <c r="C30" s="291"/>
      <c r="D30" s="291"/>
      <c r="E30" s="291"/>
      <c r="F30" s="291"/>
      <c r="G30" s="291"/>
      <c r="H30" s="291"/>
      <c r="I30" s="291"/>
      <c r="J30" s="291"/>
      <c r="K30" s="324"/>
    </row>
    <row r="31" ht="18.75" customHeight="1" spans="1:11">
      <c r="A31" s="292"/>
      <c r="B31" s="293"/>
      <c r="C31" s="293"/>
      <c r="D31" s="293"/>
      <c r="E31" s="293"/>
      <c r="F31" s="293"/>
      <c r="G31" s="293"/>
      <c r="H31" s="293"/>
      <c r="I31" s="293"/>
      <c r="J31" s="293"/>
      <c r="K31" s="325"/>
    </row>
    <row r="32" ht="18" customHeight="1" spans="1:11">
      <c r="A32" s="288" t="s">
        <v>88</v>
      </c>
      <c r="B32" s="289"/>
      <c r="C32" s="289"/>
      <c r="D32" s="289"/>
      <c r="E32" s="289"/>
      <c r="F32" s="289"/>
      <c r="G32" s="289"/>
      <c r="H32" s="289"/>
      <c r="I32" s="289"/>
      <c r="J32" s="289"/>
      <c r="K32" s="323"/>
    </row>
    <row r="33" ht="14.25" spans="1:11">
      <c r="A33" s="294" t="s">
        <v>89</v>
      </c>
      <c r="B33" s="295"/>
      <c r="C33" s="295"/>
      <c r="D33" s="295"/>
      <c r="E33" s="295"/>
      <c r="F33" s="295"/>
      <c r="G33" s="295"/>
      <c r="H33" s="295"/>
      <c r="I33" s="295"/>
      <c r="J33" s="295"/>
      <c r="K33" s="326"/>
    </row>
    <row r="34" ht="15" spans="1:11">
      <c r="A34" s="104" t="s">
        <v>90</v>
      </c>
      <c r="B34" s="106"/>
      <c r="C34" s="206" t="s">
        <v>31</v>
      </c>
      <c r="D34" s="206" t="s">
        <v>32</v>
      </c>
      <c r="E34" s="296" t="s">
        <v>91</v>
      </c>
      <c r="F34" s="297"/>
      <c r="G34" s="297"/>
      <c r="H34" s="297"/>
      <c r="I34" s="297"/>
      <c r="J34" s="297"/>
      <c r="K34" s="327"/>
    </row>
    <row r="35" ht="15" spans="1:11">
      <c r="A35" s="298" t="s">
        <v>92</v>
      </c>
      <c r="B35" s="298"/>
      <c r="C35" s="298"/>
      <c r="D35" s="298"/>
      <c r="E35" s="298"/>
      <c r="F35" s="298"/>
      <c r="G35" s="298"/>
      <c r="H35" s="298"/>
      <c r="I35" s="298"/>
      <c r="J35" s="298"/>
      <c r="K35" s="298"/>
    </row>
    <row r="36" ht="14.25" spans="1:11">
      <c r="A36" s="299" t="s">
        <v>93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28"/>
    </row>
    <row r="37" ht="14.25" spans="1:11">
      <c r="A37" s="224" t="s">
        <v>94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50"/>
    </row>
    <row r="38" ht="14.25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50"/>
    </row>
    <row r="39" ht="14.25" spans="1:1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50"/>
    </row>
    <row r="40" ht="14.25" spans="1:1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250"/>
    </row>
    <row r="41" ht="14.25" spans="1:11">
      <c r="A41" s="301"/>
      <c r="B41" s="225"/>
      <c r="C41" s="225"/>
      <c r="D41" s="225"/>
      <c r="E41" s="225"/>
      <c r="F41" s="225"/>
      <c r="G41" s="225"/>
      <c r="H41" s="225"/>
      <c r="I41" s="225"/>
      <c r="J41" s="225"/>
      <c r="K41" s="250"/>
    </row>
    <row r="42" ht="14.25" spans="1:1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250"/>
    </row>
    <row r="43" ht="14.25" spans="1:11">
      <c r="A43" s="224"/>
      <c r="B43" s="225"/>
      <c r="C43" s="225"/>
      <c r="D43" s="225"/>
      <c r="E43" s="225"/>
      <c r="F43" s="225"/>
      <c r="G43" s="225"/>
      <c r="H43" s="225"/>
      <c r="I43" s="225"/>
      <c r="J43" s="225"/>
      <c r="K43" s="250"/>
    </row>
    <row r="44" ht="14.25" spans="1:11">
      <c r="A44" s="224"/>
      <c r="B44" s="225"/>
      <c r="C44" s="225"/>
      <c r="D44" s="225"/>
      <c r="E44" s="225"/>
      <c r="F44" s="225"/>
      <c r="G44" s="225"/>
      <c r="H44" s="225"/>
      <c r="I44" s="225"/>
      <c r="J44" s="225"/>
      <c r="K44" s="250"/>
    </row>
    <row r="45" ht="14.25" spans="1:11">
      <c r="A45" s="224"/>
      <c r="B45" s="225"/>
      <c r="C45" s="225"/>
      <c r="D45" s="225"/>
      <c r="E45" s="225"/>
      <c r="F45" s="225"/>
      <c r="G45" s="225"/>
      <c r="H45" s="225"/>
      <c r="I45" s="225"/>
      <c r="J45" s="225"/>
      <c r="K45" s="250"/>
    </row>
    <row r="46" ht="14.25" spans="1:11">
      <c r="A46" s="224"/>
      <c r="B46" s="225"/>
      <c r="C46" s="225"/>
      <c r="D46" s="225"/>
      <c r="E46" s="225"/>
      <c r="F46" s="225"/>
      <c r="G46" s="225"/>
      <c r="H46" s="225"/>
      <c r="I46" s="225"/>
      <c r="J46" s="225"/>
      <c r="K46" s="250"/>
    </row>
    <row r="47" ht="15" spans="1:11">
      <c r="A47" s="220" t="s">
        <v>95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48"/>
    </row>
    <row r="48" ht="15" spans="1:11">
      <c r="A48" s="232" t="s">
        <v>96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52"/>
    </row>
    <row r="49" ht="14.25" spans="1:11">
      <c r="A49" s="276" t="s">
        <v>97</v>
      </c>
      <c r="B49" s="273" t="s">
        <v>58</v>
      </c>
      <c r="C49" s="273" t="s">
        <v>59</v>
      </c>
      <c r="D49" s="273" t="s">
        <v>51</v>
      </c>
      <c r="E49" s="278" t="s">
        <v>98</v>
      </c>
      <c r="F49" s="273" t="s">
        <v>58</v>
      </c>
      <c r="G49" s="273" t="s">
        <v>59</v>
      </c>
      <c r="H49" s="273" t="s">
        <v>51</v>
      </c>
      <c r="I49" s="278" t="s">
        <v>99</v>
      </c>
      <c r="J49" s="273" t="s">
        <v>58</v>
      </c>
      <c r="K49" s="315" t="s">
        <v>59</v>
      </c>
    </row>
    <row r="50" ht="14.25" spans="1:11">
      <c r="A50" s="193" t="s">
        <v>50</v>
      </c>
      <c r="B50" s="206" t="s">
        <v>58</v>
      </c>
      <c r="C50" s="206" t="s">
        <v>59</v>
      </c>
      <c r="D50" s="206" t="s">
        <v>51</v>
      </c>
      <c r="E50" s="219" t="s">
        <v>57</v>
      </c>
      <c r="F50" s="206" t="s">
        <v>58</v>
      </c>
      <c r="G50" s="206" t="s">
        <v>59</v>
      </c>
      <c r="H50" s="206" t="s">
        <v>51</v>
      </c>
      <c r="I50" s="219" t="s">
        <v>68</v>
      </c>
      <c r="J50" s="206" t="s">
        <v>58</v>
      </c>
      <c r="K50" s="240" t="s">
        <v>59</v>
      </c>
    </row>
    <row r="51" ht="15" spans="1:11">
      <c r="A51" s="195" t="s">
        <v>61</v>
      </c>
      <c r="B51" s="197"/>
      <c r="C51" s="197"/>
      <c r="D51" s="197"/>
      <c r="E51" s="197"/>
      <c r="F51" s="197"/>
      <c r="G51" s="197"/>
      <c r="H51" s="197"/>
      <c r="I51" s="197"/>
      <c r="J51" s="197"/>
      <c r="K51" s="316"/>
    </row>
    <row r="52" ht="15" spans="1:11">
      <c r="A52" s="298" t="s">
        <v>100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8"/>
    </row>
    <row r="53" ht="15" spans="1:11">
      <c r="A53" s="302"/>
      <c r="B53" s="300"/>
      <c r="C53" s="300"/>
      <c r="D53" s="300"/>
      <c r="E53" s="300"/>
      <c r="F53" s="300"/>
      <c r="G53" s="300"/>
      <c r="H53" s="300"/>
      <c r="I53" s="300"/>
      <c r="J53" s="300"/>
      <c r="K53" s="328"/>
    </row>
    <row r="54" ht="15" spans="1:11">
      <c r="A54" s="303" t="s">
        <v>101</v>
      </c>
      <c r="B54" s="304" t="s">
        <v>102</v>
      </c>
      <c r="C54" s="304"/>
      <c r="D54" s="305" t="s">
        <v>103</v>
      </c>
      <c r="E54" s="306" t="s">
        <v>104</v>
      </c>
      <c r="F54" s="307" t="s">
        <v>105</v>
      </c>
      <c r="G54" s="308">
        <v>45656</v>
      </c>
      <c r="H54" s="309" t="s">
        <v>106</v>
      </c>
      <c r="I54" s="329"/>
      <c r="J54" s="330" t="s">
        <v>107</v>
      </c>
      <c r="K54" s="331"/>
    </row>
    <row r="55" ht="15" spans="1:11">
      <c r="A55" s="298" t="s">
        <v>108</v>
      </c>
      <c r="B55" s="298"/>
      <c r="C55" s="298"/>
      <c r="D55" s="298"/>
      <c r="E55" s="298"/>
      <c r="F55" s="298"/>
      <c r="G55" s="298"/>
      <c r="H55" s="298"/>
      <c r="I55" s="298"/>
      <c r="J55" s="298"/>
      <c r="K55" s="298"/>
    </row>
    <row r="56" ht="15" spans="1:11">
      <c r="A56" s="310"/>
      <c r="B56" s="311"/>
      <c r="C56" s="311"/>
      <c r="D56" s="311"/>
      <c r="E56" s="311"/>
      <c r="F56" s="311"/>
      <c r="G56" s="311"/>
      <c r="H56" s="311"/>
      <c r="I56" s="311"/>
      <c r="J56" s="311"/>
      <c r="K56" s="332"/>
    </row>
    <row r="57" ht="15" spans="1:11">
      <c r="A57" s="303" t="s">
        <v>101</v>
      </c>
      <c r="B57" s="304" t="s">
        <v>102</v>
      </c>
      <c r="C57" s="304"/>
      <c r="D57" s="305" t="s">
        <v>103</v>
      </c>
      <c r="E57" s="312"/>
      <c r="F57" s="307" t="s">
        <v>109</v>
      </c>
      <c r="G57" s="308"/>
      <c r="H57" s="309" t="s">
        <v>106</v>
      </c>
      <c r="I57" s="329"/>
      <c r="J57" s="330"/>
      <c r="K57" s="331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L15" sqref="L15"/>
    </sheetView>
  </sheetViews>
  <sheetFormatPr defaultColWidth="9" defaultRowHeight="26.15" customHeight="1"/>
  <cols>
    <col min="1" max="1" width="20.5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257" t="s">
        <v>27</v>
      </c>
      <c r="B2" s="57" t="s">
        <v>28</v>
      </c>
      <c r="C2" s="57"/>
      <c r="D2" s="58" t="s">
        <v>33</v>
      </c>
      <c r="E2" s="59" t="s">
        <v>34</v>
      </c>
      <c r="F2" s="59"/>
      <c r="G2" s="59"/>
      <c r="H2" s="62">
        <v>2</v>
      </c>
      <c r="I2" s="257" t="s">
        <v>22</v>
      </c>
      <c r="J2" s="59" t="s">
        <v>23</v>
      </c>
      <c r="K2" s="59"/>
      <c r="L2" s="59"/>
      <c r="M2" s="59"/>
      <c r="N2" s="59"/>
    </row>
    <row r="3" ht="29.15" customHeight="1" spans="1:14">
      <c r="A3" s="61" t="s">
        <v>111</v>
      </c>
      <c r="B3" s="61" t="s">
        <v>112</v>
      </c>
      <c r="C3" s="61"/>
      <c r="D3" s="61"/>
      <c r="E3" s="61"/>
      <c r="F3" s="61"/>
      <c r="G3" s="61"/>
      <c r="H3" s="62"/>
      <c r="I3" s="61" t="s">
        <v>113</v>
      </c>
      <c r="J3" s="61"/>
      <c r="K3" s="61"/>
      <c r="L3" s="61"/>
      <c r="M3" s="61"/>
      <c r="N3" s="61"/>
    </row>
    <row r="4" ht="29.15" customHeight="1" spans="1:14">
      <c r="A4" s="61"/>
      <c r="B4" s="63" t="s">
        <v>75</v>
      </c>
      <c r="C4" s="64" t="s">
        <v>76</v>
      </c>
      <c r="D4" s="63" t="s">
        <v>77</v>
      </c>
      <c r="E4" s="63" t="s">
        <v>78</v>
      </c>
      <c r="F4" s="63" t="s">
        <v>79</v>
      </c>
      <c r="G4" s="65"/>
      <c r="H4" s="62"/>
      <c r="I4" s="85"/>
      <c r="J4" s="85"/>
      <c r="K4" s="259" t="s">
        <v>114</v>
      </c>
      <c r="L4" s="260"/>
      <c r="M4" s="85"/>
      <c r="N4" s="85"/>
    </row>
    <row r="5" ht="29.15" customHeight="1" spans="1:14">
      <c r="A5" s="61"/>
      <c r="B5" s="63" t="s">
        <v>115</v>
      </c>
      <c r="C5" s="64" t="s">
        <v>116</v>
      </c>
      <c r="D5" s="63" t="s">
        <v>117</v>
      </c>
      <c r="E5" s="63" t="s">
        <v>118</v>
      </c>
      <c r="F5" s="63" t="s">
        <v>119</v>
      </c>
      <c r="G5" s="66"/>
      <c r="H5" s="62"/>
      <c r="I5" s="86"/>
      <c r="J5" s="86"/>
      <c r="K5" s="86" t="s">
        <v>120</v>
      </c>
      <c r="L5" s="86" t="s">
        <v>121</v>
      </c>
      <c r="M5" s="86"/>
      <c r="N5" s="86"/>
    </row>
    <row r="6" ht="29.15" customHeight="1" spans="1:14">
      <c r="A6" s="67" t="s">
        <v>122</v>
      </c>
      <c r="B6" s="68">
        <f>C6-2</f>
        <v>56</v>
      </c>
      <c r="C6" s="69">
        <v>58</v>
      </c>
      <c r="D6" s="68">
        <f>C6+2</f>
        <v>60</v>
      </c>
      <c r="E6" s="68">
        <f>D6+2</f>
        <v>62</v>
      </c>
      <c r="F6" s="68">
        <f>E6+1</f>
        <v>63</v>
      </c>
      <c r="G6" s="70"/>
      <c r="H6" s="62"/>
      <c r="I6" s="87" t="s">
        <v>123</v>
      </c>
      <c r="J6" s="87"/>
      <c r="K6" s="87" t="s">
        <v>124</v>
      </c>
      <c r="L6" s="87"/>
      <c r="M6" s="87"/>
      <c r="N6" s="87"/>
    </row>
    <row r="7" ht="29.15" customHeight="1" spans="1:14">
      <c r="A7" s="71" t="s">
        <v>125</v>
      </c>
      <c r="B7" s="68">
        <f t="shared" ref="B7:B9" si="0">C7-4</f>
        <v>88</v>
      </c>
      <c r="C7" s="72" t="s">
        <v>126</v>
      </c>
      <c r="D7" s="68">
        <f t="shared" ref="D7:D9" si="1">C7+4</f>
        <v>96</v>
      </c>
      <c r="E7" s="68">
        <f>D7+4</f>
        <v>100</v>
      </c>
      <c r="F7" s="68">
        <f t="shared" ref="F7:F9" si="2">E7+6</f>
        <v>106</v>
      </c>
      <c r="G7" s="70"/>
      <c r="H7" s="62"/>
      <c r="I7" s="88"/>
      <c r="J7" s="88"/>
      <c r="K7" s="88" t="s">
        <v>127</v>
      </c>
      <c r="L7" s="88"/>
      <c r="M7" s="88"/>
      <c r="N7" s="88"/>
    </row>
    <row r="8" ht="29.15" customHeight="1" spans="1:14">
      <c r="A8" s="71" t="s">
        <v>128</v>
      </c>
      <c r="B8" s="68">
        <f t="shared" si="0"/>
        <v>84</v>
      </c>
      <c r="C8" s="72" t="s">
        <v>129</v>
      </c>
      <c r="D8" s="68">
        <f t="shared" si="1"/>
        <v>92</v>
      </c>
      <c r="E8" s="68">
        <f>D8+5</f>
        <v>97</v>
      </c>
      <c r="F8" s="68">
        <f t="shared" si="2"/>
        <v>103</v>
      </c>
      <c r="G8" s="70"/>
      <c r="H8" s="62"/>
      <c r="I8" s="88"/>
      <c r="J8" s="88"/>
      <c r="K8" s="88" t="s">
        <v>130</v>
      </c>
      <c r="L8" s="88"/>
      <c r="M8" s="88"/>
      <c r="N8" s="88"/>
    </row>
    <row r="9" ht="29.15" customHeight="1" spans="1:14">
      <c r="A9" s="71" t="s">
        <v>131</v>
      </c>
      <c r="B9" s="68">
        <f t="shared" si="0"/>
        <v>90</v>
      </c>
      <c r="C9" s="72" t="s">
        <v>132</v>
      </c>
      <c r="D9" s="68">
        <f t="shared" si="1"/>
        <v>98</v>
      </c>
      <c r="E9" s="68">
        <f>D9+5</f>
        <v>103</v>
      </c>
      <c r="F9" s="68">
        <f t="shared" si="2"/>
        <v>109</v>
      </c>
      <c r="G9" s="70"/>
      <c r="H9" s="62"/>
      <c r="I9" s="87"/>
      <c r="J9" s="87"/>
      <c r="K9" s="87" t="s">
        <v>133</v>
      </c>
      <c r="L9" s="87"/>
      <c r="M9" s="87"/>
      <c r="N9" s="87"/>
    </row>
    <row r="10" ht="29.15" customHeight="1" spans="1:14">
      <c r="A10" s="73" t="s">
        <v>134</v>
      </c>
      <c r="B10" s="69">
        <f>C10-1</f>
        <v>36.5</v>
      </c>
      <c r="C10" s="69">
        <v>37.5</v>
      </c>
      <c r="D10" s="69">
        <f>C10+1</f>
        <v>38.5</v>
      </c>
      <c r="E10" s="69">
        <f>D10+1</f>
        <v>39.5</v>
      </c>
      <c r="F10" s="69">
        <f>E10+1.2</f>
        <v>40.7</v>
      </c>
      <c r="G10" s="70"/>
      <c r="H10" s="62"/>
      <c r="I10" s="88"/>
      <c r="J10" s="88"/>
      <c r="K10" s="88" t="s">
        <v>135</v>
      </c>
      <c r="L10" s="88"/>
      <c r="M10" s="88"/>
      <c r="N10" s="88"/>
    </row>
    <row r="11" ht="29.15" customHeight="1" spans="1:14">
      <c r="A11" s="73" t="s">
        <v>136</v>
      </c>
      <c r="B11" s="69">
        <f>C11-0.5</f>
        <v>17</v>
      </c>
      <c r="C11" s="69">
        <v>17.5</v>
      </c>
      <c r="D11" s="69">
        <f>C11+0.5</f>
        <v>18</v>
      </c>
      <c r="E11" s="69">
        <f>D11+0.5</f>
        <v>18.5</v>
      </c>
      <c r="F11" s="69">
        <f>E11+0.5</f>
        <v>19</v>
      </c>
      <c r="G11" s="70"/>
      <c r="H11" s="62"/>
      <c r="I11" s="88"/>
      <c r="J11" s="88"/>
      <c r="K11" s="88" t="s">
        <v>127</v>
      </c>
      <c r="L11" s="88"/>
      <c r="M11" s="88"/>
      <c r="N11" s="88"/>
    </row>
    <row r="12" ht="29.15" customHeight="1" spans="1:14">
      <c r="A12" s="71" t="s">
        <v>137</v>
      </c>
      <c r="B12" s="68">
        <f>C12-0.7</f>
        <v>15.8</v>
      </c>
      <c r="C12" s="69">
        <v>16.5</v>
      </c>
      <c r="D12" s="68">
        <f>C12+0.7</f>
        <v>17.2</v>
      </c>
      <c r="E12" s="68">
        <f>D12+0.7</f>
        <v>17.9</v>
      </c>
      <c r="F12" s="68">
        <f>E12+1</f>
        <v>18.9</v>
      </c>
      <c r="G12" s="74"/>
      <c r="H12" s="62"/>
      <c r="I12" s="88"/>
      <c r="J12" s="88"/>
      <c r="K12" s="88" t="s">
        <v>127</v>
      </c>
      <c r="L12" s="88"/>
      <c r="M12" s="88"/>
      <c r="N12" s="88"/>
    </row>
    <row r="13" ht="29.15" customHeight="1" spans="1:14">
      <c r="A13" s="71" t="s">
        <v>138</v>
      </c>
      <c r="B13" s="68">
        <f>C13-0.7</f>
        <v>15.3</v>
      </c>
      <c r="C13" s="69">
        <v>16</v>
      </c>
      <c r="D13" s="68">
        <f>C13+0.7</f>
        <v>16.7</v>
      </c>
      <c r="E13" s="68">
        <f>D13+0.7</f>
        <v>17.4</v>
      </c>
      <c r="F13" s="68">
        <f>E13+0.9</f>
        <v>18.3</v>
      </c>
      <c r="G13" s="74"/>
      <c r="H13" s="62"/>
      <c r="I13" s="88"/>
      <c r="J13" s="88"/>
      <c r="K13" s="88" t="s">
        <v>127</v>
      </c>
      <c r="L13" s="88"/>
      <c r="M13" s="88"/>
      <c r="N13" s="88"/>
    </row>
    <row r="14" ht="29.15" customHeight="1" spans="1:14">
      <c r="A14" s="71" t="s">
        <v>139</v>
      </c>
      <c r="B14" s="68">
        <f>C14-1</f>
        <v>39</v>
      </c>
      <c r="C14" s="69">
        <v>40</v>
      </c>
      <c r="D14" s="68">
        <f>C14+1</f>
        <v>41</v>
      </c>
      <c r="E14" s="68">
        <f>D14+1</f>
        <v>42</v>
      </c>
      <c r="F14" s="68">
        <f>E14+1.5</f>
        <v>43.5</v>
      </c>
      <c r="G14" s="74"/>
      <c r="H14" s="62"/>
      <c r="I14" s="88"/>
      <c r="J14" s="88"/>
      <c r="K14" s="88" t="s">
        <v>127</v>
      </c>
      <c r="L14" s="88"/>
      <c r="M14" s="88"/>
      <c r="N14" s="88"/>
    </row>
    <row r="15" ht="29.15" customHeight="1" spans="1:14">
      <c r="A15" s="71" t="s">
        <v>140</v>
      </c>
      <c r="B15" s="68">
        <f t="shared" ref="B15:B17" si="3">C15</f>
        <v>13</v>
      </c>
      <c r="C15" s="69">
        <v>13</v>
      </c>
      <c r="D15" s="68">
        <f t="shared" ref="D15:D17" si="4">C15</f>
        <v>13</v>
      </c>
      <c r="E15" s="68">
        <f t="shared" ref="E15:E17" si="5">D15</f>
        <v>13</v>
      </c>
      <c r="F15" s="68">
        <f t="shared" ref="F15:F17" si="6">E15</f>
        <v>13</v>
      </c>
      <c r="G15" s="74"/>
      <c r="H15" s="62"/>
      <c r="I15" s="88"/>
      <c r="J15" s="88"/>
      <c r="K15" s="88" t="s">
        <v>127</v>
      </c>
      <c r="L15" s="88"/>
      <c r="M15" s="88"/>
      <c r="N15" s="88"/>
    </row>
    <row r="16" ht="29.15" customHeight="1" spans="1:14">
      <c r="A16" s="71" t="s">
        <v>141</v>
      </c>
      <c r="B16" s="68">
        <f t="shared" si="3"/>
        <v>2.5</v>
      </c>
      <c r="C16" s="69">
        <v>2.5</v>
      </c>
      <c r="D16" s="68">
        <f t="shared" si="4"/>
        <v>2.5</v>
      </c>
      <c r="E16" s="68">
        <f t="shared" si="5"/>
        <v>2.5</v>
      </c>
      <c r="F16" s="68">
        <f t="shared" si="6"/>
        <v>2.5</v>
      </c>
      <c r="G16" s="75"/>
      <c r="H16" s="62"/>
      <c r="I16" s="88"/>
      <c r="J16" s="88"/>
      <c r="K16" s="88" t="s">
        <v>127</v>
      </c>
      <c r="L16" s="88"/>
      <c r="M16" s="88"/>
      <c r="N16" s="88"/>
    </row>
    <row r="17" ht="29.15" customHeight="1" spans="1:14">
      <c r="A17" s="71" t="s">
        <v>142</v>
      </c>
      <c r="B17" s="68">
        <f t="shared" si="3"/>
        <v>1.6</v>
      </c>
      <c r="C17" s="69">
        <v>1.6</v>
      </c>
      <c r="D17" s="68">
        <f t="shared" si="4"/>
        <v>1.6</v>
      </c>
      <c r="E17" s="68">
        <f t="shared" si="5"/>
        <v>1.6</v>
      </c>
      <c r="F17" s="68">
        <f t="shared" si="6"/>
        <v>1.6</v>
      </c>
      <c r="G17" s="74"/>
      <c r="H17" s="62"/>
      <c r="I17" s="88"/>
      <c r="J17" s="88"/>
      <c r="K17" s="88" t="s">
        <v>127</v>
      </c>
      <c r="L17" s="88"/>
      <c r="M17" s="88"/>
      <c r="N17" s="88"/>
    </row>
    <row r="18" ht="29.15" customHeight="1" spans="2:14">
      <c r="B18" s="70"/>
      <c r="C18" s="70"/>
      <c r="D18" s="76"/>
      <c r="E18" s="74"/>
      <c r="F18" s="74"/>
      <c r="G18" s="74"/>
      <c r="H18" s="62"/>
      <c r="I18" s="88"/>
      <c r="J18" s="88"/>
      <c r="K18" s="88"/>
      <c r="L18" s="88"/>
      <c r="M18" s="88"/>
      <c r="N18" s="88"/>
    </row>
    <row r="19" ht="29.15" customHeight="1" spans="1:14">
      <c r="A19" s="70"/>
      <c r="B19" s="70"/>
      <c r="C19" s="70"/>
      <c r="D19" s="76"/>
      <c r="E19" s="74"/>
      <c r="F19" s="74"/>
      <c r="G19" s="74"/>
      <c r="H19" s="62"/>
      <c r="I19" s="88"/>
      <c r="J19" s="88"/>
      <c r="K19" s="88"/>
      <c r="L19" s="88"/>
      <c r="M19" s="88"/>
      <c r="N19" s="88"/>
    </row>
    <row r="20" ht="29.15" customHeight="1" spans="1:14">
      <c r="A20" s="70"/>
      <c r="B20" s="70"/>
      <c r="C20" s="70"/>
      <c r="D20" s="76"/>
      <c r="E20" s="74"/>
      <c r="F20" s="74"/>
      <c r="G20" s="74"/>
      <c r="H20" s="62"/>
      <c r="I20" s="88"/>
      <c r="J20" s="88"/>
      <c r="K20" s="88"/>
      <c r="L20" s="88"/>
      <c r="M20" s="88"/>
      <c r="N20" s="88"/>
    </row>
    <row r="21" ht="29.15" customHeight="1" spans="1:14">
      <c r="A21" s="70"/>
      <c r="B21" s="70"/>
      <c r="C21" s="70"/>
      <c r="D21" s="76"/>
      <c r="E21" s="74"/>
      <c r="F21" s="74"/>
      <c r="G21" s="74"/>
      <c r="H21" s="62"/>
      <c r="I21" s="88"/>
      <c r="J21" s="88"/>
      <c r="K21" s="88"/>
      <c r="L21" s="88"/>
      <c r="M21" s="88"/>
      <c r="N21" s="88"/>
    </row>
    <row r="22" ht="29.15" customHeight="1" spans="1:14">
      <c r="A22" s="70"/>
      <c r="B22" s="70"/>
      <c r="C22" s="70"/>
      <c r="D22" s="76"/>
      <c r="E22" s="74"/>
      <c r="F22" s="74"/>
      <c r="G22" s="74"/>
      <c r="H22" s="62"/>
      <c r="I22" s="88"/>
      <c r="J22" s="88"/>
      <c r="K22" s="88"/>
      <c r="L22" s="88"/>
      <c r="M22" s="88"/>
      <c r="N22" s="88"/>
    </row>
    <row r="23" ht="29.15" customHeight="1" spans="1:14">
      <c r="A23" s="78"/>
      <c r="B23" s="78"/>
      <c r="C23" s="78"/>
      <c r="D23" s="78"/>
      <c r="E23" s="78"/>
      <c r="F23" s="78"/>
      <c r="G23" s="78"/>
      <c r="H23" s="62"/>
      <c r="I23" s="89"/>
      <c r="J23" s="89"/>
      <c r="K23" s="88"/>
      <c r="L23" s="89"/>
      <c r="M23" s="89"/>
      <c r="N23" s="89"/>
    </row>
    <row r="24" ht="14.25" spans="1:14">
      <c r="A24" s="258"/>
      <c r="B24" s="81"/>
      <c r="C24" s="81"/>
      <c r="D24" s="81"/>
      <c r="E24" s="81"/>
      <c r="F24" s="81"/>
      <c r="G24" s="81"/>
      <c r="H24" s="81"/>
      <c r="I24" s="80" t="s">
        <v>143</v>
      </c>
      <c r="J24" s="261">
        <v>45656</v>
      </c>
      <c r="K24" s="80" t="s">
        <v>144</v>
      </c>
      <c r="L24" s="80"/>
      <c r="M24" s="80" t="s">
        <v>145</v>
      </c>
      <c r="N24" s="53" t="s">
        <v>107</v>
      </c>
    </row>
    <row r="25" ht="19" customHeight="1" spans="1:1">
      <c r="A25" s="53" t="s">
        <v>146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zoomScalePageLayoutView="125" workbookViewId="0">
      <selection activeCell="A37" sqref="A37:K37"/>
    </sheetView>
  </sheetViews>
  <sheetFormatPr defaultColWidth="10" defaultRowHeight="16.5" customHeight="1"/>
  <cols>
    <col min="1" max="6" width="10" style="91"/>
    <col min="7" max="7" width="12.25" style="91" customWidth="1"/>
    <col min="8" max="16384" width="10" style="91"/>
  </cols>
  <sheetData>
    <row r="1" ht="22.5" customHeight="1" spans="1:11">
      <c r="A1" s="178" t="s">
        <v>147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ht="17.25" customHeight="1" spans="1:11">
      <c r="A2" s="179" t="s">
        <v>18</v>
      </c>
      <c r="B2" s="94" t="s">
        <v>19</v>
      </c>
      <c r="C2" s="94"/>
      <c r="D2" s="180" t="s">
        <v>20</v>
      </c>
      <c r="E2" s="180"/>
      <c r="F2" s="181" t="s">
        <v>21</v>
      </c>
      <c r="G2" s="181"/>
      <c r="H2" s="182" t="s">
        <v>22</v>
      </c>
      <c r="I2" s="238" t="s">
        <v>23</v>
      </c>
      <c r="J2" s="238"/>
      <c r="K2" s="239"/>
    </row>
    <row r="3" customHeight="1" spans="1:11">
      <c r="A3" s="183" t="s">
        <v>24</v>
      </c>
      <c r="B3" s="184"/>
      <c r="C3" s="185"/>
      <c r="D3" s="186" t="s">
        <v>25</v>
      </c>
      <c r="E3" s="187"/>
      <c r="F3" s="187"/>
      <c r="G3" s="188"/>
      <c r="H3" s="186" t="s">
        <v>26</v>
      </c>
      <c r="I3" s="187"/>
      <c r="J3" s="187"/>
      <c r="K3" s="188"/>
    </row>
    <row r="4" customHeight="1" spans="1:11">
      <c r="A4" s="189" t="s">
        <v>27</v>
      </c>
      <c r="B4" s="57" t="s">
        <v>28</v>
      </c>
      <c r="C4" s="57"/>
      <c r="D4" s="189" t="s">
        <v>29</v>
      </c>
      <c r="E4" s="190"/>
      <c r="F4" s="191">
        <v>45689</v>
      </c>
      <c r="G4" s="191"/>
      <c r="H4" s="189" t="s">
        <v>148</v>
      </c>
      <c r="I4" s="190"/>
      <c r="J4" s="206" t="s">
        <v>31</v>
      </c>
      <c r="K4" s="240" t="s">
        <v>32</v>
      </c>
    </row>
    <row r="5" customHeight="1" spans="1:11">
      <c r="A5" s="192" t="s">
        <v>33</v>
      </c>
      <c r="B5" s="57" t="s">
        <v>34</v>
      </c>
      <c r="C5" s="57"/>
      <c r="D5" s="189" t="s">
        <v>149</v>
      </c>
      <c r="E5" s="190"/>
      <c r="F5" s="191">
        <v>45644</v>
      </c>
      <c r="G5" s="191"/>
      <c r="H5" s="189" t="s">
        <v>150</v>
      </c>
      <c r="I5" s="190"/>
      <c r="J5" s="206" t="s">
        <v>31</v>
      </c>
      <c r="K5" s="240" t="s">
        <v>32</v>
      </c>
    </row>
    <row r="6" customHeight="1" spans="1:11">
      <c r="A6" s="189" t="s">
        <v>37</v>
      </c>
      <c r="B6" s="99">
        <v>3</v>
      </c>
      <c r="C6" s="99">
        <v>5</v>
      </c>
      <c r="D6" s="189" t="s">
        <v>151</v>
      </c>
      <c r="E6" s="190"/>
      <c r="F6" s="191">
        <v>45667</v>
      </c>
      <c r="G6" s="191"/>
      <c r="H6" s="193" t="s">
        <v>152</v>
      </c>
      <c r="I6" s="219"/>
      <c r="J6" s="219"/>
      <c r="K6" s="241"/>
    </row>
    <row r="7" customHeight="1" spans="1:11">
      <c r="A7" s="189" t="s">
        <v>40</v>
      </c>
      <c r="B7" s="99">
        <f>800+1200+800</f>
        <v>2800</v>
      </c>
      <c r="C7" s="99"/>
      <c r="D7" s="189" t="s">
        <v>153</v>
      </c>
      <c r="E7" s="190"/>
      <c r="F7" s="191">
        <v>45672</v>
      </c>
      <c r="G7" s="191"/>
      <c r="H7" s="194"/>
      <c r="I7" s="206"/>
      <c r="J7" s="206"/>
      <c r="K7" s="240"/>
    </row>
    <row r="8" customHeight="1" spans="1:11">
      <c r="A8" s="195"/>
      <c r="B8" s="108"/>
      <c r="C8" s="196"/>
      <c r="D8" s="195" t="s">
        <v>43</v>
      </c>
      <c r="E8" s="197"/>
      <c r="F8" s="191">
        <v>45676</v>
      </c>
      <c r="G8" s="191"/>
      <c r="H8" s="198"/>
      <c r="I8" s="242"/>
      <c r="J8" s="242"/>
      <c r="K8" s="243"/>
    </row>
    <row r="9" customHeight="1" spans="1:11">
      <c r="A9" s="199" t="s">
        <v>154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</row>
    <row r="10" customHeight="1" spans="1:11">
      <c r="A10" s="200" t="s">
        <v>47</v>
      </c>
      <c r="B10" s="201" t="s">
        <v>48</v>
      </c>
      <c r="C10" s="202" t="s">
        <v>49</v>
      </c>
      <c r="D10" s="203"/>
      <c r="E10" s="204" t="s">
        <v>52</v>
      </c>
      <c r="F10" s="201" t="s">
        <v>48</v>
      </c>
      <c r="G10" s="202" t="s">
        <v>49</v>
      </c>
      <c r="H10" s="201"/>
      <c r="I10" s="204" t="s">
        <v>50</v>
      </c>
      <c r="J10" s="201" t="s">
        <v>48</v>
      </c>
      <c r="K10" s="244" t="s">
        <v>49</v>
      </c>
    </row>
    <row r="11" customHeight="1" spans="1:11">
      <c r="A11" s="192" t="s">
        <v>53</v>
      </c>
      <c r="B11" s="205" t="s">
        <v>48</v>
      </c>
      <c r="C11" s="206" t="s">
        <v>49</v>
      </c>
      <c r="D11" s="207"/>
      <c r="E11" s="208" t="s">
        <v>55</v>
      </c>
      <c r="F11" s="205" t="s">
        <v>48</v>
      </c>
      <c r="G11" s="206" t="s">
        <v>49</v>
      </c>
      <c r="H11" s="205"/>
      <c r="I11" s="208" t="s">
        <v>60</v>
      </c>
      <c r="J11" s="205" t="s">
        <v>48</v>
      </c>
      <c r="K11" s="240" t="s">
        <v>49</v>
      </c>
    </row>
    <row r="12" customHeight="1" spans="1:11">
      <c r="A12" s="209" t="s">
        <v>91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45"/>
    </row>
    <row r="13" customHeight="1" spans="1:11">
      <c r="A13" s="166" t="s">
        <v>155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</row>
    <row r="14" customHeight="1" spans="1:11">
      <c r="A14" s="211" t="s">
        <v>156</v>
      </c>
      <c r="B14" s="211"/>
      <c r="C14" s="211"/>
      <c r="D14" s="211"/>
      <c r="E14" s="212"/>
      <c r="F14" s="212"/>
      <c r="G14" s="212"/>
      <c r="H14" s="212"/>
      <c r="I14" s="211"/>
      <c r="J14" s="211"/>
      <c r="K14" s="211"/>
    </row>
    <row r="15" customHeight="1" spans="1:11">
      <c r="A15" s="211" t="s">
        <v>157</v>
      </c>
      <c r="B15" s="211"/>
      <c r="C15" s="211"/>
      <c r="D15" s="211"/>
      <c r="E15" s="212"/>
      <c r="F15" s="212"/>
      <c r="G15" s="212"/>
      <c r="H15" s="212"/>
      <c r="I15" s="211"/>
      <c r="J15" s="211"/>
      <c r="K15" s="211"/>
    </row>
    <row r="16" customHeight="1" spans="1:11">
      <c r="A16" s="211" t="s">
        <v>158</v>
      </c>
      <c r="B16" s="211"/>
      <c r="C16" s="211"/>
      <c r="D16" s="211"/>
      <c r="E16" s="57"/>
      <c r="F16" s="57"/>
      <c r="G16" s="57"/>
      <c r="H16" s="57"/>
      <c r="I16" s="57"/>
      <c r="J16" s="57"/>
      <c r="K16" s="57"/>
    </row>
    <row r="17" customHeight="1" spans="1:11">
      <c r="A17" s="213"/>
      <c r="B17" s="213"/>
      <c r="C17" s="213"/>
      <c r="D17" s="213"/>
      <c r="E17" s="57"/>
      <c r="F17" s="57"/>
      <c r="G17" s="57"/>
      <c r="H17" s="57"/>
      <c r="I17" s="57"/>
      <c r="J17" s="57"/>
      <c r="K17" s="57"/>
    </row>
    <row r="18" customHeight="1" spans="1:11">
      <c r="A18" s="166" t="s">
        <v>159</v>
      </c>
      <c r="B18" s="166"/>
      <c r="C18" s="166"/>
      <c r="D18" s="166"/>
      <c r="E18" s="57"/>
      <c r="F18" s="57"/>
      <c r="G18" s="57"/>
      <c r="H18" s="57"/>
      <c r="I18" s="57"/>
      <c r="J18" s="57"/>
      <c r="K18" s="57"/>
    </row>
    <row r="19" customHeight="1" spans="1:11">
      <c r="A19" s="212"/>
      <c r="B19" s="212"/>
      <c r="C19" s="212"/>
      <c r="D19" s="212"/>
      <c r="E19" s="212"/>
      <c r="F19" s="212"/>
      <c r="G19" s="212"/>
      <c r="H19" s="212"/>
      <c r="I19" s="211"/>
      <c r="J19" s="211"/>
      <c r="K19" s="211"/>
    </row>
    <row r="20" customHeight="1" spans="1:11">
      <c r="A20" s="212"/>
      <c r="B20" s="212"/>
      <c r="C20" s="212"/>
      <c r="D20" s="212"/>
      <c r="E20" s="212"/>
      <c r="F20" s="212"/>
      <c r="G20" s="212"/>
      <c r="H20" s="212"/>
      <c r="I20" s="211"/>
      <c r="J20" s="211"/>
      <c r="K20" s="211"/>
    </row>
    <row r="21" customHeight="1" spans="1:11">
      <c r="A21" s="214"/>
      <c r="B21" s="215"/>
      <c r="C21" s="215"/>
      <c r="D21" s="215"/>
      <c r="E21" s="215"/>
      <c r="F21" s="215"/>
      <c r="G21" s="215"/>
      <c r="H21" s="215"/>
      <c r="I21" s="215"/>
      <c r="J21" s="215"/>
      <c r="K21" s="246"/>
    </row>
    <row r="22" customHeight="1" spans="1:11">
      <c r="A22" s="216" t="s">
        <v>88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</row>
    <row r="23" customHeight="1" spans="1:11">
      <c r="A23" s="93" t="s">
        <v>89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56"/>
    </row>
    <row r="24" customHeight="1" spans="1:11">
      <c r="A24" s="104" t="s">
        <v>90</v>
      </c>
      <c r="B24" s="106"/>
      <c r="C24" s="206" t="s">
        <v>31</v>
      </c>
      <c r="D24" s="206" t="s">
        <v>32</v>
      </c>
      <c r="E24" s="103"/>
      <c r="F24" s="103"/>
      <c r="G24" s="103"/>
      <c r="H24" s="103"/>
      <c r="I24" s="103"/>
      <c r="J24" s="103"/>
      <c r="K24" s="150"/>
    </row>
    <row r="25" customHeight="1" spans="1:11">
      <c r="A25" s="189" t="s">
        <v>160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40"/>
    </row>
    <row r="26" customHeight="1" spans="1:11">
      <c r="A26" s="217"/>
      <c r="B26" s="218"/>
      <c r="C26" s="218"/>
      <c r="D26" s="218"/>
      <c r="E26" s="218"/>
      <c r="F26" s="218"/>
      <c r="G26" s="218"/>
      <c r="H26" s="218"/>
      <c r="I26" s="218"/>
      <c r="J26" s="218"/>
      <c r="K26" s="247"/>
    </row>
    <row r="27" customHeight="1" spans="1:11">
      <c r="A27" s="199" t="s">
        <v>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</row>
    <row r="28" customHeight="1" spans="1:11">
      <c r="A28" s="183" t="s">
        <v>97</v>
      </c>
      <c r="B28" s="202" t="s">
        <v>58</v>
      </c>
      <c r="C28" s="202" t="s">
        <v>59</v>
      </c>
      <c r="D28" s="202" t="s">
        <v>51</v>
      </c>
      <c r="E28" s="184" t="s">
        <v>98</v>
      </c>
      <c r="F28" s="202" t="s">
        <v>58</v>
      </c>
      <c r="G28" s="202" t="s">
        <v>59</v>
      </c>
      <c r="H28" s="202" t="s">
        <v>51</v>
      </c>
      <c r="I28" s="184" t="s">
        <v>99</v>
      </c>
      <c r="J28" s="202" t="s">
        <v>58</v>
      </c>
      <c r="K28" s="244" t="s">
        <v>59</v>
      </c>
    </row>
    <row r="29" customHeight="1" spans="1:11">
      <c r="A29" s="193" t="s">
        <v>50</v>
      </c>
      <c r="B29" s="206" t="s">
        <v>58</v>
      </c>
      <c r="C29" s="206" t="s">
        <v>59</v>
      </c>
      <c r="D29" s="206" t="s">
        <v>51</v>
      </c>
      <c r="E29" s="219" t="s">
        <v>57</v>
      </c>
      <c r="F29" s="206" t="s">
        <v>58</v>
      </c>
      <c r="G29" s="206" t="s">
        <v>59</v>
      </c>
      <c r="H29" s="206" t="s">
        <v>51</v>
      </c>
      <c r="I29" s="219" t="s">
        <v>68</v>
      </c>
      <c r="J29" s="206" t="s">
        <v>58</v>
      </c>
      <c r="K29" s="240" t="s">
        <v>59</v>
      </c>
    </row>
    <row r="30" customHeight="1" spans="1:11">
      <c r="A30" s="189" t="s">
        <v>61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57"/>
    </row>
    <row r="31" customHeight="1" spans="1:11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48"/>
    </row>
    <row r="32" customHeight="1" spans="1:11">
      <c r="A32" s="199" t="s">
        <v>161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</row>
    <row r="33" ht="17.25" customHeight="1" spans="1:11">
      <c r="A33" s="222" t="s">
        <v>162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49"/>
    </row>
    <row r="34" ht="17.25" customHeight="1" spans="1:11">
      <c r="A34" s="224" t="s">
        <v>163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50"/>
    </row>
    <row r="35" ht="17.25" customHeight="1" spans="1:11">
      <c r="A35" s="224" t="s">
        <v>164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50"/>
    </row>
    <row r="36" ht="17.25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50"/>
    </row>
    <row r="37" ht="17.25" customHeight="1" spans="1:1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250"/>
    </row>
    <row r="38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50"/>
    </row>
    <row r="39" ht="17.25" customHeight="1" spans="1:1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50"/>
    </row>
    <row r="40" ht="17.25" customHeight="1" spans="1:1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250"/>
    </row>
    <row r="41" ht="17.25" customHeight="1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50"/>
    </row>
    <row r="42" ht="17.25" customHeight="1" spans="1:1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250"/>
    </row>
    <row r="43" ht="17.25" customHeight="1" spans="1:11">
      <c r="A43" s="224"/>
      <c r="B43" s="225"/>
      <c r="C43" s="225"/>
      <c r="D43" s="225"/>
      <c r="E43" s="225"/>
      <c r="F43" s="225"/>
      <c r="G43" s="225"/>
      <c r="H43" s="225"/>
      <c r="I43" s="225"/>
      <c r="J43" s="225"/>
      <c r="K43" s="250"/>
    </row>
    <row r="44" ht="17.25" customHeight="1" spans="1:11">
      <c r="A44" s="220" t="s">
        <v>95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48"/>
    </row>
    <row r="45" customHeight="1" spans="1:11">
      <c r="A45" s="199" t="s">
        <v>165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</row>
    <row r="46" ht="18" customHeight="1" spans="1:11">
      <c r="A46" s="123" t="s">
        <v>91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55"/>
    </row>
    <row r="47" ht="18" customHeight="1" spans="1:11">
      <c r="A47" s="123"/>
      <c r="B47" s="124"/>
      <c r="C47" s="124"/>
      <c r="D47" s="124"/>
      <c r="E47" s="124"/>
      <c r="F47" s="124"/>
      <c r="G47" s="124"/>
      <c r="H47" s="124"/>
      <c r="I47" s="124"/>
      <c r="J47" s="124"/>
      <c r="K47" s="155"/>
    </row>
    <row r="48" ht="18" customHeight="1" spans="1:11">
      <c r="A48" s="217"/>
      <c r="B48" s="218"/>
      <c r="C48" s="218"/>
      <c r="D48" s="218"/>
      <c r="E48" s="218"/>
      <c r="F48" s="218"/>
      <c r="G48" s="218"/>
      <c r="H48" s="218"/>
      <c r="I48" s="218"/>
      <c r="J48" s="218"/>
      <c r="K48" s="247"/>
    </row>
    <row r="49" ht="21" customHeight="1" spans="1:11">
      <c r="A49" s="226" t="s">
        <v>101</v>
      </c>
      <c r="B49" s="227" t="s">
        <v>102</v>
      </c>
      <c r="C49" s="227"/>
      <c r="D49" s="228" t="s">
        <v>103</v>
      </c>
      <c r="E49" s="229" t="s">
        <v>104</v>
      </c>
      <c r="F49" s="228" t="s">
        <v>105</v>
      </c>
      <c r="G49" s="230">
        <v>45673</v>
      </c>
      <c r="H49" s="231" t="s">
        <v>106</v>
      </c>
      <c r="I49" s="231"/>
      <c r="J49" s="227" t="s">
        <v>107</v>
      </c>
      <c r="K49" s="251"/>
    </row>
    <row r="50" customHeight="1" spans="1:11">
      <c r="A50" s="232" t="s">
        <v>108</v>
      </c>
      <c r="B50" s="233"/>
      <c r="C50" s="233"/>
      <c r="D50" s="233"/>
      <c r="E50" s="233"/>
      <c r="F50" s="233"/>
      <c r="G50" s="233"/>
      <c r="H50" s="233"/>
      <c r="I50" s="233"/>
      <c r="J50" s="233"/>
      <c r="K50" s="252"/>
    </row>
    <row r="51" customHeight="1" spans="1:11">
      <c r="A51" s="234"/>
      <c r="B51" s="235"/>
      <c r="C51" s="235"/>
      <c r="D51" s="235"/>
      <c r="E51" s="235"/>
      <c r="F51" s="235"/>
      <c r="G51" s="235"/>
      <c r="H51" s="235"/>
      <c r="I51" s="235"/>
      <c r="J51" s="235"/>
      <c r="K51" s="253"/>
    </row>
    <row r="52" customHeight="1" spans="1:11">
      <c r="A52" s="236"/>
      <c r="B52" s="237"/>
      <c r="C52" s="237"/>
      <c r="D52" s="237"/>
      <c r="E52" s="237"/>
      <c r="F52" s="237"/>
      <c r="G52" s="237"/>
      <c r="H52" s="237"/>
      <c r="I52" s="237"/>
      <c r="J52" s="237"/>
      <c r="K52" s="254"/>
    </row>
    <row r="53" ht="21" customHeight="1" spans="1:11">
      <c r="A53" s="226" t="s">
        <v>101</v>
      </c>
      <c r="B53" s="227" t="s">
        <v>102</v>
      </c>
      <c r="C53" s="227"/>
      <c r="D53" s="228" t="s">
        <v>103</v>
      </c>
      <c r="E53" s="228"/>
      <c r="F53" s="228" t="s">
        <v>105</v>
      </c>
      <c r="G53" s="228"/>
      <c r="H53" s="231" t="s">
        <v>106</v>
      </c>
      <c r="I53" s="231"/>
      <c r="J53" s="255"/>
      <c r="K53" s="256"/>
    </row>
  </sheetData>
  <mergeCells count="8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D17"/>
    <mergeCell ref="E17:H17"/>
    <mergeCell ref="I17:K17"/>
    <mergeCell ref="E18:H18"/>
    <mergeCell ref="I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184150</xdr:rowOff>
                  </from>
                  <to>
                    <xdr:col>2</xdr:col>
                    <xdr:colOff>584200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184150</xdr:rowOff>
                  </from>
                  <to>
                    <xdr:col>3</xdr:col>
                    <xdr:colOff>584200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27</xdr:row>
                    <xdr:rowOff>12700</xdr:rowOff>
                  </from>
                  <to>
                    <xdr:col>1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584200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12700</xdr:rowOff>
                  </from>
                  <to>
                    <xdr:col>2</xdr:col>
                    <xdr:colOff>571500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27</xdr:row>
                    <xdr:rowOff>190500</xdr:rowOff>
                  </from>
                  <to>
                    <xdr:col>5</xdr:col>
                    <xdr:colOff>603250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27</xdr:row>
                    <xdr:rowOff>0</xdr:rowOff>
                  </from>
                  <to>
                    <xdr:col>5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28</xdr:row>
                    <xdr:rowOff>0</xdr:rowOff>
                  </from>
                  <to>
                    <xdr:col>6</xdr:col>
                    <xdr:colOff>603250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28</xdr:row>
                    <xdr:rowOff>12700</xdr:rowOff>
                  </from>
                  <to>
                    <xdr:col>10</xdr:col>
                    <xdr:colOff>603250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27</xdr:row>
                    <xdr:rowOff>0</xdr:rowOff>
                  </from>
                  <to>
                    <xdr:col>9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0</xdr:rowOff>
                  </from>
                  <to>
                    <xdr:col>10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L17" sqref="L17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56" t="s">
        <v>27</v>
      </c>
      <c r="B2" s="166" t="s">
        <v>28</v>
      </c>
      <c r="C2" s="166"/>
      <c r="D2" s="58" t="s">
        <v>33</v>
      </c>
      <c r="E2" s="167" t="s">
        <v>34</v>
      </c>
      <c r="F2" s="167"/>
      <c r="G2" s="167"/>
      <c r="H2" s="168"/>
      <c r="I2" s="82" t="s">
        <v>22</v>
      </c>
      <c r="J2" s="171" t="s">
        <v>23</v>
      </c>
      <c r="K2" s="171"/>
      <c r="L2" s="171"/>
      <c r="M2" s="171"/>
      <c r="N2" s="172"/>
    </row>
    <row r="3" ht="29.15" customHeight="1" spans="1:14">
      <c r="A3" s="61" t="s">
        <v>111</v>
      </c>
      <c r="B3" s="61" t="s">
        <v>112</v>
      </c>
      <c r="C3" s="61"/>
      <c r="D3" s="61"/>
      <c r="E3" s="61"/>
      <c r="F3" s="61"/>
      <c r="G3" s="61"/>
      <c r="H3" s="169"/>
      <c r="I3" s="61" t="s">
        <v>113</v>
      </c>
      <c r="J3" s="61"/>
      <c r="K3" s="61"/>
      <c r="L3" s="61"/>
      <c r="M3" s="61"/>
      <c r="N3" s="173"/>
    </row>
    <row r="4" ht="29.15" customHeight="1" spans="1:14">
      <c r="A4" s="61"/>
      <c r="B4" s="63" t="s">
        <v>75</v>
      </c>
      <c r="C4" s="64" t="s">
        <v>76</v>
      </c>
      <c r="D4" s="63" t="s">
        <v>77</v>
      </c>
      <c r="E4" s="63" t="s">
        <v>78</v>
      </c>
      <c r="F4" s="63" t="s">
        <v>79</v>
      </c>
      <c r="G4" s="65"/>
      <c r="H4" s="169"/>
      <c r="I4" s="61" t="s">
        <v>75</v>
      </c>
      <c r="J4" s="61" t="s">
        <v>76</v>
      </c>
      <c r="K4" s="61" t="s">
        <v>77</v>
      </c>
      <c r="L4" s="61" t="s">
        <v>78</v>
      </c>
      <c r="M4" s="174" t="s">
        <v>79</v>
      </c>
      <c r="N4" s="61"/>
    </row>
    <row r="5" ht="29.15" customHeight="1" spans="1:14">
      <c r="A5" s="61"/>
      <c r="B5" s="63" t="s">
        <v>115</v>
      </c>
      <c r="C5" s="64" t="s">
        <v>116</v>
      </c>
      <c r="D5" s="63" t="s">
        <v>117</v>
      </c>
      <c r="E5" s="63" t="s">
        <v>118</v>
      </c>
      <c r="F5" s="63" t="s">
        <v>119</v>
      </c>
      <c r="G5" s="66"/>
      <c r="H5" s="169"/>
      <c r="I5" s="86" t="s">
        <v>166</v>
      </c>
      <c r="J5" s="86" t="s">
        <v>83</v>
      </c>
      <c r="K5" s="86" t="s">
        <v>167</v>
      </c>
      <c r="L5" s="86" t="s">
        <v>83</v>
      </c>
      <c r="M5" s="86" t="s">
        <v>167</v>
      </c>
      <c r="N5" s="86"/>
    </row>
    <row r="6" ht="29.15" customHeight="1" spans="1:14">
      <c r="A6" s="67" t="s">
        <v>122</v>
      </c>
      <c r="B6" s="68">
        <f>C6-2</f>
        <v>56</v>
      </c>
      <c r="C6" s="69">
        <v>58</v>
      </c>
      <c r="D6" s="68">
        <f>C6+2</f>
        <v>60</v>
      </c>
      <c r="E6" s="68">
        <f>D6+2</f>
        <v>62</v>
      </c>
      <c r="F6" s="68">
        <f>E6+1</f>
        <v>63</v>
      </c>
      <c r="G6" s="70"/>
      <c r="H6" s="169"/>
      <c r="I6" s="87" t="s">
        <v>168</v>
      </c>
      <c r="J6" s="87" t="s">
        <v>169</v>
      </c>
      <c r="K6" s="87" t="s">
        <v>170</v>
      </c>
      <c r="L6" s="87" t="s">
        <v>171</v>
      </c>
      <c r="M6" s="176" t="s">
        <v>172</v>
      </c>
      <c r="N6" s="87"/>
    </row>
    <row r="7" ht="29.15" customHeight="1" spans="1:14">
      <c r="A7" s="71" t="s">
        <v>125</v>
      </c>
      <c r="B7" s="68">
        <f t="shared" ref="B7:B9" si="0">C7-4</f>
        <v>88</v>
      </c>
      <c r="C7" s="72" t="s">
        <v>126</v>
      </c>
      <c r="D7" s="68">
        <f t="shared" ref="D7:D9" si="1">C7+4</f>
        <v>96</v>
      </c>
      <c r="E7" s="68">
        <f>D7+4</f>
        <v>100</v>
      </c>
      <c r="F7" s="68">
        <f t="shared" ref="F7:F9" si="2">E7+6</f>
        <v>106</v>
      </c>
      <c r="G7" s="70"/>
      <c r="H7" s="169"/>
      <c r="I7" s="87" t="s">
        <v>173</v>
      </c>
      <c r="J7" s="87" t="s">
        <v>173</v>
      </c>
      <c r="K7" s="87" t="s">
        <v>174</v>
      </c>
      <c r="L7" s="87" t="s">
        <v>175</v>
      </c>
      <c r="M7" s="176" t="s">
        <v>176</v>
      </c>
      <c r="N7" s="87"/>
    </row>
    <row r="8" ht="29.15" customHeight="1" spans="1:14">
      <c r="A8" s="71" t="s">
        <v>128</v>
      </c>
      <c r="B8" s="68">
        <f t="shared" si="0"/>
        <v>84</v>
      </c>
      <c r="C8" s="72" t="s">
        <v>129</v>
      </c>
      <c r="D8" s="68">
        <f t="shared" si="1"/>
        <v>92</v>
      </c>
      <c r="E8" s="68">
        <f>D8+5</f>
        <v>97</v>
      </c>
      <c r="F8" s="68">
        <f t="shared" si="2"/>
        <v>103</v>
      </c>
      <c r="G8" s="70"/>
      <c r="H8" s="169"/>
      <c r="I8" s="87" t="s">
        <v>177</v>
      </c>
      <c r="J8" s="87" t="s">
        <v>173</v>
      </c>
      <c r="K8" s="87" t="s">
        <v>178</v>
      </c>
      <c r="L8" s="87" t="s">
        <v>173</v>
      </c>
      <c r="M8" s="176" t="s">
        <v>127</v>
      </c>
      <c r="N8" s="87"/>
    </row>
    <row r="9" ht="29.15" customHeight="1" spans="1:14">
      <c r="A9" s="71" t="s">
        <v>131</v>
      </c>
      <c r="B9" s="68">
        <f t="shared" si="0"/>
        <v>90</v>
      </c>
      <c r="C9" s="72" t="s">
        <v>132</v>
      </c>
      <c r="D9" s="68">
        <f t="shared" si="1"/>
        <v>98</v>
      </c>
      <c r="E9" s="68">
        <f>D9+5</f>
        <v>103</v>
      </c>
      <c r="F9" s="68">
        <f t="shared" si="2"/>
        <v>109</v>
      </c>
      <c r="G9" s="70"/>
      <c r="H9" s="169"/>
      <c r="I9" s="87" t="s">
        <v>168</v>
      </c>
      <c r="J9" s="87" t="s">
        <v>168</v>
      </c>
      <c r="K9" s="87" t="s">
        <v>179</v>
      </c>
      <c r="L9" s="87" t="s">
        <v>173</v>
      </c>
      <c r="M9" s="176" t="s">
        <v>180</v>
      </c>
      <c r="N9" s="87"/>
    </row>
    <row r="10" ht="29.15" customHeight="1" spans="1:14">
      <c r="A10" s="73" t="s">
        <v>134</v>
      </c>
      <c r="B10" s="69">
        <f>C10-1</f>
        <v>36.5</v>
      </c>
      <c r="C10" s="69">
        <v>37.5</v>
      </c>
      <c r="D10" s="69">
        <f>C10+1</f>
        <v>38.5</v>
      </c>
      <c r="E10" s="69">
        <f>D10+1</f>
        <v>39.5</v>
      </c>
      <c r="F10" s="69">
        <f>E10+1.2</f>
        <v>40.7</v>
      </c>
      <c r="G10" s="70"/>
      <c r="H10" s="169"/>
      <c r="I10" s="87" t="s">
        <v>181</v>
      </c>
      <c r="J10" s="87" t="s">
        <v>181</v>
      </c>
      <c r="K10" s="87" t="s">
        <v>135</v>
      </c>
      <c r="L10" s="87" t="s">
        <v>181</v>
      </c>
      <c r="M10" s="176" t="s">
        <v>182</v>
      </c>
      <c r="N10" s="87"/>
    </row>
    <row r="11" ht="29.15" customHeight="1" spans="1:14">
      <c r="A11" s="73" t="s">
        <v>136</v>
      </c>
      <c r="B11" s="69">
        <f>C11-0.5</f>
        <v>17</v>
      </c>
      <c r="C11" s="69">
        <v>17.5</v>
      </c>
      <c r="D11" s="69">
        <f>C11+0.5</f>
        <v>18</v>
      </c>
      <c r="E11" s="69">
        <f>D11+0.5</f>
        <v>18.5</v>
      </c>
      <c r="F11" s="69">
        <f>E11+0.5</f>
        <v>19</v>
      </c>
      <c r="G11" s="70"/>
      <c r="H11" s="169"/>
      <c r="I11" s="87" t="s">
        <v>171</v>
      </c>
      <c r="J11" s="87" t="s">
        <v>183</v>
      </c>
      <c r="K11" s="87" t="s">
        <v>176</v>
      </c>
      <c r="L11" s="87" t="s">
        <v>168</v>
      </c>
      <c r="M11" s="176" t="s">
        <v>184</v>
      </c>
      <c r="N11" s="87"/>
    </row>
    <row r="12" ht="29.15" customHeight="1" spans="1:14">
      <c r="A12" s="71" t="s">
        <v>137</v>
      </c>
      <c r="B12" s="68">
        <f>C12-0.7</f>
        <v>15.8</v>
      </c>
      <c r="C12" s="69">
        <v>16.5</v>
      </c>
      <c r="D12" s="68">
        <f>C12+0.7</f>
        <v>17.2</v>
      </c>
      <c r="E12" s="68">
        <f>D12+0.7</f>
        <v>17.9</v>
      </c>
      <c r="F12" s="68">
        <f>E12+1</f>
        <v>18.9</v>
      </c>
      <c r="G12" s="74"/>
      <c r="H12" s="169"/>
      <c r="I12" s="87" t="s">
        <v>185</v>
      </c>
      <c r="J12" s="87" t="s">
        <v>168</v>
      </c>
      <c r="K12" s="87" t="s">
        <v>186</v>
      </c>
      <c r="L12" s="87" t="s">
        <v>187</v>
      </c>
      <c r="M12" s="176" t="s">
        <v>188</v>
      </c>
      <c r="N12" s="87"/>
    </row>
    <row r="13" ht="29.15" customHeight="1" spans="1:14">
      <c r="A13" s="71" t="s">
        <v>138</v>
      </c>
      <c r="B13" s="68">
        <f>C13-0.7</f>
        <v>15.3</v>
      </c>
      <c r="C13" s="69">
        <v>16</v>
      </c>
      <c r="D13" s="68">
        <f>C13+0.7</f>
        <v>16.7</v>
      </c>
      <c r="E13" s="68">
        <f>D13+0.7</f>
        <v>17.4</v>
      </c>
      <c r="F13" s="68">
        <f>E13+0.9</f>
        <v>18.3</v>
      </c>
      <c r="G13" s="74"/>
      <c r="H13" s="169"/>
      <c r="I13" s="87" t="s">
        <v>185</v>
      </c>
      <c r="J13" s="87" t="s">
        <v>168</v>
      </c>
      <c r="K13" s="87" t="s">
        <v>127</v>
      </c>
      <c r="L13" s="87" t="s">
        <v>168</v>
      </c>
      <c r="M13" s="176" t="s">
        <v>189</v>
      </c>
      <c r="N13" s="87"/>
    </row>
    <row r="14" ht="29.15" customHeight="1" spans="1:14">
      <c r="A14" s="71" t="s">
        <v>139</v>
      </c>
      <c r="B14" s="68">
        <f>C14-1</f>
        <v>39</v>
      </c>
      <c r="C14" s="69">
        <v>40</v>
      </c>
      <c r="D14" s="68">
        <f>C14+1</f>
        <v>41</v>
      </c>
      <c r="E14" s="68">
        <f>D14+1</f>
        <v>42</v>
      </c>
      <c r="F14" s="68">
        <f>E14+1.5</f>
        <v>43.5</v>
      </c>
      <c r="G14" s="74"/>
      <c r="H14" s="169"/>
      <c r="I14" s="87" t="s">
        <v>168</v>
      </c>
      <c r="J14" s="87" t="s">
        <v>168</v>
      </c>
      <c r="K14" s="87" t="s">
        <v>127</v>
      </c>
      <c r="L14" s="87" t="s">
        <v>190</v>
      </c>
      <c r="M14" s="176" t="s">
        <v>191</v>
      </c>
      <c r="N14" s="87"/>
    </row>
    <row r="15" ht="29.15" customHeight="1" spans="1:14">
      <c r="A15" s="71" t="s">
        <v>140</v>
      </c>
      <c r="B15" s="68">
        <f t="shared" ref="B15:B17" si="3">C15</f>
        <v>13</v>
      </c>
      <c r="C15" s="69">
        <v>13</v>
      </c>
      <c r="D15" s="68">
        <f t="shared" ref="D15:D17" si="4">C15</f>
        <v>13</v>
      </c>
      <c r="E15" s="68">
        <f t="shared" ref="E15:E17" si="5">D15</f>
        <v>13</v>
      </c>
      <c r="F15" s="68">
        <f t="shared" ref="F15:F17" si="6">E15</f>
        <v>13</v>
      </c>
      <c r="G15" s="74"/>
      <c r="H15" s="169"/>
      <c r="I15" s="87" t="s">
        <v>168</v>
      </c>
      <c r="J15" s="87" t="s">
        <v>168</v>
      </c>
      <c r="K15" s="87" t="s">
        <v>127</v>
      </c>
      <c r="L15" s="87" t="s">
        <v>168</v>
      </c>
      <c r="M15" s="87" t="s">
        <v>127</v>
      </c>
      <c r="N15" s="87"/>
    </row>
    <row r="16" ht="29.15" customHeight="1" spans="1:14">
      <c r="A16" s="71" t="s">
        <v>141</v>
      </c>
      <c r="B16" s="68">
        <f t="shared" si="3"/>
        <v>2.5</v>
      </c>
      <c r="C16" s="69">
        <v>2.5</v>
      </c>
      <c r="D16" s="68">
        <f t="shared" si="4"/>
        <v>2.5</v>
      </c>
      <c r="E16" s="68">
        <f t="shared" si="5"/>
        <v>2.5</v>
      </c>
      <c r="F16" s="68">
        <f t="shared" si="6"/>
        <v>2.5</v>
      </c>
      <c r="G16" s="75"/>
      <c r="H16" s="169"/>
      <c r="I16" s="87" t="s">
        <v>168</v>
      </c>
      <c r="J16" s="87" t="s">
        <v>168</v>
      </c>
      <c r="K16" s="87" t="s">
        <v>127</v>
      </c>
      <c r="L16" s="87" t="s">
        <v>168</v>
      </c>
      <c r="M16" s="87" t="s">
        <v>127</v>
      </c>
      <c r="N16" s="87"/>
    </row>
    <row r="17" ht="29.15" customHeight="1" spans="1:14">
      <c r="A17" s="71" t="s">
        <v>142</v>
      </c>
      <c r="B17" s="68">
        <f t="shared" si="3"/>
        <v>1.6</v>
      </c>
      <c r="C17" s="69">
        <v>1.6</v>
      </c>
      <c r="D17" s="68">
        <f t="shared" si="4"/>
        <v>1.6</v>
      </c>
      <c r="E17" s="68">
        <f t="shared" si="5"/>
        <v>1.6</v>
      </c>
      <c r="F17" s="68">
        <f t="shared" si="6"/>
        <v>1.6</v>
      </c>
      <c r="G17" s="74"/>
      <c r="H17" s="169"/>
      <c r="I17" s="87" t="s">
        <v>168</v>
      </c>
      <c r="J17" s="87" t="s">
        <v>168</v>
      </c>
      <c r="K17" s="87" t="s">
        <v>127</v>
      </c>
      <c r="L17" s="87" t="s">
        <v>168</v>
      </c>
      <c r="M17" s="87" t="s">
        <v>127</v>
      </c>
      <c r="N17" s="87"/>
    </row>
    <row r="18" ht="29.15" customHeight="1" spans="1:14">
      <c r="A18" s="80"/>
      <c r="B18" s="70"/>
      <c r="C18" s="70"/>
      <c r="D18" s="76"/>
      <c r="E18" s="74"/>
      <c r="F18" s="74"/>
      <c r="G18" s="74"/>
      <c r="H18" s="169"/>
      <c r="I18" s="87"/>
      <c r="J18" s="87"/>
      <c r="K18" s="87"/>
      <c r="L18" s="87"/>
      <c r="M18" s="176"/>
      <c r="N18" s="87"/>
    </row>
    <row r="19" ht="29.15" customHeight="1" spans="1:14">
      <c r="A19" s="70"/>
      <c r="B19" s="70"/>
      <c r="C19" s="70"/>
      <c r="D19" s="76"/>
      <c r="E19" s="74"/>
      <c r="F19" s="74"/>
      <c r="G19" s="74"/>
      <c r="H19" s="169"/>
      <c r="I19" s="87"/>
      <c r="J19" s="87"/>
      <c r="K19" s="87"/>
      <c r="L19" s="87"/>
      <c r="M19" s="176"/>
      <c r="N19" s="87"/>
    </row>
    <row r="20" ht="29.15" customHeight="1" spans="1:14">
      <c r="A20" s="70"/>
      <c r="B20" s="70"/>
      <c r="C20" s="70"/>
      <c r="D20" s="76"/>
      <c r="E20" s="74"/>
      <c r="F20" s="74"/>
      <c r="G20" s="74"/>
      <c r="H20" s="169"/>
      <c r="I20" s="87"/>
      <c r="J20" s="87"/>
      <c r="K20" s="87"/>
      <c r="L20" s="87"/>
      <c r="M20" s="176"/>
      <c r="N20" s="87"/>
    </row>
    <row r="21" ht="29.15" customHeight="1" spans="1:14">
      <c r="A21" s="70"/>
      <c r="B21" s="70"/>
      <c r="C21" s="70"/>
      <c r="D21" s="76"/>
      <c r="E21" s="74"/>
      <c r="F21" s="74"/>
      <c r="G21" s="74"/>
      <c r="H21" s="169"/>
      <c r="I21" s="87"/>
      <c r="J21" s="87"/>
      <c r="K21" s="87"/>
      <c r="L21" s="87"/>
      <c r="M21" s="176"/>
      <c r="N21" s="87"/>
    </row>
    <row r="22" ht="29.15" customHeight="1" spans="1:14">
      <c r="A22" s="70"/>
      <c r="B22" s="70"/>
      <c r="C22" s="70"/>
      <c r="D22" s="76"/>
      <c r="E22" s="74"/>
      <c r="F22" s="74"/>
      <c r="G22" s="74"/>
      <c r="H22" s="169"/>
      <c r="I22" s="87"/>
      <c r="J22" s="87"/>
      <c r="K22" s="87"/>
      <c r="L22" s="87"/>
      <c r="M22" s="176"/>
      <c r="N22" s="87"/>
    </row>
    <row r="23" ht="29.15" customHeight="1" spans="1:14">
      <c r="A23" s="78"/>
      <c r="B23" s="78"/>
      <c r="C23" s="78"/>
      <c r="D23" s="78"/>
      <c r="E23" s="78"/>
      <c r="F23" s="78"/>
      <c r="G23" s="78"/>
      <c r="H23" s="170"/>
      <c r="I23" s="177"/>
      <c r="J23" s="177"/>
      <c r="K23" s="87"/>
      <c r="L23" s="177"/>
      <c r="M23" s="177"/>
      <c r="N23" s="177"/>
    </row>
    <row r="24" ht="15" spans="1:14">
      <c r="A24" s="80" t="s">
        <v>91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ht="14.25" spans="1:14">
      <c r="A25" s="53" t="s">
        <v>192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ht="14.25" spans="1:13">
      <c r="A26" s="81" t="s">
        <v>193</v>
      </c>
      <c r="B26" s="81"/>
      <c r="C26" s="81"/>
      <c r="D26" s="81"/>
      <c r="E26" s="81"/>
      <c r="F26" s="81"/>
      <c r="G26" s="81"/>
      <c r="H26" s="81"/>
      <c r="I26" s="80" t="s">
        <v>194</v>
      </c>
      <c r="J26" s="90"/>
      <c r="K26" s="80" t="s">
        <v>144</v>
      </c>
      <c r="L26" s="80"/>
      <c r="M26" s="80" t="s">
        <v>195</v>
      </c>
    </row>
    <row r="27" ht="19" customHeight="1" spans="1:1">
      <c r="A27" s="53" t="s">
        <v>146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L13" sqref="L13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56" t="s">
        <v>27</v>
      </c>
      <c r="B2" s="166" t="s">
        <v>28</v>
      </c>
      <c r="C2" s="166"/>
      <c r="D2" s="58" t="s">
        <v>33</v>
      </c>
      <c r="E2" s="167" t="s">
        <v>34</v>
      </c>
      <c r="F2" s="167"/>
      <c r="G2" s="167"/>
      <c r="H2" s="168"/>
      <c r="I2" s="82" t="s">
        <v>22</v>
      </c>
      <c r="J2" s="171" t="s">
        <v>23</v>
      </c>
      <c r="K2" s="171"/>
      <c r="L2" s="171"/>
      <c r="M2" s="171"/>
      <c r="N2" s="172"/>
    </row>
    <row r="3" ht="29.15" customHeight="1" spans="1:14">
      <c r="A3" s="61" t="s">
        <v>111</v>
      </c>
      <c r="B3" s="61" t="s">
        <v>112</v>
      </c>
      <c r="C3" s="61"/>
      <c r="D3" s="61"/>
      <c r="E3" s="61"/>
      <c r="F3" s="61"/>
      <c r="G3" s="61"/>
      <c r="H3" s="169"/>
      <c r="I3" s="61" t="s">
        <v>113</v>
      </c>
      <c r="J3" s="61"/>
      <c r="K3" s="61"/>
      <c r="L3" s="61"/>
      <c r="M3" s="61"/>
      <c r="N3" s="173"/>
    </row>
    <row r="4" ht="29.15" customHeight="1" spans="1:14">
      <c r="A4" s="61"/>
      <c r="B4" s="63" t="s">
        <v>75</v>
      </c>
      <c r="C4" s="64" t="s">
        <v>76</v>
      </c>
      <c r="D4" s="63" t="s">
        <v>77</v>
      </c>
      <c r="E4" s="63" t="s">
        <v>78</v>
      </c>
      <c r="F4" s="63" t="s">
        <v>79</v>
      </c>
      <c r="G4" s="65"/>
      <c r="H4" s="169"/>
      <c r="I4" s="61"/>
      <c r="J4" s="61" t="s">
        <v>196</v>
      </c>
      <c r="K4" s="61" t="s">
        <v>197</v>
      </c>
      <c r="L4" s="61" t="s">
        <v>198</v>
      </c>
      <c r="M4" s="174"/>
      <c r="N4" s="61"/>
    </row>
    <row r="5" ht="29.15" customHeight="1" spans="1:14">
      <c r="A5" s="61"/>
      <c r="B5" s="63" t="s">
        <v>115</v>
      </c>
      <c r="C5" s="64" t="s">
        <v>116</v>
      </c>
      <c r="D5" s="63" t="s">
        <v>117</v>
      </c>
      <c r="E5" s="63" t="s">
        <v>118</v>
      </c>
      <c r="F5" s="63" t="s">
        <v>119</v>
      </c>
      <c r="G5" s="66"/>
      <c r="H5" s="169"/>
      <c r="I5" s="86"/>
      <c r="J5" s="86" t="s">
        <v>199</v>
      </c>
      <c r="K5" s="86" t="s">
        <v>199</v>
      </c>
      <c r="L5" s="86" t="s">
        <v>199</v>
      </c>
      <c r="M5" s="175"/>
      <c r="N5" s="86"/>
    </row>
    <row r="6" ht="29.15" customHeight="1" spans="1:14">
      <c r="A6" s="67" t="s">
        <v>122</v>
      </c>
      <c r="B6" s="68">
        <f>C6-2</f>
        <v>56</v>
      </c>
      <c r="C6" s="69">
        <v>58</v>
      </c>
      <c r="D6" s="68">
        <f>C6+2</f>
        <v>60</v>
      </c>
      <c r="E6" s="68">
        <f>D6+2</f>
        <v>62</v>
      </c>
      <c r="F6" s="68">
        <f>E6+1</f>
        <v>63</v>
      </c>
      <c r="G6" s="70"/>
      <c r="H6" s="169"/>
      <c r="I6" s="87"/>
      <c r="J6" s="87" t="s">
        <v>200</v>
      </c>
      <c r="K6" s="87" t="s">
        <v>201</v>
      </c>
      <c r="L6" s="87" t="s">
        <v>202</v>
      </c>
      <c r="M6" s="176"/>
      <c r="N6" s="87"/>
    </row>
    <row r="7" ht="29.15" customHeight="1" spans="1:14">
      <c r="A7" s="71" t="s">
        <v>125</v>
      </c>
      <c r="B7" s="68">
        <f t="shared" ref="B7:B9" si="0">C7-4</f>
        <v>88</v>
      </c>
      <c r="C7" s="72" t="s">
        <v>126</v>
      </c>
      <c r="D7" s="68">
        <f t="shared" ref="D7:D9" si="1">C7+4</f>
        <v>96</v>
      </c>
      <c r="E7" s="68">
        <f>D7+4</f>
        <v>100</v>
      </c>
      <c r="F7" s="68">
        <f t="shared" ref="F7:F9" si="2">E7+6</f>
        <v>106</v>
      </c>
      <c r="G7" s="70"/>
      <c r="H7" s="169"/>
      <c r="I7" s="87"/>
      <c r="J7" s="87" t="s">
        <v>127</v>
      </c>
      <c r="K7" s="87" t="s">
        <v>184</v>
      </c>
      <c r="L7" s="87" t="s">
        <v>203</v>
      </c>
      <c r="M7" s="176"/>
      <c r="N7" s="87"/>
    </row>
    <row r="8" ht="29.15" customHeight="1" spans="1:14">
      <c r="A8" s="71" t="s">
        <v>128</v>
      </c>
      <c r="B8" s="68">
        <f t="shared" si="0"/>
        <v>84</v>
      </c>
      <c r="C8" s="72" t="s">
        <v>129</v>
      </c>
      <c r="D8" s="68">
        <f t="shared" si="1"/>
        <v>92</v>
      </c>
      <c r="E8" s="68">
        <f>D8+5</f>
        <v>97</v>
      </c>
      <c r="F8" s="68">
        <f t="shared" si="2"/>
        <v>103</v>
      </c>
      <c r="G8" s="70"/>
      <c r="H8" s="169"/>
      <c r="I8" s="87"/>
      <c r="J8" s="87" t="s">
        <v>127</v>
      </c>
      <c r="K8" s="87" t="s">
        <v>130</v>
      </c>
      <c r="L8" s="87" t="s">
        <v>203</v>
      </c>
      <c r="M8" s="176"/>
      <c r="N8" s="87"/>
    </row>
    <row r="9" ht="29.15" customHeight="1" spans="1:14">
      <c r="A9" s="71" t="s">
        <v>131</v>
      </c>
      <c r="B9" s="68">
        <f t="shared" si="0"/>
        <v>90</v>
      </c>
      <c r="C9" s="72" t="s">
        <v>132</v>
      </c>
      <c r="D9" s="68">
        <f t="shared" si="1"/>
        <v>98</v>
      </c>
      <c r="E9" s="68">
        <f>D9+5</f>
        <v>103</v>
      </c>
      <c r="F9" s="68">
        <f t="shared" si="2"/>
        <v>109</v>
      </c>
      <c r="G9" s="70"/>
      <c r="H9" s="169"/>
      <c r="I9" s="87"/>
      <c r="J9" s="87" t="s">
        <v>127</v>
      </c>
      <c r="K9" s="87" t="s">
        <v>203</v>
      </c>
      <c r="L9" s="87" t="s">
        <v>203</v>
      </c>
      <c r="M9" s="176"/>
      <c r="N9" s="87"/>
    </row>
    <row r="10" ht="29.15" customHeight="1" spans="1:14">
      <c r="A10" s="73" t="s">
        <v>134</v>
      </c>
      <c r="B10" s="69">
        <f>C10-1</f>
        <v>36.5</v>
      </c>
      <c r="C10" s="69">
        <v>37.5</v>
      </c>
      <c r="D10" s="69">
        <f>C10+1</f>
        <v>38.5</v>
      </c>
      <c r="E10" s="69">
        <f>D10+1</f>
        <v>39.5</v>
      </c>
      <c r="F10" s="69">
        <f>E10+1.2</f>
        <v>40.7</v>
      </c>
      <c r="G10" s="70"/>
      <c r="H10" s="169"/>
      <c r="I10" s="87"/>
      <c r="J10" s="87" t="s">
        <v>135</v>
      </c>
      <c r="K10" s="87" t="s">
        <v>135</v>
      </c>
      <c r="L10" s="87" t="s">
        <v>204</v>
      </c>
      <c r="M10" s="176"/>
      <c r="N10" s="87"/>
    </row>
    <row r="11" ht="29.15" customHeight="1" spans="1:14">
      <c r="A11" s="73" t="s">
        <v>136</v>
      </c>
      <c r="B11" s="69">
        <f>C11-0.5</f>
        <v>17</v>
      </c>
      <c r="C11" s="69">
        <v>17.5</v>
      </c>
      <c r="D11" s="69">
        <f>C11+0.5</f>
        <v>18</v>
      </c>
      <c r="E11" s="69">
        <f>D11+0.5</f>
        <v>18.5</v>
      </c>
      <c r="F11" s="69">
        <f>E11+0.5</f>
        <v>19</v>
      </c>
      <c r="G11" s="70"/>
      <c r="H11" s="169"/>
      <c r="I11" s="87"/>
      <c r="J11" s="87" t="s">
        <v>135</v>
      </c>
      <c r="K11" s="87" t="s">
        <v>127</v>
      </c>
      <c r="L11" s="87" t="s">
        <v>127</v>
      </c>
      <c r="M11" s="176"/>
      <c r="N11" s="87"/>
    </row>
    <row r="12" ht="29.15" customHeight="1" spans="1:14">
      <c r="A12" s="71" t="s">
        <v>137</v>
      </c>
      <c r="B12" s="68">
        <f>C12-0.7</f>
        <v>15.8</v>
      </c>
      <c r="C12" s="69">
        <v>16.5</v>
      </c>
      <c r="D12" s="68">
        <f>C12+0.7</f>
        <v>17.2</v>
      </c>
      <c r="E12" s="68">
        <f>D12+0.7</f>
        <v>17.9</v>
      </c>
      <c r="F12" s="68">
        <f>E12+1</f>
        <v>18.9</v>
      </c>
      <c r="G12" s="74"/>
      <c r="H12" s="169"/>
      <c r="I12" s="87"/>
      <c r="J12" s="87" t="s">
        <v>127</v>
      </c>
      <c r="K12" s="87" t="s">
        <v>188</v>
      </c>
      <c r="L12" s="87" t="s">
        <v>127</v>
      </c>
      <c r="M12" s="176"/>
      <c r="N12" s="87"/>
    </row>
    <row r="13" ht="29.15" customHeight="1" spans="1:14">
      <c r="A13" s="71" t="s">
        <v>138</v>
      </c>
      <c r="B13" s="68">
        <f>C13-0.7</f>
        <v>15.3</v>
      </c>
      <c r="C13" s="69">
        <v>16</v>
      </c>
      <c r="D13" s="68">
        <f>C13+0.7</f>
        <v>16.7</v>
      </c>
      <c r="E13" s="68">
        <f>D13+0.7</f>
        <v>17.4</v>
      </c>
      <c r="F13" s="68">
        <f>E13+0.9</f>
        <v>18.3</v>
      </c>
      <c r="G13" s="74"/>
      <c r="H13" s="169"/>
      <c r="I13" s="87"/>
      <c r="J13" s="87" t="s">
        <v>127</v>
      </c>
      <c r="K13" s="87" t="s">
        <v>205</v>
      </c>
      <c r="L13" s="87" t="s">
        <v>206</v>
      </c>
      <c r="M13" s="176"/>
      <c r="N13" s="87"/>
    </row>
    <row r="14" ht="29.15" customHeight="1" spans="1:14">
      <c r="A14" s="71" t="s">
        <v>139</v>
      </c>
      <c r="B14" s="68">
        <f>C14-1</f>
        <v>39</v>
      </c>
      <c r="C14" s="69">
        <v>40</v>
      </c>
      <c r="D14" s="68">
        <f>C14+1</f>
        <v>41</v>
      </c>
      <c r="E14" s="68">
        <f>D14+1</f>
        <v>42</v>
      </c>
      <c r="F14" s="68">
        <f>E14+1.5</f>
        <v>43.5</v>
      </c>
      <c r="G14" s="74"/>
      <c r="H14" s="169"/>
      <c r="I14" s="87"/>
      <c r="J14" s="87" t="s">
        <v>127</v>
      </c>
      <c r="K14" s="87" t="s">
        <v>127</v>
      </c>
      <c r="L14" s="87" t="s">
        <v>127</v>
      </c>
      <c r="M14" s="176"/>
      <c r="N14" s="87"/>
    </row>
    <row r="15" ht="29.15" customHeight="1" spans="1:14">
      <c r="A15" s="71" t="s">
        <v>140</v>
      </c>
      <c r="B15" s="68">
        <f t="shared" ref="B15:B17" si="3">C15</f>
        <v>13</v>
      </c>
      <c r="C15" s="69">
        <v>13</v>
      </c>
      <c r="D15" s="68">
        <f t="shared" ref="D15:D17" si="4">C15</f>
        <v>13</v>
      </c>
      <c r="E15" s="68">
        <f t="shared" ref="E15:E17" si="5">D15</f>
        <v>13</v>
      </c>
      <c r="F15" s="68">
        <f t="shared" ref="F15:F17" si="6">E15</f>
        <v>13</v>
      </c>
      <c r="G15" s="74"/>
      <c r="H15" s="169"/>
      <c r="I15" s="87"/>
      <c r="J15" s="87" t="s">
        <v>127</v>
      </c>
      <c r="K15" s="87" t="s">
        <v>127</v>
      </c>
      <c r="L15" s="87" t="s">
        <v>127</v>
      </c>
      <c r="M15" s="176"/>
      <c r="N15" s="87"/>
    </row>
    <row r="16" ht="29.15" customHeight="1" spans="1:14">
      <c r="A16" s="71" t="s">
        <v>141</v>
      </c>
      <c r="B16" s="68">
        <f t="shared" si="3"/>
        <v>2.5</v>
      </c>
      <c r="C16" s="69">
        <v>2.5</v>
      </c>
      <c r="D16" s="68">
        <f t="shared" si="4"/>
        <v>2.5</v>
      </c>
      <c r="E16" s="68">
        <f t="shared" si="5"/>
        <v>2.5</v>
      </c>
      <c r="F16" s="68">
        <f t="shared" si="6"/>
        <v>2.5</v>
      </c>
      <c r="G16" s="75"/>
      <c r="H16" s="169"/>
      <c r="I16" s="87"/>
      <c r="J16" s="87" t="s">
        <v>127</v>
      </c>
      <c r="K16" s="87" t="s">
        <v>127</v>
      </c>
      <c r="L16" s="87" t="s">
        <v>127</v>
      </c>
      <c r="M16" s="176"/>
      <c r="N16" s="87"/>
    </row>
    <row r="17" ht="29.15" customHeight="1" spans="1:14">
      <c r="A17" s="71" t="s">
        <v>142</v>
      </c>
      <c r="B17" s="68">
        <f t="shared" si="3"/>
        <v>1.6</v>
      </c>
      <c r="C17" s="69">
        <v>1.6</v>
      </c>
      <c r="D17" s="68">
        <f t="shared" si="4"/>
        <v>1.6</v>
      </c>
      <c r="E17" s="68">
        <f t="shared" si="5"/>
        <v>1.6</v>
      </c>
      <c r="F17" s="68">
        <f t="shared" si="6"/>
        <v>1.6</v>
      </c>
      <c r="G17" s="74"/>
      <c r="H17" s="169"/>
      <c r="I17" s="87"/>
      <c r="J17" s="87" t="s">
        <v>127</v>
      </c>
      <c r="K17" s="87" t="s">
        <v>127</v>
      </c>
      <c r="L17" s="87" t="s">
        <v>127</v>
      </c>
      <c r="M17" s="176"/>
      <c r="N17" s="87"/>
    </row>
    <row r="18" ht="29.15" customHeight="1" spans="1:14">
      <c r="A18" s="80"/>
      <c r="B18" s="70"/>
      <c r="C18" s="70"/>
      <c r="D18" s="76"/>
      <c r="E18" s="74"/>
      <c r="F18" s="74"/>
      <c r="G18" s="74"/>
      <c r="H18" s="169"/>
      <c r="I18" s="87"/>
      <c r="J18" s="87"/>
      <c r="K18" s="87"/>
      <c r="L18" s="87"/>
      <c r="M18" s="176"/>
      <c r="N18" s="87"/>
    </row>
    <row r="19" ht="29.15" customHeight="1" spans="1:14">
      <c r="A19" s="70"/>
      <c r="B19" s="70"/>
      <c r="C19" s="70"/>
      <c r="D19" s="76"/>
      <c r="E19" s="74"/>
      <c r="F19" s="74"/>
      <c r="G19" s="74"/>
      <c r="H19" s="169"/>
      <c r="I19" s="87"/>
      <c r="J19" s="87"/>
      <c r="K19" s="87"/>
      <c r="L19" s="87"/>
      <c r="M19" s="176"/>
      <c r="N19" s="87"/>
    </row>
    <row r="20" ht="29.15" customHeight="1" spans="1:14">
      <c r="A20" s="70"/>
      <c r="B20" s="70"/>
      <c r="C20" s="70"/>
      <c r="D20" s="76"/>
      <c r="E20" s="74"/>
      <c r="F20" s="74"/>
      <c r="G20" s="74"/>
      <c r="H20" s="169"/>
      <c r="I20" s="87"/>
      <c r="J20" s="87"/>
      <c r="K20" s="87"/>
      <c r="L20" s="87"/>
      <c r="M20" s="176"/>
      <c r="N20" s="87"/>
    </row>
    <row r="21" ht="29.15" customHeight="1" spans="1:14">
      <c r="A21" s="70"/>
      <c r="B21" s="70"/>
      <c r="C21" s="70"/>
      <c r="D21" s="76"/>
      <c r="E21" s="74"/>
      <c r="F21" s="74"/>
      <c r="G21" s="74"/>
      <c r="H21" s="169"/>
      <c r="I21" s="87"/>
      <c r="J21" s="87"/>
      <c r="K21" s="87"/>
      <c r="L21" s="87"/>
      <c r="M21" s="176"/>
      <c r="N21" s="87"/>
    </row>
    <row r="22" ht="29.15" customHeight="1" spans="1:14">
      <c r="A22" s="70"/>
      <c r="B22" s="70"/>
      <c r="C22" s="70"/>
      <c r="D22" s="76"/>
      <c r="E22" s="74"/>
      <c r="F22" s="74"/>
      <c r="G22" s="74"/>
      <c r="H22" s="169"/>
      <c r="I22" s="87"/>
      <c r="J22" s="87"/>
      <c r="K22" s="87"/>
      <c r="L22" s="87"/>
      <c r="M22" s="176"/>
      <c r="N22" s="87"/>
    </row>
    <row r="23" ht="29.15" customHeight="1" spans="1:14">
      <c r="A23" s="78"/>
      <c r="B23" s="78"/>
      <c r="C23" s="78"/>
      <c r="D23" s="78"/>
      <c r="E23" s="78"/>
      <c r="F23" s="78"/>
      <c r="G23" s="78"/>
      <c r="H23" s="170"/>
      <c r="I23" s="177"/>
      <c r="J23" s="177"/>
      <c r="K23" s="87"/>
      <c r="L23" s="177"/>
      <c r="M23" s="177"/>
      <c r="N23" s="177"/>
    </row>
    <row r="24" ht="15" spans="1:14">
      <c r="A24" s="80" t="s">
        <v>91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ht="14.25" spans="1:14">
      <c r="A25" s="53" t="s">
        <v>192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ht="14.25" spans="1:13">
      <c r="A26" s="81" t="s">
        <v>193</v>
      </c>
      <c r="B26" s="81"/>
      <c r="C26" s="81"/>
      <c r="D26" s="81"/>
      <c r="E26" s="81"/>
      <c r="F26" s="81"/>
      <c r="G26" s="81"/>
      <c r="H26" s="81"/>
      <c r="I26" s="80" t="s">
        <v>207</v>
      </c>
      <c r="J26" s="90"/>
      <c r="K26" s="80" t="s">
        <v>144</v>
      </c>
      <c r="L26" s="80"/>
      <c r="M26" s="80" t="s">
        <v>195</v>
      </c>
    </row>
    <row r="27" ht="19" customHeight="1" spans="1:1">
      <c r="A27" s="53" t="s">
        <v>146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N9" sqref="N9"/>
    </sheetView>
  </sheetViews>
  <sheetFormatPr defaultColWidth="10.0833333333333" defaultRowHeight="14.25"/>
  <cols>
    <col min="1" max="1" width="9.58333333333333" style="91" customWidth="1"/>
    <col min="2" max="2" width="11.0833333333333" style="91" customWidth="1"/>
    <col min="3" max="3" width="9.08333333333333" style="91" customWidth="1"/>
    <col min="4" max="4" width="9.5" style="91" customWidth="1"/>
    <col min="5" max="5" width="11.3333333333333" style="91" customWidth="1"/>
    <col min="6" max="6" width="10.3333333333333" style="91" customWidth="1"/>
    <col min="7" max="7" width="9.5" style="91" customWidth="1"/>
    <col min="8" max="8" width="9.08333333333333" style="91" customWidth="1"/>
    <col min="9" max="9" width="8.08333333333333" style="91" customWidth="1"/>
    <col min="10" max="10" width="10.5" style="91" customWidth="1"/>
    <col min="11" max="11" width="12.0833333333333" style="91" customWidth="1"/>
    <col min="12" max="16384" width="10.0833333333333" style="91"/>
  </cols>
  <sheetData>
    <row r="1" ht="26.25" spans="1:11">
      <c r="A1" s="92" t="s">
        <v>208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>
      <c r="A2" s="93" t="s">
        <v>18</v>
      </c>
      <c r="B2" s="94" t="s">
        <v>19</v>
      </c>
      <c r="C2" s="94"/>
      <c r="D2" s="95" t="s">
        <v>27</v>
      </c>
      <c r="E2" s="96" t="s">
        <v>28</v>
      </c>
      <c r="F2" s="97" t="s">
        <v>209</v>
      </c>
      <c r="G2" s="57" t="s">
        <v>34</v>
      </c>
      <c r="H2" s="57"/>
      <c r="I2" s="126" t="s">
        <v>22</v>
      </c>
      <c r="J2" s="148" t="s">
        <v>23</v>
      </c>
      <c r="K2" s="149"/>
    </row>
    <row r="3" spans="1:11">
      <c r="A3" s="98" t="s">
        <v>40</v>
      </c>
      <c r="B3" s="99">
        <f>800+1200+800</f>
        <v>2800</v>
      </c>
      <c r="C3" s="99"/>
      <c r="D3" s="100" t="s">
        <v>210</v>
      </c>
      <c r="E3" s="101">
        <v>45698</v>
      </c>
      <c r="F3" s="102"/>
      <c r="G3" s="102"/>
      <c r="H3" s="103" t="s">
        <v>211</v>
      </c>
      <c r="I3" s="103"/>
      <c r="J3" s="103"/>
      <c r="K3" s="150"/>
    </row>
    <row r="4" spans="1:11">
      <c r="A4" s="104" t="s">
        <v>37</v>
      </c>
      <c r="B4" s="105">
        <v>3</v>
      </c>
      <c r="C4" s="105">
        <v>5</v>
      </c>
      <c r="D4" s="106" t="s">
        <v>212</v>
      </c>
      <c r="E4" s="102"/>
      <c r="F4" s="102"/>
      <c r="G4" s="102"/>
      <c r="H4" s="106" t="s">
        <v>213</v>
      </c>
      <c r="I4" s="106"/>
      <c r="J4" s="119" t="s">
        <v>31</v>
      </c>
      <c r="K4" s="151" t="s">
        <v>32</v>
      </c>
    </row>
    <row r="5" spans="1:11">
      <c r="A5" s="104" t="s">
        <v>214</v>
      </c>
      <c r="B5" s="105">
        <v>1</v>
      </c>
      <c r="C5" s="105"/>
      <c r="D5" s="100" t="s">
        <v>215</v>
      </c>
      <c r="E5" s="100" t="s">
        <v>216</v>
      </c>
      <c r="F5" s="100" t="s">
        <v>217</v>
      </c>
      <c r="G5" s="100" t="s">
        <v>218</v>
      </c>
      <c r="H5" s="106" t="s">
        <v>219</v>
      </c>
      <c r="I5" s="106"/>
      <c r="J5" s="119" t="s">
        <v>31</v>
      </c>
      <c r="K5" s="151" t="s">
        <v>32</v>
      </c>
    </row>
    <row r="6" ht="15" spans="1:11">
      <c r="A6" s="107" t="s">
        <v>220</v>
      </c>
      <c r="B6" s="108">
        <v>125</v>
      </c>
      <c r="C6" s="108"/>
      <c r="D6" s="109" t="s">
        <v>221</v>
      </c>
      <c r="E6" s="110"/>
      <c r="F6" s="111">
        <v>2657</v>
      </c>
      <c r="G6" s="109"/>
      <c r="H6" s="112" t="s">
        <v>222</v>
      </c>
      <c r="I6" s="112"/>
      <c r="J6" s="125" t="s">
        <v>31</v>
      </c>
      <c r="K6" s="152" t="s">
        <v>32</v>
      </c>
    </row>
    <row r="7" ht="15" spans="1:1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pans="1:11">
      <c r="A8" s="116" t="s">
        <v>223</v>
      </c>
      <c r="B8" s="97" t="s">
        <v>224</v>
      </c>
      <c r="C8" s="97" t="s">
        <v>225</v>
      </c>
      <c r="D8" s="97" t="s">
        <v>226</v>
      </c>
      <c r="E8" s="97" t="s">
        <v>227</v>
      </c>
      <c r="F8" s="97" t="s">
        <v>228</v>
      </c>
      <c r="G8" s="117"/>
      <c r="H8" s="118"/>
      <c r="I8" s="118"/>
      <c r="J8" s="118"/>
      <c r="K8" s="153"/>
    </row>
    <row r="9" spans="1:11">
      <c r="A9" s="104" t="s">
        <v>229</v>
      </c>
      <c r="B9" s="106"/>
      <c r="C9" s="119" t="s">
        <v>31</v>
      </c>
      <c r="D9" s="119" t="s">
        <v>32</v>
      </c>
      <c r="E9" s="100" t="s">
        <v>230</v>
      </c>
      <c r="F9" s="120" t="s">
        <v>231</v>
      </c>
      <c r="G9" s="121"/>
      <c r="H9" s="122"/>
      <c r="I9" s="122"/>
      <c r="J9" s="122"/>
      <c r="K9" s="154"/>
    </row>
    <row r="10" spans="1:11">
      <c r="A10" s="104" t="s">
        <v>232</v>
      </c>
      <c r="B10" s="106"/>
      <c r="C10" s="119" t="s">
        <v>31</v>
      </c>
      <c r="D10" s="119" t="s">
        <v>32</v>
      </c>
      <c r="E10" s="100" t="s">
        <v>233</v>
      </c>
      <c r="F10" s="120" t="s">
        <v>234</v>
      </c>
      <c r="G10" s="121" t="s">
        <v>235</v>
      </c>
      <c r="H10" s="122"/>
      <c r="I10" s="122"/>
      <c r="J10" s="122"/>
      <c r="K10" s="154"/>
    </row>
    <row r="11" spans="1:11">
      <c r="A11" s="123" t="s">
        <v>154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55"/>
    </row>
    <row r="12" spans="1:11">
      <c r="A12" s="98" t="s">
        <v>52</v>
      </c>
      <c r="B12" s="119" t="s">
        <v>48</v>
      </c>
      <c r="C12" s="119" t="s">
        <v>49</v>
      </c>
      <c r="D12" s="120"/>
      <c r="E12" s="100" t="s">
        <v>50</v>
      </c>
      <c r="F12" s="119" t="s">
        <v>48</v>
      </c>
      <c r="G12" s="119" t="s">
        <v>49</v>
      </c>
      <c r="H12" s="119"/>
      <c r="I12" s="100" t="s">
        <v>236</v>
      </c>
      <c r="J12" s="119" t="s">
        <v>48</v>
      </c>
      <c r="K12" s="151" t="s">
        <v>49</v>
      </c>
    </row>
    <row r="13" spans="1:11">
      <c r="A13" s="98" t="s">
        <v>55</v>
      </c>
      <c r="B13" s="119" t="s">
        <v>48</v>
      </c>
      <c r="C13" s="119" t="s">
        <v>49</v>
      </c>
      <c r="D13" s="120"/>
      <c r="E13" s="100" t="s">
        <v>60</v>
      </c>
      <c r="F13" s="119" t="s">
        <v>48</v>
      </c>
      <c r="G13" s="119" t="s">
        <v>49</v>
      </c>
      <c r="H13" s="119"/>
      <c r="I13" s="100" t="s">
        <v>237</v>
      </c>
      <c r="J13" s="119" t="s">
        <v>48</v>
      </c>
      <c r="K13" s="151" t="s">
        <v>49</v>
      </c>
    </row>
    <row r="14" ht="15" spans="1:11">
      <c r="A14" s="107" t="s">
        <v>238</v>
      </c>
      <c r="B14" s="125" t="s">
        <v>48</v>
      </c>
      <c r="C14" s="125" t="s">
        <v>49</v>
      </c>
      <c r="D14" s="110"/>
      <c r="E14" s="109" t="s">
        <v>239</v>
      </c>
      <c r="F14" s="125" t="s">
        <v>48</v>
      </c>
      <c r="G14" s="125" t="s">
        <v>49</v>
      </c>
      <c r="H14" s="125"/>
      <c r="I14" s="109" t="s">
        <v>240</v>
      </c>
      <c r="J14" s="125" t="s">
        <v>48</v>
      </c>
      <c r="K14" s="152" t="s">
        <v>49</v>
      </c>
    </row>
    <row r="15" ht="15" spans="1:11">
      <c r="A15" s="113"/>
      <c r="B15" s="115"/>
      <c r="C15" s="115"/>
      <c r="D15" s="114"/>
      <c r="E15" s="113"/>
      <c r="F15" s="115"/>
      <c r="G15" s="115"/>
      <c r="H15" s="115"/>
      <c r="I15" s="113"/>
      <c r="J15" s="115"/>
      <c r="K15" s="115"/>
    </row>
    <row r="16" spans="1:11">
      <c r="A16" s="93" t="s">
        <v>241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56"/>
    </row>
    <row r="17" spans="1:11">
      <c r="A17" s="104" t="s">
        <v>242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57"/>
    </row>
    <row r="18" spans="1:11">
      <c r="A18" s="104" t="s">
        <v>243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57"/>
    </row>
    <row r="19" spans="1:11">
      <c r="A19" s="127" t="s">
        <v>244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1"/>
    </row>
    <row r="20" spans="1:11">
      <c r="A20" s="128" t="s">
        <v>245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58"/>
    </row>
    <row r="21" spans="1:11">
      <c r="A21" s="128" t="s">
        <v>246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58"/>
    </row>
    <row r="22" spans="1:1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58"/>
    </row>
    <row r="23" spans="1:11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59"/>
    </row>
    <row r="24" spans="1:11">
      <c r="A24" s="104" t="s">
        <v>90</v>
      </c>
      <c r="B24" s="106"/>
      <c r="C24" s="119" t="s">
        <v>31</v>
      </c>
      <c r="D24" s="119" t="s">
        <v>32</v>
      </c>
      <c r="E24" s="103"/>
      <c r="F24" s="103"/>
      <c r="G24" s="103"/>
      <c r="H24" s="103"/>
      <c r="I24" s="103"/>
      <c r="J24" s="103"/>
      <c r="K24" s="150"/>
    </row>
    <row r="25" ht="15" spans="1:11">
      <c r="A25" s="132" t="s">
        <v>247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60"/>
    </row>
    <row r="26" ht="15" spans="1:1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>
      <c r="A27" s="135" t="s">
        <v>248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61"/>
    </row>
    <row r="28" spans="1:11">
      <c r="A28" s="128" t="s">
        <v>249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58"/>
    </row>
    <row r="29" spans="1:11">
      <c r="A29" s="128" t="s">
        <v>250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58"/>
    </row>
    <row r="30" ht="14" customHeight="1" spans="1:11">
      <c r="A30" s="128" t="s">
        <v>251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58"/>
    </row>
    <row r="31" ht="14" customHeight="1" spans="1:11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58"/>
    </row>
    <row r="32" ht="14" customHeight="1" spans="1:11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58"/>
    </row>
    <row r="33" ht="14" customHeight="1" spans="1:11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62"/>
    </row>
    <row r="34" ht="14" customHeight="1" spans="1:11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58"/>
    </row>
    <row r="35" ht="14" customHeight="1" spans="1:11">
      <c r="A35" s="139"/>
      <c r="B35" s="129"/>
      <c r="C35" s="129"/>
      <c r="D35" s="129"/>
      <c r="E35" s="129"/>
      <c r="F35" s="129"/>
      <c r="G35" s="129"/>
      <c r="H35" s="129"/>
      <c r="I35" s="129"/>
      <c r="J35" s="129"/>
      <c r="K35" s="158"/>
    </row>
    <row r="36" ht="14" customHeight="1" spans="1:11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63"/>
    </row>
    <row r="37" ht="18.75" customHeight="1" spans="1:11">
      <c r="A37" s="142" t="s">
        <v>252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64"/>
    </row>
    <row r="38" ht="18.75" customHeight="1" spans="1:11">
      <c r="A38" s="104" t="s">
        <v>253</v>
      </c>
      <c r="B38" s="106"/>
      <c r="C38" s="106"/>
      <c r="D38" s="103" t="s">
        <v>254</v>
      </c>
      <c r="E38" s="103"/>
      <c r="F38" s="144" t="s">
        <v>255</v>
      </c>
      <c r="G38" s="145"/>
      <c r="H38" s="106" t="s">
        <v>256</v>
      </c>
      <c r="I38" s="106"/>
      <c r="J38" s="106" t="s">
        <v>257</v>
      </c>
      <c r="K38" s="157"/>
    </row>
    <row r="39" ht="18.75" customHeight="1" spans="1:11">
      <c r="A39" s="104" t="s">
        <v>91</v>
      </c>
      <c r="B39" s="106" t="s">
        <v>258</v>
      </c>
      <c r="C39" s="106"/>
      <c r="D39" s="106"/>
      <c r="E39" s="106"/>
      <c r="F39" s="106"/>
      <c r="G39" s="106"/>
      <c r="H39" s="106"/>
      <c r="I39" s="106"/>
      <c r="J39" s="106"/>
      <c r="K39" s="157"/>
    </row>
    <row r="40" ht="31" customHeight="1" spans="1:11">
      <c r="A40" s="104" t="s">
        <v>259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57"/>
    </row>
    <row r="41" ht="18.75" customHeight="1" spans="1:11">
      <c r="A41" s="104"/>
      <c r="B41" s="106"/>
      <c r="C41" s="106"/>
      <c r="D41" s="106"/>
      <c r="E41" s="106"/>
      <c r="F41" s="106"/>
      <c r="G41" s="106"/>
      <c r="H41" s="106"/>
      <c r="I41" s="106"/>
      <c r="J41" s="106"/>
      <c r="K41" s="157"/>
    </row>
    <row r="42" ht="32.15" customHeight="1" spans="1:11">
      <c r="A42" s="107" t="s">
        <v>101</v>
      </c>
      <c r="B42" s="111" t="s">
        <v>260</v>
      </c>
      <c r="C42" s="111"/>
      <c r="D42" s="109" t="s">
        <v>261</v>
      </c>
      <c r="E42" s="110" t="s">
        <v>104</v>
      </c>
      <c r="F42" s="109" t="s">
        <v>105</v>
      </c>
      <c r="G42" s="146">
        <v>45678</v>
      </c>
      <c r="H42" s="147" t="s">
        <v>106</v>
      </c>
      <c r="I42" s="147"/>
      <c r="J42" s="111" t="s">
        <v>107</v>
      </c>
      <c r="K42" s="16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C4" sqref="C$1:C$1048576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56" t="s">
        <v>27</v>
      </c>
      <c r="B2" s="57" t="s">
        <v>28</v>
      </c>
      <c r="C2" s="57"/>
      <c r="D2" s="58" t="s">
        <v>33</v>
      </c>
      <c r="E2" s="59" t="s">
        <v>34</v>
      </c>
      <c r="F2" s="59"/>
      <c r="G2" s="59"/>
      <c r="H2" s="60"/>
      <c r="I2" s="82" t="s">
        <v>22</v>
      </c>
      <c r="J2" s="83" t="s">
        <v>23</v>
      </c>
      <c r="K2" s="83"/>
      <c r="L2" s="83"/>
      <c r="M2" s="83"/>
      <c r="N2" s="84"/>
    </row>
    <row r="3" ht="29.15" customHeight="1" spans="1:14">
      <c r="A3" s="61" t="s">
        <v>111</v>
      </c>
      <c r="B3" s="61" t="s">
        <v>112</v>
      </c>
      <c r="C3" s="61"/>
      <c r="D3" s="61"/>
      <c r="E3" s="61"/>
      <c r="F3" s="61"/>
      <c r="G3" s="61"/>
      <c r="H3" s="62"/>
      <c r="I3" s="61" t="s">
        <v>113</v>
      </c>
      <c r="J3" s="61"/>
      <c r="K3" s="61"/>
      <c r="L3" s="61"/>
      <c r="M3" s="61"/>
      <c r="N3" s="61"/>
    </row>
    <row r="4" ht="29.15" customHeight="1" spans="1:14">
      <c r="A4" s="61"/>
      <c r="B4" s="63" t="s">
        <v>75</v>
      </c>
      <c r="C4" s="64" t="s">
        <v>76</v>
      </c>
      <c r="D4" s="63" t="s">
        <v>77</v>
      </c>
      <c r="E4" s="63" t="s">
        <v>78</v>
      </c>
      <c r="F4" s="63" t="s">
        <v>79</v>
      </c>
      <c r="G4" s="65"/>
      <c r="H4" s="62"/>
      <c r="I4" s="85"/>
      <c r="J4" s="61" t="s">
        <v>75</v>
      </c>
      <c r="K4" s="61" t="s">
        <v>76</v>
      </c>
      <c r="L4" s="61" t="s">
        <v>77</v>
      </c>
      <c r="M4" s="61" t="s">
        <v>78</v>
      </c>
      <c r="N4" s="61" t="s">
        <v>79</v>
      </c>
    </row>
    <row r="5" ht="29.15" customHeight="1" spans="1:14">
      <c r="A5" s="61"/>
      <c r="B5" s="63" t="s">
        <v>115</v>
      </c>
      <c r="C5" s="64" t="s">
        <v>116</v>
      </c>
      <c r="D5" s="63" t="s">
        <v>117</v>
      </c>
      <c r="E5" s="63" t="s">
        <v>118</v>
      </c>
      <c r="F5" s="63" t="s">
        <v>119</v>
      </c>
      <c r="G5" s="66"/>
      <c r="H5" s="62"/>
      <c r="I5" s="86"/>
      <c r="J5" s="86" t="s">
        <v>262</v>
      </c>
      <c r="K5" s="86" t="s">
        <v>263</v>
      </c>
      <c r="L5" s="86" t="s">
        <v>167</v>
      </c>
      <c r="M5" s="86" t="s">
        <v>264</v>
      </c>
      <c r="N5" s="86" t="s">
        <v>265</v>
      </c>
    </row>
    <row r="6" ht="29.15" customHeight="1" spans="1:14">
      <c r="A6" s="67" t="s">
        <v>122</v>
      </c>
      <c r="B6" s="68">
        <f>C6-2</f>
        <v>56</v>
      </c>
      <c r="C6" s="69">
        <v>58</v>
      </c>
      <c r="D6" s="68">
        <f>C6+2</f>
        <v>60</v>
      </c>
      <c r="E6" s="68">
        <f>D6+2</f>
        <v>62</v>
      </c>
      <c r="F6" s="68">
        <f>E6+1</f>
        <v>63</v>
      </c>
      <c r="G6" s="70"/>
      <c r="H6" s="62"/>
      <c r="I6" s="87"/>
      <c r="J6" s="87" t="s">
        <v>266</v>
      </c>
      <c r="K6" s="87" t="s">
        <v>267</v>
      </c>
      <c r="L6" s="87" t="s">
        <v>268</v>
      </c>
      <c r="M6" s="87" t="s">
        <v>269</v>
      </c>
      <c r="N6" s="87" t="s">
        <v>202</v>
      </c>
    </row>
    <row r="7" ht="29.15" customHeight="1" spans="1:14">
      <c r="A7" s="71" t="s">
        <v>125</v>
      </c>
      <c r="B7" s="68">
        <f t="shared" ref="B7:B9" si="0">C7-4</f>
        <v>88</v>
      </c>
      <c r="C7" s="72" t="s">
        <v>126</v>
      </c>
      <c r="D7" s="68">
        <f t="shared" ref="D7:D9" si="1">C7+4</f>
        <v>96</v>
      </c>
      <c r="E7" s="68">
        <f>D7+4</f>
        <v>100</v>
      </c>
      <c r="F7" s="68">
        <f t="shared" ref="F7:F9" si="2">E7+6</f>
        <v>106</v>
      </c>
      <c r="G7" s="70"/>
      <c r="H7" s="62"/>
      <c r="I7" s="88"/>
      <c r="J7" s="87" t="s">
        <v>270</v>
      </c>
      <c r="K7" s="87" t="s">
        <v>271</v>
      </c>
      <c r="L7" s="87" t="s">
        <v>174</v>
      </c>
      <c r="M7" s="87" t="s">
        <v>272</v>
      </c>
      <c r="N7" s="87" t="s">
        <v>176</v>
      </c>
    </row>
    <row r="8" ht="29.15" customHeight="1" spans="1:14">
      <c r="A8" s="71" t="s">
        <v>128</v>
      </c>
      <c r="B8" s="68">
        <f t="shared" si="0"/>
        <v>84</v>
      </c>
      <c r="C8" s="72" t="s">
        <v>129</v>
      </c>
      <c r="D8" s="68">
        <f t="shared" si="1"/>
        <v>92</v>
      </c>
      <c r="E8" s="68">
        <f>D8+5</f>
        <v>97</v>
      </c>
      <c r="F8" s="68">
        <f t="shared" si="2"/>
        <v>103</v>
      </c>
      <c r="G8" s="70"/>
      <c r="H8" s="62"/>
      <c r="I8" s="88"/>
      <c r="J8" s="87" t="s">
        <v>273</v>
      </c>
      <c r="K8" s="87" t="s">
        <v>203</v>
      </c>
      <c r="L8" s="87" t="s">
        <v>178</v>
      </c>
      <c r="M8" s="87" t="s">
        <v>203</v>
      </c>
      <c r="N8" s="87" t="s">
        <v>127</v>
      </c>
    </row>
    <row r="9" ht="29.15" customHeight="1" spans="1:14">
      <c r="A9" s="71" t="s">
        <v>131</v>
      </c>
      <c r="B9" s="68">
        <f t="shared" si="0"/>
        <v>90</v>
      </c>
      <c r="C9" s="72" t="s">
        <v>132</v>
      </c>
      <c r="D9" s="68">
        <f t="shared" si="1"/>
        <v>98</v>
      </c>
      <c r="E9" s="68">
        <f>D9+5</f>
        <v>103</v>
      </c>
      <c r="F9" s="68">
        <f t="shared" si="2"/>
        <v>109</v>
      </c>
      <c r="G9" s="70"/>
      <c r="H9" s="62"/>
      <c r="I9" s="88"/>
      <c r="J9" s="87" t="s">
        <v>274</v>
      </c>
      <c r="K9" s="87" t="s">
        <v>275</v>
      </c>
      <c r="L9" s="87" t="s">
        <v>179</v>
      </c>
      <c r="M9" s="87" t="s">
        <v>178</v>
      </c>
      <c r="N9" s="87" t="s">
        <v>180</v>
      </c>
    </row>
    <row r="10" ht="29.15" customHeight="1" spans="1:14">
      <c r="A10" s="73" t="s">
        <v>134</v>
      </c>
      <c r="B10" s="69">
        <f>C10-1</f>
        <v>36.5</v>
      </c>
      <c r="C10" s="69">
        <v>37.5</v>
      </c>
      <c r="D10" s="69">
        <f>C10+1</f>
        <v>38.5</v>
      </c>
      <c r="E10" s="69">
        <f>D10+1</f>
        <v>39.5</v>
      </c>
      <c r="F10" s="69">
        <f>E10+1.2</f>
        <v>40.7</v>
      </c>
      <c r="G10" s="70"/>
      <c r="H10" s="62"/>
      <c r="I10" s="88"/>
      <c r="J10" s="87" t="s">
        <v>135</v>
      </c>
      <c r="K10" s="87" t="s">
        <v>276</v>
      </c>
      <c r="L10" s="87" t="s">
        <v>135</v>
      </c>
      <c r="M10" s="87" t="s">
        <v>184</v>
      </c>
      <c r="N10" s="87" t="s">
        <v>182</v>
      </c>
    </row>
    <row r="11" ht="29.15" customHeight="1" spans="1:14">
      <c r="A11" s="73" t="s">
        <v>136</v>
      </c>
      <c r="B11" s="69">
        <f>C11-0.5</f>
        <v>17</v>
      </c>
      <c r="C11" s="69">
        <v>17.5</v>
      </c>
      <c r="D11" s="69">
        <f>C11+0.5</f>
        <v>18</v>
      </c>
      <c r="E11" s="69">
        <f>D11+0.5</f>
        <v>18.5</v>
      </c>
      <c r="F11" s="69">
        <f>E11+0.5</f>
        <v>19</v>
      </c>
      <c r="G11" s="70"/>
      <c r="H11" s="62"/>
      <c r="I11" s="88"/>
      <c r="J11" s="87" t="s">
        <v>189</v>
      </c>
      <c r="K11" s="87" t="s">
        <v>277</v>
      </c>
      <c r="L11" s="87" t="s">
        <v>176</v>
      </c>
      <c r="M11" s="87" t="s">
        <v>278</v>
      </c>
      <c r="N11" s="87" t="s">
        <v>184</v>
      </c>
    </row>
    <row r="12" ht="29.15" customHeight="1" spans="1:14">
      <c r="A12" s="71" t="s">
        <v>137</v>
      </c>
      <c r="B12" s="68">
        <f>C12-0.7</f>
        <v>15.8</v>
      </c>
      <c r="C12" s="69">
        <v>16.5</v>
      </c>
      <c r="D12" s="68">
        <f>C12+0.7</f>
        <v>17.2</v>
      </c>
      <c r="E12" s="68">
        <f>D12+0.7</f>
        <v>17.9</v>
      </c>
      <c r="F12" s="68">
        <f>E12+1</f>
        <v>18.9</v>
      </c>
      <c r="G12" s="74"/>
      <c r="H12" s="62"/>
      <c r="I12" s="88"/>
      <c r="J12" s="87" t="s">
        <v>279</v>
      </c>
      <c r="K12" s="87" t="s">
        <v>127</v>
      </c>
      <c r="L12" s="87" t="s">
        <v>186</v>
      </c>
      <c r="M12" s="87" t="s">
        <v>280</v>
      </c>
      <c r="N12" s="87" t="s">
        <v>188</v>
      </c>
    </row>
    <row r="13" ht="29.15" customHeight="1" spans="1:14">
      <c r="A13" s="71" t="s">
        <v>138</v>
      </c>
      <c r="B13" s="68">
        <f>C13-0.7</f>
        <v>15.3</v>
      </c>
      <c r="C13" s="69">
        <v>16</v>
      </c>
      <c r="D13" s="68">
        <f>C13+0.7</f>
        <v>16.7</v>
      </c>
      <c r="E13" s="68">
        <f>D13+0.7</f>
        <v>17.4</v>
      </c>
      <c r="F13" s="68">
        <f>E13+0.9</f>
        <v>18.3</v>
      </c>
      <c r="G13" s="74"/>
      <c r="H13" s="62"/>
      <c r="I13" s="88"/>
      <c r="J13" s="87" t="s">
        <v>127</v>
      </c>
      <c r="K13" s="87" t="s">
        <v>281</v>
      </c>
      <c r="L13" s="87" t="s">
        <v>127</v>
      </c>
      <c r="M13" s="87" t="s">
        <v>282</v>
      </c>
      <c r="N13" s="87" t="s">
        <v>189</v>
      </c>
    </row>
    <row r="14" ht="29.15" customHeight="1" spans="1:14">
      <c r="A14" s="71" t="s">
        <v>139</v>
      </c>
      <c r="B14" s="68">
        <f>C14-1</f>
        <v>39</v>
      </c>
      <c r="C14" s="69">
        <v>40</v>
      </c>
      <c r="D14" s="68">
        <f>C14+1</f>
        <v>41</v>
      </c>
      <c r="E14" s="68">
        <f>D14+1</f>
        <v>42</v>
      </c>
      <c r="F14" s="68">
        <f>E14+1.5</f>
        <v>43.5</v>
      </c>
      <c r="G14" s="74"/>
      <c r="H14" s="62"/>
      <c r="I14" s="88"/>
      <c r="J14" s="87" t="s">
        <v>127</v>
      </c>
      <c r="K14" s="87" t="s">
        <v>283</v>
      </c>
      <c r="L14" s="87" t="s">
        <v>127</v>
      </c>
      <c r="M14" s="87" t="s">
        <v>191</v>
      </c>
      <c r="N14" s="87" t="s">
        <v>284</v>
      </c>
    </row>
    <row r="15" ht="29.15" customHeight="1" spans="1:14">
      <c r="A15" s="71" t="s">
        <v>140</v>
      </c>
      <c r="B15" s="68">
        <f t="shared" ref="B15:B17" si="3">C15</f>
        <v>13</v>
      </c>
      <c r="C15" s="69">
        <v>13</v>
      </c>
      <c r="D15" s="68">
        <f t="shared" ref="D15:D17" si="4">C15</f>
        <v>13</v>
      </c>
      <c r="E15" s="68">
        <f t="shared" ref="E15:E17" si="5">D15</f>
        <v>13</v>
      </c>
      <c r="F15" s="68">
        <f t="shared" ref="F15:F17" si="6">E15</f>
        <v>13</v>
      </c>
      <c r="G15" s="74"/>
      <c r="H15" s="62"/>
      <c r="I15" s="88"/>
      <c r="J15" s="87" t="s">
        <v>127</v>
      </c>
      <c r="K15" s="87" t="s">
        <v>127</v>
      </c>
      <c r="L15" s="87" t="s">
        <v>127</v>
      </c>
      <c r="M15" s="87" t="s">
        <v>127</v>
      </c>
      <c r="N15" s="87" t="s">
        <v>127</v>
      </c>
    </row>
    <row r="16" ht="29.15" customHeight="1" spans="1:14">
      <c r="A16" s="71" t="s">
        <v>141</v>
      </c>
      <c r="B16" s="68">
        <f t="shared" si="3"/>
        <v>2.5</v>
      </c>
      <c r="C16" s="69">
        <v>2.5</v>
      </c>
      <c r="D16" s="68">
        <f t="shared" si="4"/>
        <v>2.5</v>
      </c>
      <c r="E16" s="68">
        <f t="shared" si="5"/>
        <v>2.5</v>
      </c>
      <c r="F16" s="68">
        <f t="shared" si="6"/>
        <v>2.5</v>
      </c>
      <c r="G16" s="75"/>
      <c r="H16" s="62"/>
      <c r="I16" s="88"/>
      <c r="J16" s="87" t="s">
        <v>127</v>
      </c>
      <c r="K16" s="87" t="s">
        <v>127</v>
      </c>
      <c r="L16" s="87" t="s">
        <v>127</v>
      </c>
      <c r="M16" s="87" t="s">
        <v>127</v>
      </c>
      <c r="N16" s="87" t="s">
        <v>127</v>
      </c>
    </row>
    <row r="17" ht="29.15" customHeight="1" spans="1:14">
      <c r="A17" s="71" t="s">
        <v>142</v>
      </c>
      <c r="B17" s="68">
        <f t="shared" si="3"/>
        <v>1.6</v>
      </c>
      <c r="C17" s="69">
        <v>1.6</v>
      </c>
      <c r="D17" s="68">
        <f t="shared" si="4"/>
        <v>1.6</v>
      </c>
      <c r="E17" s="68">
        <f t="shared" si="5"/>
        <v>1.6</v>
      </c>
      <c r="F17" s="68">
        <f t="shared" si="6"/>
        <v>1.6</v>
      </c>
      <c r="G17" s="74"/>
      <c r="H17" s="62"/>
      <c r="I17" s="87"/>
      <c r="J17" s="87" t="s">
        <v>127</v>
      </c>
      <c r="K17" s="87" t="s">
        <v>127</v>
      </c>
      <c r="L17" s="87" t="s">
        <v>127</v>
      </c>
      <c r="M17" s="87" t="s">
        <v>127</v>
      </c>
      <c r="N17" s="87" t="s">
        <v>127</v>
      </c>
    </row>
    <row r="18" ht="29.15" customHeight="1" spans="2:14">
      <c r="B18" s="70"/>
      <c r="C18" s="70"/>
      <c r="D18" s="76"/>
      <c r="E18" s="74"/>
      <c r="F18" s="74"/>
      <c r="G18" s="74"/>
      <c r="H18" s="62"/>
      <c r="I18" s="88"/>
      <c r="J18" s="88"/>
      <c r="K18" s="88"/>
      <c r="L18" s="88"/>
      <c r="M18" s="88"/>
      <c r="N18" s="88"/>
    </row>
    <row r="19" ht="29.15" customHeight="1" spans="1:14">
      <c r="A19" s="70"/>
      <c r="B19" s="70"/>
      <c r="C19" s="70"/>
      <c r="D19" s="76"/>
      <c r="E19" s="74"/>
      <c r="F19" s="74"/>
      <c r="G19" s="74"/>
      <c r="H19" s="62"/>
      <c r="I19" s="88"/>
      <c r="J19" s="88"/>
      <c r="K19" s="88"/>
      <c r="L19" s="88"/>
      <c r="M19" s="88"/>
      <c r="N19" s="88"/>
    </row>
    <row r="20" ht="29.15" customHeight="1" spans="1:14">
      <c r="A20" s="70"/>
      <c r="B20" s="70"/>
      <c r="C20" s="70"/>
      <c r="D20" s="76"/>
      <c r="E20" s="74"/>
      <c r="F20" s="74"/>
      <c r="G20" s="74"/>
      <c r="H20" s="62"/>
      <c r="I20" s="88"/>
      <c r="J20" s="88"/>
      <c r="K20" s="88"/>
      <c r="L20" s="88"/>
      <c r="M20" s="88"/>
      <c r="N20" s="88"/>
    </row>
    <row r="21" ht="29.15" customHeight="1" spans="1:14">
      <c r="A21" s="70"/>
      <c r="B21" s="70"/>
      <c r="C21" s="70"/>
      <c r="D21" s="76"/>
      <c r="E21" s="74"/>
      <c r="F21" s="74"/>
      <c r="G21" s="74"/>
      <c r="H21" s="62"/>
      <c r="I21" s="88"/>
      <c r="J21" s="88"/>
      <c r="K21" s="88"/>
      <c r="L21" s="88"/>
      <c r="M21" s="88"/>
      <c r="N21" s="88"/>
    </row>
    <row r="22" ht="29.15" customHeight="1" spans="1:14">
      <c r="A22" s="70"/>
      <c r="B22" s="70"/>
      <c r="C22" s="70"/>
      <c r="D22" s="76"/>
      <c r="E22" s="74"/>
      <c r="F22" s="74"/>
      <c r="G22" s="74"/>
      <c r="H22" s="62"/>
      <c r="I22" s="88"/>
      <c r="J22" s="88"/>
      <c r="K22" s="88"/>
      <c r="L22" s="88"/>
      <c r="M22" s="88"/>
      <c r="N22" s="88"/>
    </row>
    <row r="23" ht="29.15" customHeight="1" spans="1:14">
      <c r="A23" s="77"/>
      <c r="B23" s="78"/>
      <c r="C23" s="78"/>
      <c r="D23" s="78"/>
      <c r="E23" s="78"/>
      <c r="F23" s="78"/>
      <c r="G23" s="78"/>
      <c r="H23" s="79"/>
      <c r="I23" s="89"/>
      <c r="J23" s="89"/>
      <c r="K23" s="88"/>
      <c r="L23" s="89"/>
      <c r="M23" s="89"/>
      <c r="N23" s="89"/>
    </row>
    <row r="24" ht="15" spans="1:14">
      <c r="A24" s="80" t="s">
        <v>91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ht="14.25" spans="1:14">
      <c r="A25" s="53" t="s">
        <v>192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ht="14.25" spans="1:14">
      <c r="A26" s="81" t="s">
        <v>193</v>
      </c>
      <c r="B26" s="81"/>
      <c r="C26" s="81"/>
      <c r="D26" s="81"/>
      <c r="E26" s="81"/>
      <c r="F26" s="81"/>
      <c r="G26" s="81"/>
      <c r="H26" s="81"/>
      <c r="I26" s="80" t="s">
        <v>285</v>
      </c>
      <c r="J26" s="90"/>
      <c r="K26" s="80" t="s">
        <v>144</v>
      </c>
      <c r="L26" s="80"/>
      <c r="M26" s="80" t="s">
        <v>145</v>
      </c>
      <c r="N26" s="53" t="s">
        <v>107</v>
      </c>
    </row>
    <row r="27" ht="19" customHeight="1" spans="1:1">
      <c r="A27" s="53" t="s">
        <v>146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B4" sqref="B4:E9"/>
    </sheetView>
  </sheetViews>
  <sheetFormatPr defaultColWidth="9" defaultRowHeight="14.25"/>
  <cols>
    <col min="1" max="1" width="7" customWidth="1"/>
    <col min="2" max="2" width="15.9166666666667" customWidth="1"/>
    <col min="3" max="3" width="18.1666666666667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287</v>
      </c>
      <c r="B2" s="5" t="s">
        <v>288</v>
      </c>
      <c r="C2" s="5" t="s">
        <v>289</v>
      </c>
      <c r="D2" s="5" t="s">
        <v>290</v>
      </c>
      <c r="E2" s="5" t="s">
        <v>291</v>
      </c>
      <c r="F2" s="5" t="s">
        <v>292</v>
      </c>
      <c r="G2" s="5" t="s">
        <v>293</v>
      </c>
      <c r="H2" s="5" t="s">
        <v>294</v>
      </c>
      <c r="I2" s="4" t="s">
        <v>295</v>
      </c>
      <c r="J2" s="4" t="s">
        <v>296</v>
      </c>
      <c r="K2" s="4" t="s">
        <v>297</v>
      </c>
      <c r="L2" s="4" t="s">
        <v>298</v>
      </c>
      <c r="M2" s="4" t="s">
        <v>299</v>
      </c>
      <c r="N2" s="5" t="s">
        <v>300</v>
      </c>
      <c r="O2" s="5" t="s">
        <v>301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302</v>
      </c>
      <c r="J3" s="4" t="s">
        <v>302</v>
      </c>
      <c r="K3" s="4" t="s">
        <v>302</v>
      </c>
      <c r="L3" s="4" t="s">
        <v>302</v>
      </c>
      <c r="M3" s="4" t="s">
        <v>302</v>
      </c>
      <c r="N3" s="7"/>
      <c r="O3" s="7"/>
    </row>
    <row r="4" ht="20" customHeight="1" spans="1:15">
      <c r="A4" s="9">
        <v>1</v>
      </c>
      <c r="B4" s="353" t="s">
        <v>303</v>
      </c>
      <c r="C4" s="24" t="s">
        <v>304</v>
      </c>
      <c r="D4" s="24" t="s">
        <v>85</v>
      </c>
      <c r="E4" s="9" t="s">
        <v>28</v>
      </c>
      <c r="F4" s="51" t="s">
        <v>305</v>
      </c>
      <c r="G4" s="9"/>
      <c r="H4" s="9"/>
      <c r="I4" s="26">
        <v>1</v>
      </c>
      <c r="J4" s="26">
        <v>1</v>
      </c>
      <c r="K4" s="26">
        <v>0</v>
      </c>
      <c r="L4" s="26">
        <v>1</v>
      </c>
      <c r="M4" s="26">
        <v>0</v>
      </c>
      <c r="N4" s="9"/>
      <c r="O4" s="9" t="s">
        <v>306</v>
      </c>
    </row>
    <row r="5" spans="1:15">
      <c r="A5" s="9">
        <v>2</v>
      </c>
      <c r="B5" s="353" t="s">
        <v>307</v>
      </c>
      <c r="C5" s="24" t="s">
        <v>304</v>
      </c>
      <c r="D5" s="24" t="s">
        <v>85</v>
      </c>
      <c r="E5" s="9" t="s">
        <v>28</v>
      </c>
      <c r="F5" s="51" t="s">
        <v>305</v>
      </c>
      <c r="G5" s="9"/>
      <c r="H5" s="9"/>
      <c r="I5" s="9">
        <v>1</v>
      </c>
      <c r="J5" s="9">
        <v>1</v>
      </c>
      <c r="K5" s="9">
        <v>0</v>
      </c>
      <c r="L5" s="9">
        <v>1</v>
      </c>
      <c r="M5" s="9">
        <v>0</v>
      </c>
      <c r="N5" s="9"/>
      <c r="O5" s="9" t="s">
        <v>306</v>
      </c>
    </row>
    <row r="6" spans="1:15">
      <c r="A6" s="9">
        <v>3</v>
      </c>
      <c r="B6" s="354" t="s">
        <v>308</v>
      </c>
      <c r="C6" s="24" t="s">
        <v>304</v>
      </c>
      <c r="D6" s="9" t="s">
        <v>84</v>
      </c>
      <c r="E6" s="9" t="s">
        <v>28</v>
      </c>
      <c r="F6" s="51" t="s">
        <v>305</v>
      </c>
      <c r="G6" s="9"/>
      <c r="H6" s="9"/>
      <c r="I6" s="9">
        <v>1</v>
      </c>
      <c r="J6" s="9">
        <v>0</v>
      </c>
      <c r="K6" s="9">
        <v>0</v>
      </c>
      <c r="L6" s="9">
        <v>0</v>
      </c>
      <c r="M6" s="9">
        <v>1</v>
      </c>
      <c r="N6" s="9"/>
      <c r="O6" s="9" t="s">
        <v>306</v>
      </c>
    </row>
    <row r="7" spans="1:15">
      <c r="A7" s="9">
        <v>4</v>
      </c>
      <c r="B7" s="354" t="s">
        <v>309</v>
      </c>
      <c r="C7" s="24" t="s">
        <v>304</v>
      </c>
      <c r="D7" s="9" t="s">
        <v>84</v>
      </c>
      <c r="E7" s="9" t="s">
        <v>28</v>
      </c>
      <c r="F7" s="51" t="s">
        <v>305</v>
      </c>
      <c r="G7" s="9"/>
      <c r="H7" s="9"/>
      <c r="I7" s="9">
        <v>1</v>
      </c>
      <c r="J7" s="9">
        <v>0</v>
      </c>
      <c r="K7" s="9">
        <v>0</v>
      </c>
      <c r="L7" s="9">
        <v>0</v>
      </c>
      <c r="M7" s="9">
        <v>1</v>
      </c>
      <c r="N7" s="9"/>
      <c r="O7" s="9" t="s">
        <v>306</v>
      </c>
    </row>
    <row r="8" spans="1:15">
      <c r="A8" s="9">
        <v>5</v>
      </c>
      <c r="B8" s="354" t="s">
        <v>310</v>
      </c>
      <c r="C8" s="24" t="s">
        <v>304</v>
      </c>
      <c r="D8" s="9" t="s">
        <v>83</v>
      </c>
      <c r="E8" s="9" t="s">
        <v>28</v>
      </c>
      <c r="F8" s="51" t="s">
        <v>305</v>
      </c>
      <c r="G8" s="9"/>
      <c r="H8" s="9"/>
      <c r="I8" s="9">
        <v>1</v>
      </c>
      <c r="J8" s="9">
        <v>0</v>
      </c>
      <c r="K8" s="9">
        <v>0</v>
      </c>
      <c r="L8" s="9">
        <v>0</v>
      </c>
      <c r="M8" s="9">
        <v>1</v>
      </c>
      <c r="N8" s="9"/>
      <c r="O8" s="9" t="s">
        <v>306</v>
      </c>
    </row>
    <row r="9" spans="1:15">
      <c r="A9" s="9">
        <v>6</v>
      </c>
      <c r="B9" s="354" t="s">
        <v>311</v>
      </c>
      <c r="C9" s="24" t="s">
        <v>304</v>
      </c>
      <c r="D9" s="9" t="s">
        <v>83</v>
      </c>
      <c r="E9" s="9" t="s">
        <v>28</v>
      </c>
      <c r="F9" s="51" t="s">
        <v>305</v>
      </c>
      <c r="G9" s="9"/>
      <c r="H9" s="9"/>
      <c r="I9" s="9">
        <v>1</v>
      </c>
      <c r="J9" s="9">
        <v>0</v>
      </c>
      <c r="K9" s="9">
        <v>0</v>
      </c>
      <c r="L9" s="9">
        <v>0</v>
      </c>
      <c r="M9" s="9">
        <v>0</v>
      </c>
      <c r="N9" s="9"/>
      <c r="O9" s="9" t="s">
        <v>306</v>
      </c>
    </row>
    <row r="10" spans="1:15">
      <c r="A10" s="9"/>
      <c r="B10" s="9"/>
      <c r="C10" s="9"/>
      <c r="D10" s="9"/>
      <c r="E10" s="9"/>
      <c r="F10" s="51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51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51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50" t="s">
        <v>312</v>
      </c>
      <c r="B19" s="52"/>
      <c r="C19" s="52"/>
      <c r="D19" s="20"/>
      <c r="E19" s="15"/>
      <c r="F19" s="35"/>
      <c r="G19" s="35"/>
      <c r="H19" s="35"/>
      <c r="I19" s="29"/>
      <c r="J19" s="12" t="s">
        <v>313</v>
      </c>
      <c r="K19" s="13"/>
      <c r="L19" s="13"/>
      <c r="M19" s="14"/>
      <c r="N19" s="52"/>
      <c r="O19" s="20"/>
    </row>
    <row r="20" ht="63" customHeight="1" spans="1:15">
      <c r="A20" s="16" t="s">
        <v>314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">
      <c r="A21" t="s">
        <v>315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C4" sqref="C4:F9"/>
    </sheetView>
  </sheetViews>
  <sheetFormatPr defaultColWidth="9" defaultRowHeight="14.25"/>
  <cols>
    <col min="1" max="2" width="7" customWidth="1"/>
    <col min="3" max="3" width="15.0833333333333" customWidth="1"/>
    <col min="4" max="4" width="19.3333333333333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287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4" t="s">
        <v>317</v>
      </c>
      <c r="H2" s="4"/>
      <c r="I2" s="4" t="s">
        <v>318</v>
      </c>
      <c r="J2" s="4"/>
      <c r="K2" s="6" t="s">
        <v>319</v>
      </c>
      <c r="L2" s="48" t="s">
        <v>320</v>
      </c>
      <c r="M2" s="18" t="s">
        <v>321</v>
      </c>
    </row>
    <row r="3" s="1" customFormat="1" ht="16.5" spans="1:13">
      <c r="A3" s="4"/>
      <c r="B3" s="7"/>
      <c r="C3" s="7"/>
      <c r="D3" s="7"/>
      <c r="E3" s="7"/>
      <c r="F3" s="7"/>
      <c r="G3" s="4" t="s">
        <v>322</v>
      </c>
      <c r="H3" s="4" t="s">
        <v>323</v>
      </c>
      <c r="I3" s="4" t="s">
        <v>322</v>
      </c>
      <c r="J3" s="4" t="s">
        <v>323</v>
      </c>
      <c r="K3" s="8"/>
      <c r="L3" s="49"/>
      <c r="M3" s="19"/>
    </row>
    <row r="4" ht="21" customHeight="1" spans="1:13">
      <c r="A4" s="22">
        <v>1</v>
      </c>
      <c r="B4" s="22" t="s">
        <v>305</v>
      </c>
      <c r="C4" s="353" t="s">
        <v>303</v>
      </c>
      <c r="D4" s="24" t="s">
        <v>304</v>
      </c>
      <c r="E4" s="24" t="s">
        <v>85</v>
      </c>
      <c r="F4" s="9" t="s">
        <v>28</v>
      </c>
      <c r="G4" s="22">
        <v>1.2</v>
      </c>
      <c r="H4" s="22">
        <v>1.2</v>
      </c>
      <c r="I4" s="22">
        <v>1</v>
      </c>
      <c r="J4" s="22">
        <v>1.2</v>
      </c>
      <c r="K4" s="22"/>
      <c r="L4" s="22"/>
      <c r="M4" s="22" t="s">
        <v>306</v>
      </c>
    </row>
    <row r="5" spans="1:13">
      <c r="A5" s="21">
        <v>2</v>
      </c>
      <c r="B5" s="22" t="s">
        <v>305</v>
      </c>
      <c r="C5" s="353" t="s">
        <v>307</v>
      </c>
      <c r="D5" s="24" t="s">
        <v>304</v>
      </c>
      <c r="E5" s="24" t="s">
        <v>85</v>
      </c>
      <c r="F5" s="9" t="s">
        <v>28</v>
      </c>
      <c r="G5" s="21">
        <v>2</v>
      </c>
      <c r="H5" s="21">
        <v>0.4</v>
      </c>
      <c r="I5" s="21">
        <v>2.4</v>
      </c>
      <c r="J5" s="21">
        <v>0.2</v>
      </c>
      <c r="K5" s="21"/>
      <c r="L5" s="21"/>
      <c r="M5" s="22" t="s">
        <v>306</v>
      </c>
    </row>
    <row r="6" spans="1:13">
      <c r="A6" s="21">
        <v>3</v>
      </c>
      <c r="B6" s="22" t="s">
        <v>305</v>
      </c>
      <c r="C6" s="354" t="s">
        <v>308</v>
      </c>
      <c r="D6" s="24" t="s">
        <v>304</v>
      </c>
      <c r="E6" s="9" t="s">
        <v>84</v>
      </c>
      <c r="F6" s="9" t="s">
        <v>28</v>
      </c>
      <c r="G6" s="21">
        <v>1</v>
      </c>
      <c r="H6" s="21">
        <v>0.4</v>
      </c>
      <c r="I6" s="21">
        <v>1</v>
      </c>
      <c r="J6" s="21">
        <v>0.6</v>
      </c>
      <c r="K6" s="21"/>
      <c r="L6" s="21"/>
      <c r="M6" s="22" t="s">
        <v>306</v>
      </c>
    </row>
    <row r="7" spans="1:13">
      <c r="A7" s="22">
        <v>4</v>
      </c>
      <c r="B7" s="22" t="s">
        <v>305</v>
      </c>
      <c r="C7" s="354" t="s">
        <v>309</v>
      </c>
      <c r="D7" s="24" t="s">
        <v>304</v>
      </c>
      <c r="E7" s="9" t="s">
        <v>84</v>
      </c>
      <c r="F7" s="9" t="s">
        <v>28</v>
      </c>
      <c r="G7" s="21">
        <v>1</v>
      </c>
      <c r="H7" s="21">
        <v>0.6</v>
      </c>
      <c r="I7" s="21">
        <v>1.6</v>
      </c>
      <c r="J7" s="21">
        <v>0.6</v>
      </c>
      <c r="K7" s="21"/>
      <c r="L7" s="21"/>
      <c r="M7" s="22" t="s">
        <v>306</v>
      </c>
    </row>
    <row r="8" spans="1:13">
      <c r="A8" s="21">
        <v>5</v>
      </c>
      <c r="B8" s="22" t="s">
        <v>305</v>
      </c>
      <c r="C8" s="354" t="s">
        <v>310</v>
      </c>
      <c r="D8" s="24" t="s">
        <v>304</v>
      </c>
      <c r="E8" s="9" t="s">
        <v>83</v>
      </c>
      <c r="F8" s="9" t="s">
        <v>28</v>
      </c>
      <c r="G8" s="21">
        <v>0.6</v>
      </c>
      <c r="H8" s="21">
        <v>0.6</v>
      </c>
      <c r="I8" s="21">
        <v>2</v>
      </c>
      <c r="J8" s="21">
        <v>0.5</v>
      </c>
      <c r="K8" s="21"/>
      <c r="L8" s="9"/>
      <c r="M8" s="22" t="s">
        <v>306</v>
      </c>
    </row>
    <row r="9" spans="1:13">
      <c r="A9" s="21">
        <v>6</v>
      </c>
      <c r="B9" s="22" t="s">
        <v>305</v>
      </c>
      <c r="C9" s="354" t="s">
        <v>311</v>
      </c>
      <c r="D9" s="24" t="s">
        <v>304</v>
      </c>
      <c r="E9" s="9" t="s">
        <v>83</v>
      </c>
      <c r="F9" s="9" t="s">
        <v>28</v>
      </c>
      <c r="G9" s="21">
        <v>1</v>
      </c>
      <c r="H9" s="21">
        <v>0.6</v>
      </c>
      <c r="I9" s="21">
        <v>2</v>
      </c>
      <c r="J9" s="21">
        <v>0.5</v>
      </c>
      <c r="K9" s="21"/>
      <c r="L9" s="10"/>
      <c r="M9" s="22" t="s">
        <v>306</v>
      </c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2" t="s">
        <v>324</v>
      </c>
      <c r="B11" s="13"/>
      <c r="C11" s="13"/>
      <c r="D11" s="13"/>
      <c r="E11" s="14"/>
      <c r="F11" s="15"/>
      <c r="G11" s="29"/>
      <c r="H11" s="12" t="s">
        <v>325</v>
      </c>
      <c r="I11" s="13"/>
      <c r="J11" s="13"/>
      <c r="K11" s="14"/>
      <c r="L11" s="50"/>
      <c r="M11" s="20"/>
    </row>
    <row r="12" ht="112.5" customHeight="1" spans="1:13">
      <c r="A12" s="47" t="s">
        <v>326</v>
      </c>
      <c r="B12" s="4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">
      <c r="A13" t="s">
        <v>327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329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36" t="s">
        <v>330</v>
      </c>
      <c r="H2" s="37"/>
      <c r="I2" s="45"/>
      <c r="J2" s="36" t="s">
        <v>331</v>
      </c>
      <c r="K2" s="37"/>
      <c r="L2" s="45"/>
      <c r="M2" s="36" t="s">
        <v>332</v>
      </c>
      <c r="N2" s="37"/>
      <c r="O2" s="45"/>
      <c r="P2" s="36" t="s">
        <v>333</v>
      </c>
      <c r="Q2" s="37"/>
      <c r="R2" s="45"/>
      <c r="S2" s="37" t="s">
        <v>334</v>
      </c>
      <c r="T2" s="37"/>
      <c r="U2" s="45"/>
      <c r="V2" s="32" t="s">
        <v>335</v>
      </c>
      <c r="W2" s="32" t="s">
        <v>301</v>
      </c>
    </row>
    <row r="3" s="1" customFormat="1" ht="16.5" spans="1:23">
      <c r="A3" s="7"/>
      <c r="B3" s="38"/>
      <c r="C3" s="38"/>
      <c r="D3" s="38"/>
      <c r="E3" s="38"/>
      <c r="F3" s="38"/>
      <c r="G3" s="4" t="s">
        <v>336</v>
      </c>
      <c r="H3" s="4" t="s">
        <v>33</v>
      </c>
      <c r="I3" s="4" t="s">
        <v>292</v>
      </c>
      <c r="J3" s="4" t="s">
        <v>336</v>
      </c>
      <c r="K3" s="4" t="s">
        <v>33</v>
      </c>
      <c r="L3" s="4" t="s">
        <v>292</v>
      </c>
      <c r="M3" s="4" t="s">
        <v>336</v>
      </c>
      <c r="N3" s="4" t="s">
        <v>33</v>
      </c>
      <c r="O3" s="4" t="s">
        <v>292</v>
      </c>
      <c r="P3" s="4" t="s">
        <v>336</v>
      </c>
      <c r="Q3" s="4" t="s">
        <v>33</v>
      </c>
      <c r="R3" s="4" t="s">
        <v>292</v>
      </c>
      <c r="S3" s="4" t="s">
        <v>336</v>
      </c>
      <c r="T3" s="4" t="s">
        <v>33</v>
      </c>
      <c r="U3" s="4" t="s">
        <v>292</v>
      </c>
      <c r="V3" s="46"/>
      <c r="W3" s="46"/>
    </row>
    <row r="4" spans="1:23">
      <c r="A4" s="39" t="s">
        <v>337</v>
      </c>
      <c r="B4" s="40"/>
      <c r="C4" s="40"/>
      <c r="D4" s="40"/>
      <c r="E4" s="40"/>
      <c r="F4" s="4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41"/>
      <c r="B5" s="42"/>
      <c r="C5" s="42"/>
      <c r="D5" s="42"/>
      <c r="E5" s="42"/>
      <c r="F5" s="42"/>
      <c r="G5" s="36" t="s">
        <v>338</v>
      </c>
      <c r="H5" s="37"/>
      <c r="I5" s="45"/>
      <c r="J5" s="36" t="s">
        <v>339</v>
      </c>
      <c r="K5" s="37"/>
      <c r="L5" s="45"/>
      <c r="M5" s="36" t="s">
        <v>340</v>
      </c>
      <c r="N5" s="37"/>
      <c r="O5" s="45"/>
      <c r="P5" s="36" t="s">
        <v>341</v>
      </c>
      <c r="Q5" s="37"/>
      <c r="R5" s="45"/>
      <c r="S5" s="37" t="s">
        <v>342</v>
      </c>
      <c r="T5" s="37"/>
      <c r="U5" s="45"/>
      <c r="V5" s="9"/>
      <c r="W5" s="9"/>
    </row>
    <row r="6" ht="16.5" spans="1:23">
      <c r="A6" s="41"/>
      <c r="B6" s="42"/>
      <c r="C6" s="42"/>
      <c r="D6" s="42"/>
      <c r="E6" s="42"/>
      <c r="F6" s="42"/>
      <c r="G6" s="4" t="s">
        <v>336</v>
      </c>
      <c r="H6" s="4" t="s">
        <v>33</v>
      </c>
      <c r="I6" s="4" t="s">
        <v>292</v>
      </c>
      <c r="J6" s="4" t="s">
        <v>336</v>
      </c>
      <c r="K6" s="4" t="s">
        <v>33</v>
      </c>
      <c r="L6" s="4" t="s">
        <v>292</v>
      </c>
      <c r="M6" s="4" t="s">
        <v>336</v>
      </c>
      <c r="N6" s="4" t="s">
        <v>33</v>
      </c>
      <c r="O6" s="4" t="s">
        <v>292</v>
      </c>
      <c r="P6" s="4" t="s">
        <v>336</v>
      </c>
      <c r="Q6" s="4" t="s">
        <v>33</v>
      </c>
      <c r="R6" s="4" t="s">
        <v>292</v>
      </c>
      <c r="S6" s="4" t="s">
        <v>336</v>
      </c>
      <c r="T6" s="4" t="s">
        <v>33</v>
      </c>
      <c r="U6" s="4" t="s">
        <v>292</v>
      </c>
      <c r="V6" s="9"/>
      <c r="W6" s="9"/>
    </row>
    <row r="7" spans="1:23">
      <c r="A7" s="43"/>
      <c r="B7" s="44"/>
      <c r="C7" s="44"/>
      <c r="D7" s="44"/>
      <c r="E7" s="44"/>
      <c r="F7" s="44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0" t="s">
        <v>343</v>
      </c>
      <c r="B8" s="40"/>
      <c r="C8" s="40"/>
      <c r="D8" s="40"/>
      <c r="E8" s="40"/>
      <c r="F8" s="4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4"/>
      <c r="B9" s="44"/>
      <c r="C9" s="44"/>
      <c r="D9" s="44"/>
      <c r="E9" s="44"/>
      <c r="F9" s="4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0" t="s">
        <v>344</v>
      </c>
      <c r="B10" s="40"/>
      <c r="C10" s="40"/>
      <c r="D10" s="40"/>
      <c r="E10" s="40"/>
      <c r="F10" s="4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0" t="s">
        <v>345</v>
      </c>
      <c r="B12" s="40"/>
      <c r="C12" s="40"/>
      <c r="D12" s="40"/>
      <c r="E12" s="40"/>
      <c r="F12" s="4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4"/>
      <c r="B13" s="44"/>
      <c r="C13" s="44"/>
      <c r="D13" s="44"/>
      <c r="E13" s="44"/>
      <c r="F13" s="4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0" t="s">
        <v>346</v>
      </c>
      <c r="B14" s="40"/>
      <c r="C14" s="40"/>
      <c r="D14" s="40"/>
      <c r="E14" s="40"/>
      <c r="F14" s="4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4"/>
      <c r="B15" s="44"/>
      <c r="C15" s="44"/>
      <c r="D15" s="44"/>
      <c r="E15" s="44"/>
      <c r="F15" s="44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2" t="s">
        <v>347</v>
      </c>
      <c r="B17" s="13"/>
      <c r="C17" s="13"/>
      <c r="D17" s="13"/>
      <c r="E17" s="14"/>
      <c r="F17" s="15"/>
      <c r="G17" s="29"/>
      <c r="H17" s="35"/>
      <c r="I17" s="35"/>
      <c r="J17" s="12" t="s">
        <v>348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0.75" customHeight="1" spans="1:23">
      <c r="A18" s="16" t="s">
        <v>349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1">
      <c r="A19" t="s">
        <v>327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351</v>
      </c>
      <c r="B2" s="32" t="s">
        <v>288</v>
      </c>
      <c r="C2" s="32" t="s">
        <v>289</v>
      </c>
      <c r="D2" s="32" t="s">
        <v>290</v>
      </c>
      <c r="E2" s="32" t="s">
        <v>291</v>
      </c>
      <c r="F2" s="32" t="s">
        <v>292</v>
      </c>
      <c r="G2" s="31" t="s">
        <v>352</v>
      </c>
      <c r="H2" s="31" t="s">
        <v>353</v>
      </c>
      <c r="I2" s="31" t="s">
        <v>354</v>
      </c>
      <c r="J2" s="31" t="s">
        <v>353</v>
      </c>
      <c r="K2" s="31" t="s">
        <v>355</v>
      </c>
      <c r="L2" s="31" t="s">
        <v>353</v>
      </c>
      <c r="M2" s="32" t="s">
        <v>335</v>
      </c>
      <c r="N2" s="32" t="s">
        <v>301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351</v>
      </c>
      <c r="B4" s="34" t="s">
        <v>356</v>
      </c>
      <c r="C4" s="34" t="s">
        <v>336</v>
      </c>
      <c r="D4" s="34" t="s">
        <v>290</v>
      </c>
      <c r="E4" s="32" t="s">
        <v>291</v>
      </c>
      <c r="F4" s="32" t="s">
        <v>292</v>
      </c>
      <c r="G4" s="31" t="s">
        <v>352</v>
      </c>
      <c r="H4" s="31" t="s">
        <v>353</v>
      </c>
      <c r="I4" s="31" t="s">
        <v>354</v>
      </c>
      <c r="J4" s="31" t="s">
        <v>353</v>
      </c>
      <c r="K4" s="31" t="s">
        <v>355</v>
      </c>
      <c r="L4" s="31" t="s">
        <v>353</v>
      </c>
      <c r="M4" s="32" t="s">
        <v>335</v>
      </c>
      <c r="N4" s="32" t="s">
        <v>301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2" t="s">
        <v>347</v>
      </c>
      <c r="B11" s="13"/>
      <c r="C11" s="13"/>
      <c r="D11" s="14"/>
      <c r="E11" s="15"/>
      <c r="F11" s="35"/>
      <c r="G11" s="29"/>
      <c r="H11" s="35"/>
      <c r="I11" s="12" t="s">
        <v>348</v>
      </c>
      <c r="J11" s="13"/>
      <c r="K11" s="13"/>
      <c r="L11" s="13"/>
      <c r="M11" s="13"/>
      <c r="N11" s="20"/>
    </row>
    <row r="12" ht="68.25" customHeight="1" spans="1:14">
      <c r="A12" s="16" t="s">
        <v>357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">
      <c r="A13" t="s">
        <v>327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zoomScalePageLayoutView="125" workbookViewId="0">
      <selection activeCell="D16" sqref="D16"/>
    </sheetView>
  </sheetViews>
  <sheetFormatPr defaultColWidth="9" defaultRowHeight="14.25"/>
  <cols>
    <col min="1" max="1" width="16" customWidth="1"/>
    <col min="2" max="2" width="7" customWidth="1"/>
    <col min="3" max="3" width="14.5833333333333" customWidth="1"/>
    <col min="4" max="4" width="19.75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329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4" t="s">
        <v>359</v>
      </c>
      <c r="H2" s="4" t="s">
        <v>360</v>
      </c>
      <c r="I2" s="4" t="s">
        <v>361</v>
      </c>
      <c r="J2" s="4" t="s">
        <v>362</v>
      </c>
      <c r="K2" s="5" t="s">
        <v>335</v>
      </c>
      <c r="L2" s="5" t="s">
        <v>301</v>
      </c>
    </row>
    <row r="3" ht="44" customHeight="1" spans="1:12">
      <c r="A3" s="21" t="s">
        <v>363</v>
      </c>
      <c r="B3" s="22" t="s">
        <v>305</v>
      </c>
      <c r="C3" s="23" t="s">
        <v>364</v>
      </c>
      <c r="D3" s="24" t="s">
        <v>304</v>
      </c>
      <c r="E3" s="24" t="s">
        <v>85</v>
      </c>
      <c r="F3" s="21" t="s">
        <v>28</v>
      </c>
      <c r="G3" s="22" t="s">
        <v>365</v>
      </c>
      <c r="H3" s="22" t="s">
        <v>366</v>
      </c>
      <c r="I3" s="21"/>
      <c r="J3" s="21"/>
      <c r="K3" s="24" t="s">
        <v>367</v>
      </c>
      <c r="L3" s="21"/>
    </row>
    <row r="4" ht="44" customHeight="1" spans="1:12">
      <c r="A4" s="21" t="s">
        <v>363</v>
      </c>
      <c r="B4" s="22" t="s">
        <v>305</v>
      </c>
      <c r="C4" s="23" t="s">
        <v>364</v>
      </c>
      <c r="D4" s="24" t="s">
        <v>304</v>
      </c>
      <c r="E4" s="24" t="s">
        <v>85</v>
      </c>
      <c r="F4" s="21" t="s">
        <v>28</v>
      </c>
      <c r="G4" s="22" t="s">
        <v>368</v>
      </c>
      <c r="H4" s="22"/>
      <c r="I4" s="21" t="s">
        <v>369</v>
      </c>
      <c r="J4" s="21"/>
      <c r="K4" s="24" t="s">
        <v>367</v>
      </c>
      <c r="L4" s="21"/>
    </row>
    <row r="5" ht="44" customHeight="1" spans="1:12">
      <c r="A5" s="21" t="s">
        <v>363</v>
      </c>
      <c r="B5" s="22" t="s">
        <v>305</v>
      </c>
      <c r="C5" s="23" t="s">
        <v>364</v>
      </c>
      <c r="D5" s="24" t="s">
        <v>304</v>
      </c>
      <c r="E5" s="24" t="s">
        <v>85</v>
      </c>
      <c r="F5" s="21" t="s">
        <v>28</v>
      </c>
      <c r="G5" s="22" t="s">
        <v>370</v>
      </c>
      <c r="H5" s="22"/>
      <c r="I5" s="21"/>
      <c r="J5" s="21" t="s">
        <v>371</v>
      </c>
      <c r="K5" s="24" t="s">
        <v>367</v>
      </c>
      <c r="L5" s="21"/>
    </row>
    <row r="6" ht="42.75" spans="1:12">
      <c r="A6" s="21" t="s">
        <v>363</v>
      </c>
      <c r="B6" s="22" t="s">
        <v>305</v>
      </c>
      <c r="C6" s="25" t="s">
        <v>372</v>
      </c>
      <c r="D6" s="24" t="s">
        <v>304</v>
      </c>
      <c r="E6" s="21" t="s">
        <v>84</v>
      </c>
      <c r="F6" s="21" t="s">
        <v>28</v>
      </c>
      <c r="G6" s="22" t="s">
        <v>365</v>
      </c>
      <c r="H6" s="22" t="s">
        <v>366</v>
      </c>
      <c r="I6" s="21"/>
      <c r="J6" s="21"/>
      <c r="K6" s="24" t="s">
        <v>367</v>
      </c>
      <c r="L6" s="21"/>
    </row>
    <row r="7" ht="42.75" spans="1:12">
      <c r="A7" s="21" t="s">
        <v>363</v>
      </c>
      <c r="B7" s="22" t="s">
        <v>305</v>
      </c>
      <c r="C7" s="25" t="s">
        <v>372</v>
      </c>
      <c r="D7" s="24" t="s">
        <v>304</v>
      </c>
      <c r="E7" s="21" t="s">
        <v>84</v>
      </c>
      <c r="F7" s="21" t="s">
        <v>28</v>
      </c>
      <c r="G7" s="22" t="s">
        <v>368</v>
      </c>
      <c r="H7" s="22"/>
      <c r="I7" s="21" t="s">
        <v>369</v>
      </c>
      <c r="J7" s="21"/>
      <c r="K7" s="24" t="s">
        <v>367</v>
      </c>
      <c r="L7" s="21"/>
    </row>
    <row r="8" ht="42.75" spans="1:12">
      <c r="A8" s="21" t="s">
        <v>363</v>
      </c>
      <c r="B8" s="22" t="s">
        <v>305</v>
      </c>
      <c r="C8" s="25" t="s">
        <v>372</v>
      </c>
      <c r="D8" s="24" t="s">
        <v>304</v>
      </c>
      <c r="E8" s="21" t="s">
        <v>84</v>
      </c>
      <c r="F8" s="21" t="s">
        <v>28</v>
      </c>
      <c r="G8" s="22" t="s">
        <v>370</v>
      </c>
      <c r="H8" s="22"/>
      <c r="I8" s="21"/>
      <c r="J8" s="21" t="s">
        <v>371</v>
      </c>
      <c r="K8" s="24" t="s">
        <v>367</v>
      </c>
      <c r="L8" s="21"/>
    </row>
    <row r="9" ht="44" customHeight="1" spans="1:12">
      <c r="A9" s="21" t="s">
        <v>363</v>
      </c>
      <c r="B9" s="22" t="s">
        <v>305</v>
      </c>
      <c r="C9" s="25" t="s">
        <v>373</v>
      </c>
      <c r="D9" s="24" t="s">
        <v>304</v>
      </c>
      <c r="E9" s="21" t="s">
        <v>83</v>
      </c>
      <c r="F9" s="21" t="s">
        <v>28</v>
      </c>
      <c r="G9" s="22" t="s">
        <v>365</v>
      </c>
      <c r="H9" s="22" t="s">
        <v>366</v>
      </c>
      <c r="I9" s="21"/>
      <c r="J9" s="21"/>
      <c r="K9" s="24" t="s">
        <v>367</v>
      </c>
      <c r="L9" s="21"/>
    </row>
    <row r="10" ht="48" customHeight="1" spans="1:12">
      <c r="A10" s="21" t="s">
        <v>363</v>
      </c>
      <c r="B10" s="22" t="s">
        <v>305</v>
      </c>
      <c r="C10" s="25" t="s">
        <v>373</v>
      </c>
      <c r="D10" s="24" t="s">
        <v>304</v>
      </c>
      <c r="E10" s="21" t="s">
        <v>83</v>
      </c>
      <c r="F10" s="21" t="s">
        <v>28</v>
      </c>
      <c r="G10" s="22" t="s">
        <v>368</v>
      </c>
      <c r="H10" s="22"/>
      <c r="I10" s="21" t="s">
        <v>369</v>
      </c>
      <c r="J10" s="21"/>
      <c r="K10" s="24" t="s">
        <v>367</v>
      </c>
      <c r="L10" s="21"/>
    </row>
    <row r="11" ht="41" customHeight="1" spans="1:12">
      <c r="A11" s="21" t="s">
        <v>363</v>
      </c>
      <c r="B11" s="22" t="s">
        <v>305</v>
      </c>
      <c r="C11" s="25" t="s">
        <v>373</v>
      </c>
      <c r="D11" s="24" t="s">
        <v>304</v>
      </c>
      <c r="E11" s="21" t="s">
        <v>83</v>
      </c>
      <c r="F11" s="21" t="s">
        <v>28</v>
      </c>
      <c r="G11" s="22" t="s">
        <v>370</v>
      </c>
      <c r="H11" s="22"/>
      <c r="I11" s="21"/>
      <c r="J11" s="21" t="s">
        <v>371</v>
      </c>
      <c r="K11" s="24" t="s">
        <v>367</v>
      </c>
      <c r="L11" s="9"/>
    </row>
    <row r="12" ht="24" customHeight="1" spans="1:12">
      <c r="A12" s="10"/>
      <c r="B12" s="26"/>
      <c r="C12" s="9"/>
      <c r="D12" s="9"/>
      <c r="E12" s="9"/>
      <c r="F12" s="9"/>
      <c r="G12" s="26"/>
      <c r="H12" s="26"/>
      <c r="I12" s="9"/>
      <c r="J12" s="26"/>
      <c r="K12" s="30"/>
      <c r="L12" s="9"/>
    </row>
    <row r="13" ht="22" customHeight="1" spans="1:12">
      <c r="A13" s="10"/>
      <c r="B13" s="26"/>
      <c r="C13" s="9"/>
      <c r="D13" s="26"/>
      <c r="E13" s="27"/>
      <c r="F13" s="28"/>
      <c r="G13" s="26"/>
      <c r="H13" s="26"/>
      <c r="I13" s="9"/>
      <c r="J13" s="26"/>
      <c r="K13" s="30"/>
      <c r="L13" s="9"/>
    </row>
    <row r="14" ht="22" customHeight="1" spans="1:12">
      <c r="A14" s="10"/>
      <c r="B14" s="26"/>
      <c r="C14" s="9"/>
      <c r="D14" s="26"/>
      <c r="E14" s="27"/>
      <c r="F14" s="28"/>
      <c r="G14" s="26"/>
      <c r="H14" s="26"/>
      <c r="I14" s="9"/>
      <c r="J14" s="26"/>
      <c r="K14" s="30"/>
      <c r="L14" s="9"/>
    </row>
    <row r="15" ht="22" customHeight="1" spans="1:12">
      <c r="A15" s="10"/>
      <c r="B15" s="26"/>
      <c r="C15" s="9"/>
      <c r="D15" s="26"/>
      <c r="E15" s="27"/>
      <c r="F15" s="28"/>
      <c r="G15" s="26"/>
      <c r="H15" s="26"/>
      <c r="I15" s="9"/>
      <c r="J15" s="26"/>
      <c r="K15" s="30"/>
      <c r="L15" s="9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="2" customFormat="1" ht="18.75" spans="1:12">
      <c r="A19" s="12" t="s">
        <v>374</v>
      </c>
      <c r="B19" s="13"/>
      <c r="C19" s="13"/>
      <c r="D19" s="13"/>
      <c r="E19" s="14"/>
      <c r="F19" s="15"/>
      <c r="G19" s="29"/>
      <c r="H19" s="12" t="s">
        <v>375</v>
      </c>
      <c r="I19" s="13"/>
      <c r="J19" s="13"/>
      <c r="K19" s="13"/>
      <c r="L19" s="20"/>
    </row>
    <row r="20" ht="79.5" customHeight="1" spans="1:12">
      <c r="A20" s="16" t="s">
        <v>376</v>
      </c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">
      <c r="A21" t="s">
        <v>327</v>
      </c>
    </row>
  </sheetData>
  <mergeCells count="5">
    <mergeCell ref="A1:J1"/>
    <mergeCell ref="A19:E19"/>
    <mergeCell ref="F19:G19"/>
    <mergeCell ref="H19:J19"/>
    <mergeCell ref="A20:L20"/>
  </mergeCells>
  <dataValidations count="1">
    <dataValidation type="list" allowBlank="1" showInputMessage="1" showErrorMessage="1" sqref="L3:L20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I7" sqref="I7:I9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377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287</v>
      </c>
      <c r="B2" s="5" t="s">
        <v>292</v>
      </c>
      <c r="C2" s="5" t="s">
        <v>336</v>
      </c>
      <c r="D2" s="5" t="s">
        <v>290</v>
      </c>
      <c r="E2" s="5" t="s">
        <v>291</v>
      </c>
      <c r="F2" s="4" t="s">
        <v>378</v>
      </c>
      <c r="G2" s="4" t="s">
        <v>318</v>
      </c>
      <c r="H2" s="6" t="s">
        <v>319</v>
      </c>
      <c r="I2" s="18" t="s">
        <v>321</v>
      </c>
    </row>
    <row r="3" s="1" customFormat="1" ht="16.5" spans="1:9">
      <c r="A3" s="4"/>
      <c r="B3" s="7"/>
      <c r="C3" s="7"/>
      <c r="D3" s="7"/>
      <c r="E3" s="7"/>
      <c r="F3" s="4" t="s">
        <v>379</v>
      </c>
      <c r="G3" s="4" t="s">
        <v>322</v>
      </c>
      <c r="H3" s="8"/>
      <c r="I3" s="19"/>
    </row>
    <row r="4" spans="1:9">
      <c r="A4" s="9">
        <v>1</v>
      </c>
      <c r="B4" s="10" t="s">
        <v>305</v>
      </c>
      <c r="C4" s="9"/>
      <c r="D4" s="9"/>
      <c r="E4" s="11"/>
      <c r="F4" s="9"/>
      <c r="G4" s="9"/>
      <c r="H4" s="9"/>
      <c r="I4" s="11" t="s">
        <v>306</v>
      </c>
    </row>
    <row r="5" spans="1:9">
      <c r="A5" s="9">
        <v>2</v>
      </c>
      <c r="B5" s="10" t="s">
        <v>305</v>
      </c>
      <c r="C5" s="9"/>
      <c r="D5" s="9"/>
      <c r="E5" s="9"/>
      <c r="F5" s="9"/>
      <c r="G5" s="9"/>
      <c r="H5" s="9"/>
      <c r="I5" s="11" t="s">
        <v>306</v>
      </c>
    </row>
    <row r="6" spans="1:9">
      <c r="A6" s="9">
        <v>3</v>
      </c>
      <c r="B6" s="10" t="s">
        <v>305</v>
      </c>
      <c r="C6" s="9"/>
      <c r="D6" s="9"/>
      <c r="E6" s="11"/>
      <c r="F6" s="9"/>
      <c r="G6" s="9"/>
      <c r="H6" s="9"/>
      <c r="I6" s="11" t="s">
        <v>306</v>
      </c>
    </row>
    <row r="7" spans="1:9">
      <c r="A7" s="9"/>
      <c r="B7" s="10"/>
      <c r="C7" s="9"/>
      <c r="D7" s="9"/>
      <c r="E7" s="9"/>
      <c r="F7" s="9"/>
      <c r="G7" s="9"/>
      <c r="H7" s="9"/>
      <c r="I7" s="11"/>
    </row>
    <row r="8" spans="1:9">
      <c r="A8" s="9"/>
      <c r="B8" s="10"/>
      <c r="C8" s="9"/>
      <c r="D8" s="9"/>
      <c r="E8" s="9"/>
      <c r="F8" s="9"/>
      <c r="G8" s="9"/>
      <c r="H8" s="9"/>
      <c r="I8" s="11"/>
    </row>
    <row r="9" spans="1:9">
      <c r="A9" s="9"/>
      <c r="B9" s="10"/>
      <c r="C9" s="9"/>
      <c r="D9" s="9"/>
      <c r="E9" s="9"/>
      <c r="F9" s="9"/>
      <c r="G9" s="9"/>
      <c r="H9" s="10"/>
      <c r="I9" s="11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2" t="s">
        <v>347</v>
      </c>
      <c r="B13" s="13"/>
      <c r="C13" s="13"/>
      <c r="D13" s="14"/>
      <c r="E13" s="15"/>
      <c r="F13" s="12" t="s">
        <v>375</v>
      </c>
      <c r="G13" s="13"/>
      <c r="H13" s="14"/>
      <c r="I13" s="20"/>
    </row>
    <row r="14" ht="39" customHeight="1" spans="1:9">
      <c r="A14" s="16" t="s">
        <v>380</v>
      </c>
      <c r="B14" s="16"/>
      <c r="C14" s="17"/>
      <c r="D14" s="17"/>
      <c r="E14" s="17"/>
      <c r="F14" s="17"/>
      <c r="G14" s="17"/>
      <c r="H14" s="17"/>
      <c r="I14" s="17"/>
    </row>
    <row r="15" spans="1:1">
      <c r="A15" t="s">
        <v>327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2025-02-17T05:11:43Z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2052-12.1.0.19770</vt:lpwstr>
  </property>
</Properties>
</file>