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<sst xmlns="http://schemas.openxmlformats.org/spreadsheetml/2006/main" count="903" uniqueCount="343">
  <si>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</si>
  <si>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</si>
  <si>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</si>
  <si>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</si>
  <si>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</si>
  <si>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</si>
  <si>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</si>
  <si>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</si>
  <si>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</si>
  <si>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</si>
  <si>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</si>
  <si>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</si>
  <si>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</si>
  <si>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</si>
  <si>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</si>
  <si>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</si>
  <si>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</si>
  <si>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</si>
  <si>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</si>
  <si>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</si>
  <si>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</si>
  <si>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</si>
  <si>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</si>
  <si>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</si>
  <si>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</si>
  <si>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</si>
  <si>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</si>
  <si>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</si>
  <si>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</si>
  <si>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</si>
  <si>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</si>
  <si>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</si>
  <si>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</si>
  <si>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</si>
  <si>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</si>
  <si>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</si>
  <si>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</si>
  <si>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</si>
  <si>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</si>
  <si>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</si>
  <si>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</si>
  <si>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</si>
  <si>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</si>
  <si>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</si>
  <si>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</si>
  <si>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</si>
  <si>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</si>
  <si>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</si>
  <si>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</si>
  <si>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</si>
  <si>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</si>
  <si>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</si>
  <si>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</si>
  <si>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</si>
  <si>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</si>
  <si>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</si>
  <si>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</si>
  <si>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</si>
  <si>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</si>
  <si>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</si>
  <si>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</si>
  <si>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</si>
  <si>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QAJJAN83515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</si>
  <si>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</si>
  <si>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</si>
  <si>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</si>
  <si>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</si>
  <si>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</si>
  <si>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</si>
  <si>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</si>
  <si>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</si>
  <si>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</si>
  <si>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</si>
  <si>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</si>
  <si>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</si>
  <si>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</si>
  <si>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</si>
  <si>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</si>
  <si>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</si>
  <si>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CGDD24120400003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</si>
  <si>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</si>
  <si>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</si>
  <si>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</si>
  <si>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</si>
  <si>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</si>
  <si>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</si>
  <si>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</si>
  <si>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</si>
  <si>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</si>
  <si>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</si>
  <si>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</si>
  <si>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</si>
  <si>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</si>
  <si>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</si>
  <si>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</si>
  <si>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</si>
  <si>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</si>
  <si>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</si>
  <si>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</si>
  <si>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</si>
  <si>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</si>
  <si>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</si>
  <si>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</si>
  <si>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</si>
  <si>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</si>
  <si>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</si>
  <si>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</si>
  <si>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</si>
  <si>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</si>
  <si>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</si>
  <si>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</si>
  <si>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水光蓝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</si>
  <si>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</si>
  <si>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</si>
  <si>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</si>
  <si>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</si>
  <si>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</si>
  <si>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</si>
  <si>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</si>
  <si>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1.冚前领线有大小。上袖骨没有对齐</t>
  </si>
  <si>
    <t>2.后侧拼有容皱，不平服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</si>
  <si>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</si>
  <si>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</si>
  <si>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</si>
  <si>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</si>
  <si>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</si>
  <si>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</si>
  <si>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</si>
  <si>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</si>
  <si>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</si>
  <si>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</si>
  <si>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</si>
  <si>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</si>
  <si>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</si>
  <si>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</si>
  <si>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</si>
  <si>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</si>
  <si>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</si>
  <si>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</si>
  <si>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</si>
  <si>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120/60</t>
  </si>
  <si>
    <t>130/64</t>
  </si>
  <si>
    <t>140/68</t>
  </si>
  <si>
    <t>150/72</t>
  </si>
  <si>
    <t>160/80</t>
  </si>
  <si>
    <t>170/88</t>
  </si>
  <si>
    <t>洗前</t>
  </si>
  <si>
    <t>洗后</t>
  </si>
  <si>
    <t>后中长</t>
  </si>
  <si>
    <t>-0.5</t>
  </si>
  <si>
    <t>-1</t>
  </si>
  <si>
    <t>胸围</t>
  </si>
  <si>
    <t>+1</t>
  </si>
  <si>
    <t>摆围</t>
  </si>
  <si>
    <t>肩宽</t>
  </si>
  <si>
    <t>+0</t>
  </si>
  <si>
    <t>-0.2</t>
  </si>
  <si>
    <t>下领围</t>
  </si>
  <si>
    <t>肩点袖长(短袖）</t>
  </si>
  <si>
    <t>袖肥/2</t>
  </si>
  <si>
    <t>+0.5</t>
  </si>
  <si>
    <t>袖口围/2（短袖）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</si>
  <si>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</si>
  <si>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</si>
  <si>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</si>
  <si>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</si>
  <si>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</si>
  <si>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</si>
  <si>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</si>
  <si>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</si>
  <si>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</si>
  <si>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</si>
  <si>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</si>
  <si>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</si>
  <si>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</si>
  <si>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</si>
  <si>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1、前袋盖线头没有清理干净。</t>
  </si>
  <si>
    <t>2、领形不圆顺，打枣不居中</t>
  </si>
  <si>
    <t>3、脏污没有清理干净</t>
  </si>
  <si>
    <t>【整改的严重缺陷及整改复核时间】</t>
  </si>
  <si>
    <t>以上问题车间已整改</t>
  </si>
  <si>
    <t>洗前/洗后</t>
  </si>
  <si>
    <t>+1 +0.5</t>
  </si>
  <si>
    <t>+1 +0</t>
  </si>
  <si>
    <t>+0.5 +0</t>
  </si>
  <si>
    <t>-0.5 -1</t>
  </si>
  <si>
    <t>+0 -0.5</t>
  </si>
  <si>
    <t>+0.5 +0.5</t>
  </si>
  <si>
    <t>+0 +0</t>
  </si>
  <si>
    <t>+1 +1</t>
  </si>
  <si>
    <t>-0.5 -0.5</t>
  </si>
  <si>
    <t>-1 -1</t>
  </si>
  <si>
    <t>-0.5 +0</t>
  </si>
  <si>
    <t>+0.5 -0.5</t>
  </si>
  <si>
    <t>-0.3 -0.3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</si>
  <si>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</si>
  <si>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</si>
  <si>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</si>
  <si>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</si>
  <si>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</si>
  <si>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</si>
  <si>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</si>
  <si>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</si>
  <si>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</si>
  <si>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</si>
  <si>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</si>
  <si>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</si>
  <si>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</si>
  <si>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</si>
  <si>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</si>
  <si>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</si>
  <si>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</si>
  <si>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</si>
  <si>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</si>
  <si>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采购凭证编号：CGDD24120400003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</si>
  <si>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</si>
  <si>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</si>
  <si>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</si>
  <si>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</si>
  <si>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</si>
  <si>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</si>
  <si>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</si>
  <si>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</si>
  <si>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</si>
  <si>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</si>
  <si>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</si>
  <si>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</si>
  <si>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</si>
  <si>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</si>
  <si>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</si>
  <si>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</si>
  <si>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</si>
  <si>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</si>
  <si>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1、领圈容皱，上袖容皱</t>
  </si>
  <si>
    <t>2、烫工不良，两侧止口没有烫平，藏止口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</si>
  <si>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</si>
  <si>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</si>
  <si>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</si>
  <si>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</si>
  <si>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</si>
  <si>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</si>
  <si>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</si>
  <si>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</si>
  <si>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走货2450件，抽查125件，发现4件不良品，已按照以上提出的问题点改正，可以出货</t>
  </si>
  <si>
    <t>服装QC部门</t>
  </si>
  <si>
    <t>检验人</t>
  </si>
  <si>
    <t>+0 +0 +0</t>
  </si>
  <si>
    <t>+0 +0.5 +0.5</t>
  </si>
  <si>
    <t>-0.5 +0 -0.5</t>
  </si>
  <si>
    <t>-0.5 -1 +0</t>
  </si>
  <si>
    <t>+0 +0 -1</t>
  </si>
  <si>
    <t>-0.5 -1 -0.5</t>
  </si>
  <si>
    <t>-0.5 -0.5 -0.5</t>
  </si>
  <si>
    <t>+0.5 +0 +0</t>
  </si>
  <si>
    <t>+1 +0.5 +0</t>
  </si>
  <si>
    <t>+0 +0 0</t>
  </si>
  <si>
    <t>+0 -0.5 -0.5</t>
  </si>
  <si>
    <t>-0.5 -0.5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</si>
  <si>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</si>
  <si>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</si>
  <si>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</si>
  <si>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</si>
  <si>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</si>
  <si>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</si>
  <si>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</si>
  <si>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</si>
  <si>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</si>
  <si>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</si>
  <si>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</si>
  <si>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</si>
  <si>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</si>
  <si>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</si>
  <si>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</si>
  <si>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</si>
  <si>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K2424957</t>
  </si>
  <si>
    <t>汗锦氨横条汗布</t>
  </si>
  <si>
    <t>25SS水光蓝</t>
  </si>
  <si>
    <t>新颜</t>
  </si>
  <si>
    <t>K2426299</t>
  </si>
  <si>
    <t>制表时间：2024/11/19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</si>
  <si>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</si>
  <si>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</si>
  <si>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</si>
  <si>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</si>
  <si>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</si>
  <si>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</si>
  <si>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</si>
  <si>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</si>
  <si>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</si>
  <si>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</si>
  <si>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</si>
  <si>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</si>
  <si>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</si>
  <si>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</si>
  <si>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</si>
  <si>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</si>
  <si>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</si>
  <si>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</si>
  <si>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</si>
  <si>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</si>
  <si>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</si>
  <si>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</si>
  <si>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</si>
  <si>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TOREAD压花弹力后领带（1CM宽）</t>
  </si>
  <si>
    <t>锦湾</t>
  </si>
  <si>
    <t>无互染</t>
  </si>
  <si>
    <t>物料6</t>
  </si>
  <si>
    <t>物料7</t>
  </si>
  <si>
    <t>物料8</t>
  </si>
  <si>
    <t>物料9</t>
  </si>
  <si>
    <t>物料10</t>
  </si>
  <si>
    <t>制表时间：2024/11/25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</si>
  <si>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</si>
  <si>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</si>
  <si>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</si>
  <si>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</si>
  <si>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</si>
  <si>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</si>
  <si>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</si>
  <si>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</si>
  <si>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</si>
  <si>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</si>
  <si>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</si>
  <si>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</si>
  <si>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</si>
  <si>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</si>
  <si>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</si>
  <si>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</si>
  <si>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前胸+两侧+后幅</t>
  </si>
  <si>
    <t>无脱落开裂</t>
  </si>
  <si>
    <t>制表时间：12/10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</si>
  <si>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</si>
  <si>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</si>
  <si>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</si>
  <si>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</si>
  <si>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</si>
  <si>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</si>
  <si>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19SS白色</t>
  </si>
  <si>
    <t>-3</t>
  </si>
  <si>
    <t>-4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</si>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</sst>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sz val="12"/>
      <color theme="1"/>
      <name val="宋体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b/>
      <sz val="12"/>
      <name val="宋体"/>
      <charset val="0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3" fillId="8" borderId="73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4" applyNumberFormat="0" applyFill="0" applyAlignment="0" applyProtection="0">
      <alignment vertical="center"/>
    </xf>
    <xf numFmtId="0" fontId="56" fillId="0" borderId="74" applyNumberFormat="0" applyFill="0" applyAlignment="0" applyProtection="0">
      <alignment vertical="center"/>
    </xf>
    <xf numFmtId="0" fontId="57" fillId="0" borderId="75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76" applyNumberFormat="0" applyAlignment="0" applyProtection="0">
      <alignment vertical="center"/>
    </xf>
    <xf numFmtId="0" fontId="59" fillId="10" borderId="77" applyNumberFormat="0" applyAlignment="0" applyProtection="0">
      <alignment vertical="center"/>
    </xf>
    <xf numFmtId="0" fontId="60" fillId="10" borderId="76" applyNumberFormat="0" applyAlignment="0" applyProtection="0">
      <alignment vertical="center"/>
    </xf>
    <xf numFmtId="0" fontId="61" fillId="11" borderId="78" applyNumberFormat="0" applyAlignment="0" applyProtection="0">
      <alignment vertical="center"/>
    </xf>
    <xf numFmtId="0" fontId="62" fillId="0" borderId="79" applyNumberFormat="0" applyFill="0" applyAlignment="0" applyProtection="0">
      <alignment vertical="center"/>
    </xf>
    <xf numFmtId="0" fontId="63" fillId="0" borderId="80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17" fillId="0" borderId="0"/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69" fillId="0" borderId="0"/>
    <xf numFmtId="0" fontId="17" fillId="0" borderId="0">
      <alignment vertical="center"/>
    </xf>
    <xf numFmtId="0" fontId="13" fillId="0" borderId="0">
      <alignment vertical="center"/>
    </xf>
    <xf numFmtId="0" fontId="17" fillId="0" borderId="0"/>
    <xf numFmtId="0" fontId="6" fillId="0" borderId="0">
      <alignment horizontal="center" vertical="center"/>
    </xf>
  </cellStyleXfs>
  <cellXfs count="4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vertical="center"/>
    </xf>
    <xf numFmtId="0" fontId="21" fillId="0" borderId="12" xfId="52" applyFont="1" applyFill="1" applyBorder="1" applyAlignment="1">
      <alignment horizontal="center" vertical="center"/>
    </xf>
    <xf numFmtId="0" fontId="22" fillId="0" borderId="13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11" fillId="0" borderId="2" xfId="52" applyNumberFormat="1" applyFont="1" applyFill="1" applyBorder="1" applyAlignment="1">
      <alignment horizontal="center" vertical="center"/>
    </xf>
    <xf numFmtId="49" fontId="25" fillId="0" borderId="2" xfId="5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27" fillId="0" borderId="2" xfId="49" applyFont="1" applyFill="1" applyBorder="1" applyAlignment="1">
      <alignment horizontal="center" vertical="center"/>
    </xf>
    <xf numFmtId="0" fontId="28" fillId="0" borderId="13" xfId="52" applyFont="1" applyFill="1" applyBorder="1" applyAlignment="1">
      <alignment horizontal="left" vertical="center"/>
    </xf>
    <xf numFmtId="0" fontId="28" fillId="0" borderId="14" xfId="52" applyFont="1" applyFill="1" applyBorder="1" applyAlignment="1">
      <alignment horizontal="left" vertical="center"/>
    </xf>
    <xf numFmtId="0" fontId="28" fillId="0" borderId="3" xfId="52" applyFont="1" applyFill="1" applyBorder="1" applyAlignment="1">
      <alignment horizontal="center" vertical="center"/>
    </xf>
    <xf numFmtId="0" fontId="28" fillId="0" borderId="2" xfId="52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13" xfId="52" applyFont="1" applyFill="1" applyBorder="1" applyAlignment="1">
      <alignment horizontal="left" vertical="center"/>
    </xf>
    <xf numFmtId="0" fontId="31" fillId="0" borderId="2" xfId="52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/>
    </xf>
    <xf numFmtId="0" fontId="30" fillId="0" borderId="2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4" fillId="0" borderId="15" xfId="0" applyNumberFormat="1" applyFont="1" applyFill="1" applyBorder="1" applyAlignment="1">
      <alignment shrinkToFit="1"/>
    </xf>
    <xf numFmtId="0" fontId="29" fillId="0" borderId="16" xfId="0" applyNumberFormat="1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24" fillId="0" borderId="0" xfId="53" applyFont="1" applyFill="1" applyAlignment="1"/>
    <xf numFmtId="0" fontId="16" fillId="0" borderId="12" xfId="53" applyFont="1" applyFill="1" applyBorder="1" applyAlignment="1">
      <alignment horizontal="center"/>
    </xf>
    <xf numFmtId="0" fontId="19" fillId="0" borderId="12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7" xfId="52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8" xfId="53" applyFont="1" applyFill="1" applyBorder="1" applyAlignment="1" applyProtection="1">
      <alignment horizontal="center" vertical="center"/>
    </xf>
    <xf numFmtId="0" fontId="11" fillId="0" borderId="18" xfId="52" applyNumberFormat="1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49" fontId="23" fillId="0" borderId="19" xfId="54" applyNumberFormat="1" applyFont="1" applyFill="1" applyBorder="1" applyAlignment="1">
      <alignment horizontal="center" vertical="center"/>
    </xf>
    <xf numFmtId="0" fontId="26" fillId="0" borderId="19" xfId="0" applyNumberFormat="1" applyFont="1" applyFill="1" applyBorder="1" applyAlignment="1">
      <alignment horizontal="center" vertical="center"/>
    </xf>
    <xf numFmtId="0" fontId="23" fillId="0" borderId="19" xfId="53" applyFont="1" applyFill="1" applyBorder="1" applyAlignment="1">
      <alignment horizontal="center"/>
    </xf>
    <xf numFmtId="0" fontId="26" fillId="0" borderId="20" xfId="0" applyNumberFormat="1" applyFont="1" applyFill="1" applyBorder="1" applyAlignment="1">
      <alignment horizontal="center" vertical="center"/>
    </xf>
    <xf numFmtId="49" fontId="23" fillId="0" borderId="20" xfId="54" applyNumberFormat="1" applyFont="1" applyFill="1" applyBorder="1" applyAlignment="1">
      <alignment horizontal="center" vertical="center"/>
    </xf>
    <xf numFmtId="49" fontId="36" fillId="0" borderId="19" xfId="54" applyNumberFormat="1" applyFont="1" applyFill="1" applyBorder="1" applyAlignment="1">
      <alignment horizontal="center" vertical="center"/>
    </xf>
    <xf numFmtId="49" fontId="36" fillId="0" borderId="20" xfId="54" applyNumberFormat="1" applyFont="1" applyFill="1" applyBorder="1" applyAlignment="1">
      <alignment horizontal="center" vertical="center"/>
    </xf>
    <xf numFmtId="0" fontId="16" fillId="0" borderId="21" xfId="53" applyFont="1" applyFill="1" applyBorder="1" applyAlignment="1">
      <alignment horizontal="center"/>
    </xf>
    <xf numFmtId="49" fontId="16" fillId="0" borderId="22" xfId="53" applyNumberFormat="1" applyFont="1" applyFill="1" applyBorder="1" applyAlignment="1">
      <alignment horizontal="center"/>
    </xf>
    <xf numFmtId="49" fontId="36" fillId="0" borderId="22" xfId="54" applyNumberFormat="1" applyFont="1" applyFill="1" applyBorder="1" applyAlignment="1">
      <alignment horizontal="center" vertical="center"/>
    </xf>
    <xf numFmtId="49" fontId="36" fillId="0" borderId="23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23" fillId="0" borderId="0" xfId="53" applyFont="1" applyFill="1" applyAlignment="1">
      <alignment horizontal="center"/>
    </xf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7" fillId="0" borderId="24" xfId="52" applyFont="1" applyBorder="1" applyAlignment="1">
      <alignment horizontal="center" vertical="top"/>
    </xf>
    <xf numFmtId="0" fontId="12" fillId="0" borderId="25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12" fillId="0" borderId="26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vertical="center"/>
    </xf>
    <xf numFmtId="0" fontId="12" fillId="0" borderId="26" xfId="52" applyFont="1" applyFill="1" applyBorder="1" applyAlignment="1">
      <alignment vertical="center"/>
    </xf>
    <xf numFmtId="0" fontId="20" fillId="0" borderId="19" xfId="52" applyFont="1" applyBorder="1" applyAlignment="1">
      <alignment horizontal="left" vertical="center"/>
    </xf>
    <xf numFmtId="0" fontId="20" fillId="0" borderId="20" xfId="52" applyFont="1" applyBorder="1" applyAlignment="1">
      <alignment horizontal="left" vertical="center"/>
    </xf>
    <xf numFmtId="0" fontId="12" fillId="0" borderId="27" xfId="52" applyFont="1" applyFill="1" applyBorder="1" applyAlignment="1">
      <alignment vertical="center"/>
    </xf>
    <xf numFmtId="0" fontId="20" fillId="0" borderId="19" xfId="52" applyFont="1" applyFill="1" applyBorder="1" applyAlignment="1">
      <alignment horizontal="left" vertical="center"/>
    </xf>
    <xf numFmtId="0" fontId="12" fillId="0" borderId="19" xfId="52" applyFont="1" applyFill="1" applyBorder="1" applyAlignment="1">
      <alignment vertical="center"/>
    </xf>
    <xf numFmtId="58" fontId="24" fillId="0" borderId="19" xfId="52" applyNumberFormat="1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center" vertical="center"/>
    </xf>
    <xf numFmtId="0" fontId="12" fillId="0" borderId="19" xfId="52" applyFont="1" applyFill="1" applyBorder="1" applyAlignment="1">
      <alignment horizontal="center" vertical="center"/>
    </xf>
    <xf numFmtId="0" fontId="12" fillId="0" borderId="27" xfId="52" applyFont="1" applyFill="1" applyBorder="1" applyAlignment="1">
      <alignment horizontal="left" vertical="center"/>
    </xf>
    <xf numFmtId="0" fontId="12" fillId="0" borderId="19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vertical="center"/>
    </xf>
    <xf numFmtId="0" fontId="24" fillId="0" borderId="22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/>
    </xf>
    <xf numFmtId="0" fontId="12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12" fillId="0" borderId="25" xfId="52" applyFont="1" applyFill="1" applyBorder="1" applyAlignment="1">
      <alignment vertical="center"/>
    </xf>
    <xf numFmtId="0" fontId="12" fillId="0" borderId="29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24" fillId="0" borderId="19" xfId="52" applyFont="1" applyFill="1" applyBorder="1" applyAlignment="1">
      <alignment horizontal="left" vertical="center"/>
    </xf>
    <xf numFmtId="0" fontId="24" fillId="0" borderId="19" xfId="52" applyFont="1" applyFill="1" applyBorder="1" applyAlignment="1">
      <alignment vertical="center"/>
    </xf>
    <xf numFmtId="0" fontId="24" fillId="0" borderId="31" xfId="52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center" vertical="center"/>
    </xf>
    <xf numFmtId="0" fontId="38" fillId="0" borderId="33" xfId="52" applyFont="1" applyFill="1" applyBorder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12" fillId="0" borderId="26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 wrapText="1"/>
    </xf>
    <xf numFmtId="0" fontId="24" fillId="0" borderId="19" xfId="52" applyFont="1" applyFill="1" applyBorder="1" applyAlignment="1">
      <alignment horizontal="left" vertical="center" wrapText="1"/>
    </xf>
    <xf numFmtId="0" fontId="12" fillId="0" borderId="28" xfId="52" applyFont="1" applyFill="1" applyBorder="1" applyAlignment="1">
      <alignment horizontal="left" vertical="center"/>
    </xf>
    <xf numFmtId="0" fontId="17" fillId="0" borderId="22" xfId="52" applyFill="1" applyBorder="1" applyAlignment="1">
      <alignment horizontal="center" vertical="center"/>
    </xf>
    <xf numFmtId="0" fontId="12" fillId="0" borderId="34" xfId="52" applyFont="1" applyFill="1" applyBorder="1" applyAlignment="1">
      <alignment horizontal="center" vertical="center"/>
    </xf>
    <xf numFmtId="0" fontId="12" fillId="0" borderId="35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right" vertical="center"/>
    </xf>
    <xf numFmtId="0" fontId="24" fillId="0" borderId="32" xfId="52" applyFont="1" applyFill="1" applyBorder="1" applyAlignment="1">
      <alignment horizontal="right" vertical="center"/>
    </xf>
    <xf numFmtId="0" fontId="38" fillId="0" borderId="25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12" fillId="0" borderId="31" xfId="52" applyFont="1" applyFill="1" applyBorder="1" applyAlignment="1">
      <alignment horizontal="left" vertical="center"/>
    </xf>
    <xf numFmtId="0" fontId="12" fillId="0" borderId="36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58" fontId="24" fillId="0" borderId="22" xfId="52" applyNumberFormat="1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2" fillId="0" borderId="38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center" vertical="center"/>
    </xf>
    <xf numFmtId="0" fontId="38" fillId="0" borderId="39" xfId="52" applyFont="1" applyFill="1" applyBorder="1" applyAlignment="1">
      <alignment horizontal="left" vertical="center"/>
    </xf>
    <xf numFmtId="0" fontId="12" fillId="0" borderId="37" xfId="52" applyFont="1" applyFill="1" applyBorder="1" applyAlignment="1">
      <alignment horizontal="left" vertical="center"/>
    </xf>
    <xf numFmtId="0" fontId="12" fillId="0" borderId="20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left" vertical="center"/>
    </xf>
    <xf numFmtId="0" fontId="24" fillId="0" borderId="20" xfId="52" applyFont="1" applyFill="1" applyBorder="1" applyAlignment="1">
      <alignment horizontal="left" vertical="center" wrapText="1"/>
    </xf>
    <xf numFmtId="0" fontId="17" fillId="0" borderId="23" xfId="52" applyFill="1" applyBorder="1" applyAlignment="1">
      <alignment horizontal="center" vertical="center"/>
    </xf>
    <xf numFmtId="0" fontId="12" fillId="0" borderId="38" xfId="52" applyFont="1" applyFill="1" applyBorder="1" applyAlignment="1">
      <alignment horizontal="center" vertical="center"/>
    </xf>
    <xf numFmtId="0" fontId="24" fillId="0" borderId="36" xfId="52" applyFont="1" applyFill="1" applyBorder="1" applyAlignment="1">
      <alignment horizontal="left" vertical="center"/>
    </xf>
    <xf numFmtId="0" fontId="24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center" vertical="center" wrapText="1"/>
    </xf>
    <xf numFmtId="0" fontId="17" fillId="0" borderId="39" xfId="52" applyFont="1" applyFill="1" applyBorder="1" applyAlignment="1">
      <alignment horizontal="center" vertical="center"/>
    </xf>
    <xf numFmtId="0" fontId="11" fillId="0" borderId="39" xfId="52" applyFont="1" applyFill="1" applyBorder="1" applyAlignment="1">
      <alignment horizontal="center" vertical="center"/>
    </xf>
    <xf numFmtId="0" fontId="24" fillId="0" borderId="36" xfId="52" applyFont="1" applyFill="1" applyBorder="1" applyAlignment="1">
      <alignment horizontal="right" vertical="center"/>
    </xf>
    <xf numFmtId="0" fontId="24" fillId="0" borderId="40" xfId="52" applyFont="1" applyFill="1" applyBorder="1" applyAlignment="1">
      <alignment horizontal="center" vertical="center"/>
    </xf>
    <xf numFmtId="0" fontId="38" fillId="0" borderId="37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32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26" fillId="0" borderId="8" xfId="0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0" fontId="17" fillId="0" borderId="0" xfId="52" applyFont="1" applyAlignment="1">
      <alignment horizontal="left" vertical="center"/>
    </xf>
    <xf numFmtId="0" fontId="11" fillId="0" borderId="41" xfId="52" applyFont="1" applyBorder="1" applyAlignment="1">
      <alignment horizontal="left" vertical="center"/>
    </xf>
    <xf numFmtId="0" fontId="20" fillId="0" borderId="42" xfId="52" applyFont="1" applyBorder="1" applyAlignment="1">
      <alignment horizontal="center" vertical="center"/>
    </xf>
    <xf numFmtId="0" fontId="11" fillId="0" borderId="42" xfId="52" applyFont="1" applyBorder="1" applyAlignment="1">
      <alignment horizontal="center" vertical="center"/>
    </xf>
    <xf numFmtId="0" fontId="38" fillId="0" borderId="42" xfId="52" applyFont="1" applyBorder="1" applyAlignment="1">
      <alignment horizontal="left" vertical="center"/>
    </xf>
    <xf numFmtId="0" fontId="38" fillId="0" borderId="25" xfId="52" applyFont="1" applyBorder="1" applyAlignment="1">
      <alignment horizontal="center" vertical="center"/>
    </xf>
    <xf numFmtId="0" fontId="38" fillId="0" borderId="26" xfId="52" applyFont="1" applyBorder="1" applyAlignment="1">
      <alignment horizontal="center" vertical="center"/>
    </xf>
    <xf numFmtId="0" fontId="38" fillId="0" borderId="37" xfId="52" applyFont="1" applyBorder="1" applyAlignment="1">
      <alignment horizontal="center" vertical="center"/>
    </xf>
    <xf numFmtId="0" fontId="11" fillId="0" borderId="25" xfId="52" applyFont="1" applyBorder="1" applyAlignment="1">
      <alignment horizontal="center" vertical="center"/>
    </xf>
    <xf numFmtId="0" fontId="11" fillId="0" borderId="26" xfId="52" applyFont="1" applyBorder="1" applyAlignment="1">
      <alignment horizontal="center" vertical="center"/>
    </xf>
    <xf numFmtId="0" fontId="11" fillId="0" borderId="37" xfId="52" applyFont="1" applyBorder="1" applyAlignment="1">
      <alignment horizontal="center" vertical="center"/>
    </xf>
    <xf numFmtId="0" fontId="38" fillId="0" borderId="27" xfId="52" applyFont="1" applyBorder="1" applyAlignment="1">
      <alignment horizontal="left" vertical="center"/>
    </xf>
    <xf numFmtId="0" fontId="38" fillId="0" borderId="19" xfId="52" applyFont="1" applyBorder="1" applyAlignment="1">
      <alignment horizontal="left" vertical="center"/>
    </xf>
    <xf numFmtId="14" fontId="20" fillId="0" borderId="19" xfId="52" applyNumberFormat="1" applyFont="1" applyBorder="1" applyAlignment="1">
      <alignment horizontal="center" vertical="center"/>
    </xf>
    <xf numFmtId="14" fontId="20" fillId="0" borderId="20" xfId="52" applyNumberFormat="1" applyFont="1" applyBorder="1" applyAlignment="1">
      <alignment horizontal="center" vertical="center"/>
    </xf>
    <xf numFmtId="0" fontId="38" fillId="0" borderId="27" xfId="52" applyFont="1" applyBorder="1" applyAlignment="1">
      <alignment vertical="center"/>
    </xf>
    <xf numFmtId="49" fontId="20" fillId="0" borderId="19" xfId="52" applyNumberFormat="1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38" fillId="0" borderId="19" xfId="52" applyFont="1" applyBorder="1" applyAlignment="1">
      <alignment vertical="center"/>
    </xf>
    <xf numFmtId="0" fontId="20" fillId="0" borderId="43" xfId="52" applyFont="1" applyBorder="1" applyAlignment="1">
      <alignment horizontal="center" vertical="center"/>
    </xf>
    <xf numFmtId="0" fontId="20" fillId="0" borderId="44" xfId="52" applyFont="1" applyBorder="1" applyAlignment="1">
      <alignment horizontal="center" vertical="center"/>
    </xf>
    <xf numFmtId="0" fontId="17" fillId="0" borderId="19" xfId="52" applyFont="1" applyBorder="1" applyAlignment="1">
      <alignment vertical="center"/>
    </xf>
    <xf numFmtId="0" fontId="39" fillId="0" borderId="28" xfId="52" applyFont="1" applyBorder="1" applyAlignment="1">
      <alignment vertical="center"/>
    </xf>
    <xf numFmtId="0" fontId="20" fillId="0" borderId="45" xfId="52" applyFont="1" applyBorder="1" applyAlignment="1">
      <alignment horizontal="center" vertical="center"/>
    </xf>
    <xf numFmtId="0" fontId="20" fillId="0" borderId="40" xfId="52" applyFont="1" applyBorder="1" applyAlignment="1">
      <alignment horizontal="center" vertical="center"/>
    </xf>
    <xf numFmtId="0" fontId="38" fillId="0" borderId="28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14" fontId="20" fillId="0" borderId="22" xfId="52" applyNumberFormat="1" applyFont="1" applyBorder="1" applyAlignment="1">
      <alignment horizontal="center" vertical="center"/>
    </xf>
    <xf numFmtId="14" fontId="20" fillId="0" borderId="23" xfId="52" applyNumberFormat="1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38" fillId="0" borderId="25" xfId="52" applyFont="1" applyBorder="1" applyAlignment="1">
      <alignment vertical="center"/>
    </xf>
    <xf numFmtId="0" fontId="17" fillId="0" borderId="26" xfId="52" applyFont="1" applyBorder="1" applyAlignment="1">
      <alignment horizontal="left" vertical="center"/>
    </xf>
    <xf numFmtId="0" fontId="20" fillId="0" borderId="26" xfId="52" applyFont="1" applyBorder="1" applyAlignment="1">
      <alignment horizontal="left" vertical="center"/>
    </xf>
    <xf numFmtId="0" fontId="17" fillId="0" borderId="26" xfId="52" applyFont="1" applyBorder="1" applyAlignment="1">
      <alignment vertical="center"/>
    </xf>
    <xf numFmtId="0" fontId="38" fillId="0" borderId="26" xfId="52" applyFont="1" applyBorder="1" applyAlignment="1">
      <alignment vertical="center"/>
    </xf>
    <xf numFmtId="0" fontId="17" fillId="0" borderId="19" xfId="52" applyFont="1" applyBorder="1" applyAlignment="1">
      <alignment horizontal="left" vertical="center"/>
    </xf>
    <xf numFmtId="0" fontId="38" fillId="0" borderId="0" xfId="52" applyFont="1" applyBorder="1" applyAlignment="1">
      <alignment horizontal="left" vertical="center"/>
    </xf>
    <xf numFmtId="0" fontId="24" fillId="0" borderId="35" xfId="52" applyFont="1" applyBorder="1" applyAlignment="1">
      <alignment horizontal="left" vertical="center" wrapText="1"/>
    </xf>
    <xf numFmtId="0" fontId="24" fillId="0" borderId="30" xfId="52" applyFont="1" applyBorder="1" applyAlignment="1">
      <alignment horizontal="left" vertical="center" wrapText="1"/>
    </xf>
    <xf numFmtId="0" fontId="24" fillId="0" borderId="46" xfId="52" applyFont="1" applyBorder="1" applyAlignment="1">
      <alignment horizontal="left" vertical="center" wrapText="1"/>
    </xf>
    <xf numFmtId="0" fontId="24" fillId="0" borderId="33" xfId="52" applyFont="1" applyBorder="1" applyAlignment="1">
      <alignment horizontal="left" vertical="center"/>
    </xf>
    <xf numFmtId="0" fontId="24" fillId="0" borderId="32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/>
    </xf>
    <xf numFmtId="0" fontId="24" fillId="0" borderId="31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 wrapText="1"/>
    </xf>
    <xf numFmtId="0" fontId="24" fillId="0" borderId="26" xfId="52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28" xfId="52" applyFont="1" applyBorder="1" applyAlignment="1">
      <alignment horizontal="center" vertical="center"/>
    </xf>
    <xf numFmtId="0" fontId="38" fillId="0" borderId="22" xfId="52" applyFont="1" applyBorder="1" applyAlignment="1">
      <alignment horizontal="center" vertical="center"/>
    </xf>
    <xf numFmtId="0" fontId="38" fillId="0" borderId="27" xfId="52" applyFont="1" applyBorder="1" applyAlignment="1">
      <alignment horizontal="center" vertical="center"/>
    </xf>
    <xf numFmtId="0" fontId="38" fillId="0" borderId="19" xfId="52" applyFont="1" applyBorder="1" applyAlignment="1">
      <alignment horizontal="center" vertical="center"/>
    </xf>
    <xf numFmtId="0" fontId="12" fillId="0" borderId="19" xfId="52" applyFont="1" applyBorder="1" applyAlignment="1">
      <alignment horizontal="left" vertical="center"/>
    </xf>
    <xf numFmtId="0" fontId="38" fillId="0" borderId="47" xfId="52" applyFont="1" applyFill="1" applyBorder="1" applyAlignment="1">
      <alignment horizontal="left" vertical="center"/>
    </xf>
    <xf numFmtId="0" fontId="38" fillId="0" borderId="48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11" fillId="0" borderId="49" xfId="52" applyFont="1" applyBorder="1" applyAlignment="1">
      <alignment vertical="center"/>
    </xf>
    <xf numFmtId="0" fontId="20" fillId="0" borderId="50" xfId="52" applyFont="1" applyBorder="1" applyAlignment="1">
      <alignment horizontal="center" vertical="center"/>
    </xf>
    <xf numFmtId="0" fontId="11" fillId="0" borderId="50" xfId="52" applyFont="1" applyBorder="1" applyAlignment="1">
      <alignment vertical="center"/>
    </xf>
    <xf numFmtId="58" fontId="17" fillId="0" borderId="50" xfId="52" applyNumberFormat="1" applyFont="1" applyBorder="1" applyAlignment="1">
      <alignment vertical="center"/>
    </xf>
    <xf numFmtId="0" fontId="11" fillId="0" borderId="50" xfId="52" applyFont="1" applyBorder="1" applyAlignment="1">
      <alignment horizontal="center" vertical="center"/>
    </xf>
    <xf numFmtId="0" fontId="11" fillId="0" borderId="51" xfId="52" applyFont="1" applyFill="1" applyBorder="1" applyAlignment="1">
      <alignment horizontal="left" vertical="center"/>
    </xf>
    <xf numFmtId="0" fontId="11" fillId="0" borderId="50" xfId="52" applyFont="1" applyFill="1" applyBorder="1" applyAlignment="1">
      <alignment horizontal="left" vertical="center"/>
    </xf>
    <xf numFmtId="0" fontId="11" fillId="0" borderId="52" xfId="52" applyFont="1" applyFill="1" applyBorder="1" applyAlignment="1">
      <alignment horizontal="center" vertical="center"/>
    </xf>
    <xf numFmtId="0" fontId="11" fillId="0" borderId="53" xfId="52" applyFont="1" applyFill="1" applyBorder="1" applyAlignment="1">
      <alignment horizontal="center" vertical="center"/>
    </xf>
    <xf numFmtId="0" fontId="11" fillId="0" borderId="28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center" vertical="center"/>
    </xf>
    <xf numFmtId="0" fontId="17" fillId="0" borderId="42" xfId="52" applyFont="1" applyBorder="1" applyAlignment="1">
      <alignment horizontal="center" vertical="center"/>
    </xf>
    <xf numFmtId="0" fontId="17" fillId="0" borderId="54" xfId="52" applyFont="1" applyBorder="1" applyAlignment="1">
      <alignment horizontal="center" vertical="center"/>
    </xf>
    <xf numFmtId="0" fontId="20" fillId="0" borderId="23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38" fillId="0" borderId="23" xfId="52" applyFont="1" applyBorder="1" applyAlignment="1">
      <alignment horizontal="left" vertical="center"/>
    </xf>
    <xf numFmtId="0" fontId="12" fillId="0" borderId="26" xfId="52" applyFont="1" applyBorder="1" applyAlignment="1">
      <alignment horizontal="left" vertical="center"/>
    </xf>
    <xf numFmtId="0" fontId="12" fillId="0" borderId="37" xfId="52" applyFont="1" applyBorder="1" applyAlignment="1">
      <alignment horizontal="left" vertical="center"/>
    </xf>
    <xf numFmtId="0" fontId="12" fillId="0" borderId="31" xfId="52" applyFont="1" applyBorder="1" applyAlignment="1">
      <alignment horizontal="left" vertical="center"/>
    </xf>
    <xf numFmtId="0" fontId="12" fillId="0" borderId="32" xfId="52" applyFont="1" applyBorder="1" applyAlignment="1">
      <alignment horizontal="left" vertical="center"/>
    </xf>
    <xf numFmtId="0" fontId="12" fillId="0" borderId="39" xfId="52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38" fillId="0" borderId="23" xfId="52" applyFont="1" applyBorder="1" applyAlignment="1">
      <alignment horizontal="center" vertical="center"/>
    </xf>
    <xf numFmtId="0" fontId="12" fillId="0" borderId="20" xfId="52" applyFont="1" applyBorder="1" applyAlignment="1">
      <alignment horizontal="left" vertical="center"/>
    </xf>
    <xf numFmtId="0" fontId="38" fillId="0" borderId="40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38" fillId="0" borderId="39" xfId="52" applyFont="1" applyBorder="1" applyAlignment="1">
      <alignment horizontal="left" vertical="center"/>
    </xf>
    <xf numFmtId="0" fontId="20" fillId="0" borderId="55" xfId="52" applyFont="1" applyBorder="1" applyAlignment="1">
      <alignment horizontal="center" vertical="center"/>
    </xf>
    <xf numFmtId="0" fontId="11" fillId="0" borderId="56" xfId="52" applyFont="1" applyFill="1" applyBorder="1" applyAlignment="1">
      <alignment horizontal="left" vertical="center"/>
    </xf>
    <xf numFmtId="0" fontId="11" fillId="0" borderId="57" xfId="52" applyFont="1" applyFill="1" applyBorder="1" applyAlignment="1">
      <alignment horizontal="center" vertical="center"/>
    </xf>
    <xf numFmtId="0" fontId="11" fillId="0" borderId="23" xfId="52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28" fillId="0" borderId="58" xfId="52" applyFont="1" applyFill="1" applyBorder="1" applyAlignment="1">
      <alignment horizontal="center" vertical="center"/>
    </xf>
    <xf numFmtId="0" fontId="30" fillId="0" borderId="2" xfId="52" applyFont="1" applyFill="1" applyBorder="1" applyAlignment="1">
      <alignment horizontal="left" vertical="center"/>
    </xf>
    <xf numFmtId="0" fontId="38" fillId="0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/>
    </xf>
    <xf numFmtId="0" fontId="16" fillId="0" borderId="19" xfId="53" applyFont="1" applyFill="1" applyBorder="1" applyAlignment="1"/>
    <xf numFmtId="0" fontId="17" fillId="0" borderId="0" xfId="52" applyFont="1" applyBorder="1" applyAlignment="1">
      <alignment horizontal="left" vertical="center"/>
    </xf>
    <xf numFmtId="0" fontId="40" fillId="0" borderId="24" xfId="52" applyFont="1" applyBorder="1" applyAlignment="1">
      <alignment horizontal="center" vertical="top"/>
    </xf>
    <xf numFmtId="0" fontId="38" fillId="0" borderId="60" xfId="52" applyFont="1" applyBorder="1" applyAlignment="1">
      <alignment horizontal="left" vertical="center"/>
    </xf>
    <xf numFmtId="0" fontId="38" fillId="0" borderId="24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/>
    </xf>
    <xf numFmtId="0" fontId="11" fillId="0" borderId="51" xfId="52" applyFont="1" applyBorder="1" applyAlignment="1">
      <alignment horizontal="left" vertical="center"/>
    </xf>
    <xf numFmtId="0" fontId="11" fillId="0" borderId="50" xfId="52" applyFont="1" applyBorder="1" applyAlignment="1">
      <alignment horizontal="left" vertical="center"/>
    </xf>
    <xf numFmtId="0" fontId="38" fillId="0" borderId="52" xfId="52" applyFont="1" applyBorder="1" applyAlignment="1">
      <alignment vertical="center"/>
    </xf>
    <xf numFmtId="0" fontId="17" fillId="0" borderId="53" xfId="52" applyFont="1" applyBorder="1" applyAlignment="1">
      <alignment horizontal="left" vertical="center"/>
    </xf>
    <xf numFmtId="0" fontId="20" fillId="0" borderId="53" xfId="52" applyFont="1" applyBorder="1" applyAlignment="1">
      <alignment horizontal="left" vertical="center"/>
    </xf>
    <xf numFmtId="0" fontId="17" fillId="0" borderId="53" xfId="52" applyFont="1" applyBorder="1" applyAlignment="1">
      <alignment vertical="center"/>
    </xf>
    <xf numFmtId="0" fontId="38" fillId="0" borderId="53" xfId="52" applyFont="1" applyBorder="1" applyAlignment="1">
      <alignment vertical="center"/>
    </xf>
    <xf numFmtId="0" fontId="38" fillId="0" borderId="52" xfId="52" applyFont="1" applyBorder="1" applyAlignment="1">
      <alignment horizontal="center" vertical="center"/>
    </xf>
    <xf numFmtId="0" fontId="20" fillId="0" borderId="53" xfId="52" applyFont="1" applyBorder="1" applyAlignment="1">
      <alignment horizontal="center" vertical="center"/>
    </xf>
    <xf numFmtId="0" fontId="38" fillId="0" borderId="53" xfId="52" applyFont="1" applyBorder="1" applyAlignment="1">
      <alignment horizontal="center" vertical="center"/>
    </xf>
    <xf numFmtId="0" fontId="17" fillId="0" borderId="53" xfId="52" applyFont="1" applyBorder="1" applyAlignment="1">
      <alignment horizontal="center" vertical="center"/>
    </xf>
    <xf numFmtId="0" fontId="20" fillId="0" borderId="19" xfId="52" applyFont="1" applyBorder="1" applyAlignment="1">
      <alignment horizontal="center" vertical="center"/>
    </xf>
    <xf numFmtId="0" fontId="17" fillId="0" borderId="19" xfId="52" applyFont="1" applyBorder="1" applyAlignment="1">
      <alignment horizontal="center" vertical="center"/>
    </xf>
    <xf numFmtId="0" fontId="38" fillId="0" borderId="47" xfId="52" applyFont="1" applyBorder="1" applyAlignment="1">
      <alignment horizontal="left" vertical="center" wrapText="1"/>
    </xf>
    <xf numFmtId="0" fontId="38" fillId="0" borderId="48" xfId="52" applyFont="1" applyBorder="1" applyAlignment="1">
      <alignment horizontal="left" vertical="center" wrapText="1"/>
    </xf>
    <xf numFmtId="0" fontId="38" fillId="0" borderId="61" xfId="52" applyFont="1" applyBorder="1" applyAlignment="1">
      <alignment horizontal="left" vertical="center"/>
    </xf>
    <xf numFmtId="0" fontId="38" fillId="0" borderId="62" xfId="52" applyFont="1" applyBorder="1" applyAlignment="1">
      <alignment horizontal="left" vertical="center"/>
    </xf>
    <xf numFmtId="0" fontId="41" fillId="0" borderId="63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2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9" fontId="20" fillId="0" borderId="2" xfId="52" applyNumberFormat="1" applyFont="1" applyBorder="1" applyAlignment="1">
      <alignment horizontal="center" vertical="center"/>
    </xf>
    <xf numFmtId="9" fontId="20" fillId="0" borderId="53" xfId="52" applyNumberFormat="1" applyFont="1" applyBorder="1" applyAlignment="1">
      <alignment horizontal="center" vertical="center"/>
    </xf>
    <xf numFmtId="0" fontId="20" fillId="0" borderId="27" xfId="52" applyFont="1" applyBorder="1" applyAlignment="1">
      <alignment horizontal="left" vertical="center"/>
    </xf>
    <xf numFmtId="9" fontId="20" fillId="0" borderId="19" xfId="52" applyNumberFormat="1" applyFont="1" applyBorder="1" applyAlignment="1">
      <alignment horizontal="center" vertical="center"/>
    </xf>
    <xf numFmtId="0" fontId="11" fillId="0" borderId="51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9" fontId="20" fillId="0" borderId="35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47" xfId="52" applyNumberFormat="1" applyFont="1" applyBorder="1" applyAlignment="1">
      <alignment horizontal="left" vertical="center"/>
    </xf>
    <xf numFmtId="9" fontId="20" fillId="0" borderId="48" xfId="52" applyNumberFormat="1" applyFont="1" applyBorder="1" applyAlignment="1">
      <alignment horizontal="left" vertical="center"/>
    </xf>
    <xf numFmtId="0" fontId="12" fillId="0" borderId="52" xfId="52" applyFont="1" applyFill="1" applyBorder="1" applyAlignment="1">
      <alignment horizontal="left" vertical="center"/>
    </xf>
    <xf numFmtId="0" fontId="12" fillId="0" borderId="53" xfId="52" applyFont="1" applyFill="1" applyBorder="1" applyAlignment="1">
      <alignment horizontal="left" vertical="center"/>
    </xf>
    <xf numFmtId="0" fontId="12" fillId="0" borderId="45" xfId="52" applyFont="1" applyFill="1" applyBorder="1" applyAlignment="1">
      <alignment horizontal="left" vertical="center"/>
    </xf>
    <xf numFmtId="0" fontId="12" fillId="0" borderId="48" xfId="52" applyFont="1" applyFill="1" applyBorder="1" applyAlignment="1">
      <alignment horizontal="left" vertical="center"/>
    </xf>
    <xf numFmtId="0" fontId="11" fillId="0" borderId="34" xfId="52" applyFont="1" applyFill="1" applyBorder="1" applyAlignment="1">
      <alignment horizontal="left" vertical="center"/>
    </xf>
    <xf numFmtId="0" fontId="20" fillId="0" borderId="64" xfId="52" applyFont="1" applyFill="1" applyBorder="1" applyAlignment="1">
      <alignment horizontal="left" vertical="center"/>
    </xf>
    <xf numFmtId="0" fontId="20" fillId="0" borderId="65" xfId="52" applyFont="1" applyFill="1" applyBorder="1" applyAlignment="1">
      <alignment horizontal="left" vertical="center"/>
    </xf>
    <xf numFmtId="0" fontId="11" fillId="0" borderId="41" xfId="52" applyFont="1" applyBorder="1" applyAlignment="1">
      <alignment vertical="center"/>
    </xf>
    <xf numFmtId="0" fontId="43" fillId="0" borderId="50" xfId="52" applyFont="1" applyBorder="1" applyAlignment="1">
      <alignment horizontal="center" vertical="center"/>
    </xf>
    <xf numFmtId="0" fontId="11" fillId="0" borderId="42" xfId="52" applyFont="1" applyBorder="1" applyAlignment="1">
      <alignment vertical="center"/>
    </xf>
    <xf numFmtId="0" fontId="20" fillId="0" borderId="66" xfId="52" applyFont="1" applyBorder="1" applyAlignment="1">
      <alignment vertical="center"/>
    </xf>
    <xf numFmtId="0" fontId="11" fillId="0" borderId="66" xfId="52" applyFont="1" applyBorder="1" applyAlignment="1">
      <alignment vertical="center"/>
    </xf>
    <xf numFmtId="58" fontId="17" fillId="0" borderId="42" xfId="52" applyNumberFormat="1" applyFont="1" applyBorder="1" applyAlignment="1">
      <alignment vertical="center"/>
    </xf>
    <xf numFmtId="0" fontId="11" fillId="0" borderId="34" xfId="52" applyFont="1" applyBorder="1" applyAlignment="1">
      <alignment horizontal="center" vertical="center"/>
    </xf>
    <xf numFmtId="0" fontId="20" fillId="0" borderId="67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38" fillId="0" borderId="68" xfId="52" applyFont="1" applyBorder="1" applyAlignment="1">
      <alignment horizontal="left" vertical="center"/>
    </xf>
    <xf numFmtId="0" fontId="11" fillId="0" borderId="56" xfId="52" applyFont="1" applyBorder="1" applyAlignment="1">
      <alignment horizontal="left" vertical="center"/>
    </xf>
    <xf numFmtId="0" fontId="20" fillId="0" borderId="57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40" xfId="52" applyFont="1" applyBorder="1" applyAlignment="1">
      <alignment horizontal="left" vertical="center" wrapText="1"/>
    </xf>
    <xf numFmtId="0" fontId="38" fillId="0" borderId="57" xfId="52" applyFont="1" applyBorder="1" applyAlignment="1">
      <alignment horizontal="left" vertical="center"/>
    </xf>
    <xf numFmtId="0" fontId="38" fillId="0" borderId="2" xfId="52" applyFont="1" applyBorder="1" applyAlignment="1">
      <alignment horizontal="center" vertical="center"/>
    </xf>
    <xf numFmtId="0" fontId="44" fillId="0" borderId="39" xfId="52" applyFont="1" applyBorder="1" applyAlignment="1">
      <alignment horizontal="left" vertical="center"/>
    </xf>
    <xf numFmtId="0" fontId="24" fillId="0" borderId="20" xfId="52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9" fontId="20" fillId="0" borderId="40" xfId="52" applyNumberFormat="1" applyFont="1" applyBorder="1" applyAlignment="1">
      <alignment horizontal="left" vertical="center"/>
    </xf>
    <xf numFmtId="0" fontId="12" fillId="0" borderId="57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11" fillId="0" borderId="70" xfId="52" applyFont="1" applyBorder="1" applyAlignment="1">
      <alignment horizontal="center" vertical="center"/>
    </xf>
    <xf numFmtId="0" fontId="20" fillId="0" borderId="66" xfId="52" applyFont="1" applyBorder="1" applyAlignment="1">
      <alignment horizontal="center" vertical="center"/>
    </xf>
    <xf numFmtId="0" fontId="20" fillId="0" borderId="68" xfId="52" applyFont="1" applyBorder="1" applyAlignment="1">
      <alignment horizontal="center" vertical="center"/>
    </xf>
    <xf numFmtId="0" fontId="20" fillId="0" borderId="68" xfId="52" applyFont="1" applyFill="1" applyBorder="1" applyAlignment="1">
      <alignment horizontal="left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6" fillId="0" borderId="13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45" fillId="0" borderId="17" xfId="0" applyFont="1" applyBorder="1" applyAlignment="1">
      <alignment horizontal="center" vertical="center" wrapText="1"/>
    </xf>
    <xf numFmtId="0" fontId="46" fillId="0" borderId="71" xfId="0" applyFont="1" applyBorder="1" applyAlignment="1">
      <alignment horizontal="center" vertical="center"/>
    </xf>
    <xf numFmtId="0" fontId="46" fillId="0" borderId="18" xfId="0" applyFont="1" applyBorder="1"/>
    <xf numFmtId="0" fontId="0" fillId="0" borderId="18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6" fillId="6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6" fillId="0" borderId="2" xfId="6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32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32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32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32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32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32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32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32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32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32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52070</xdr:colOff>
      <xdr:row>2</xdr:row>
      <xdr:rowOff>66040</xdr:rowOff>
    </xdr:from>
    <xdr:to>
      <xdr:col>7</xdr:col>
      <xdr:colOff>432435</xdr:colOff>
      <xdr:row>3</xdr:row>
      <xdr:rowOff>371475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6858000" y="800100"/>
          <a:ext cx="68643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470535</xdr:colOff>
      <xdr:row>2</xdr:row>
      <xdr:rowOff>59055</xdr:rowOff>
    </xdr:from>
    <xdr:to>
      <xdr:col>7</xdr:col>
      <xdr:colOff>852170</xdr:colOff>
      <xdr:row>4</xdr:row>
      <xdr:rowOff>53340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29500" y="640080"/>
          <a:ext cx="381635" cy="756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889635</xdr:colOff>
      <xdr:row>2</xdr:row>
      <xdr:rowOff>13335</xdr:rowOff>
    </xdr:from>
    <xdr:to>
      <xdr:col>8</xdr:col>
      <xdr:colOff>156845</xdr:colOff>
      <xdr:row>4</xdr:row>
      <xdr:rowOff>1905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848600" y="594360"/>
          <a:ext cx="334010" cy="7505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4" customWidth="1"/>
    <col min="3" max="3" width="10.125" customWidth="1"/>
  </cols>
  <sheetData>
    <row r="1" ht="21" customHeight="1" spans="1:2">
      <c r="A1" s="435"/>
      <c r="B1" s="436" t="s">
        <v>0</v>
      </c>
    </row>
    <row r="2" spans="1:2">
      <c r="A2" s="9">
        <v>1</v>
      </c>
      <c r="B2" s="437" t="s">
        <v>1</v>
      </c>
    </row>
    <row r="3" spans="1:2">
      <c r="A3" s="9">
        <v>2</v>
      </c>
      <c r="B3" s="437" t="s">
        <v>2</v>
      </c>
    </row>
    <row r="4" spans="1:2">
      <c r="A4" s="9">
        <v>3</v>
      </c>
      <c r="B4" s="437" t="s">
        <v>3</v>
      </c>
    </row>
    <row r="5" spans="1:2">
      <c r="A5" s="9">
        <v>4</v>
      </c>
      <c r="B5" s="437" t="s">
        <v>4</v>
      </c>
    </row>
    <row r="6" spans="1:2">
      <c r="A6" s="9">
        <v>5</v>
      </c>
      <c r="B6" s="437" t="s">
        <v>5</v>
      </c>
    </row>
    <row r="7" spans="1:2">
      <c r="A7" s="9">
        <v>6</v>
      </c>
      <c r="B7" s="437" t="s">
        <v>6</v>
      </c>
    </row>
    <row r="8" s="433" customFormat="1" ht="15" customHeight="1" spans="1:2">
      <c r="A8" s="438">
        <v>7</v>
      </c>
      <c r="B8" s="439" t="s">
        <v>7</v>
      </c>
    </row>
    <row r="9" ht="18.95" customHeight="1" spans="1:2">
      <c r="A9" s="435"/>
      <c r="B9" s="440" t="s">
        <v>8</v>
      </c>
    </row>
    <row r="10" ht="15.95" customHeight="1" spans="1:2">
      <c r="A10" s="9">
        <v>1</v>
      </c>
      <c r="B10" s="441" t="s">
        <v>9</v>
      </c>
    </row>
    <row r="11" spans="1:2">
      <c r="A11" s="9">
        <v>2</v>
      </c>
      <c r="B11" s="437" t="s">
        <v>10</v>
      </c>
    </row>
    <row r="12" spans="1:2">
      <c r="A12" s="9">
        <v>3</v>
      </c>
      <c r="B12" s="439" t="s">
        <v>11</v>
      </c>
    </row>
    <row r="13" spans="1:2">
      <c r="A13" s="9">
        <v>4</v>
      </c>
      <c r="B13" s="437" t="s">
        <v>12</v>
      </c>
    </row>
    <row r="14" spans="1:2">
      <c r="A14" s="9">
        <v>5</v>
      </c>
      <c r="B14" s="437" t="s">
        <v>13</v>
      </c>
    </row>
    <row r="15" spans="1:2">
      <c r="A15" s="9">
        <v>6</v>
      </c>
      <c r="B15" s="437" t="s">
        <v>14</v>
      </c>
    </row>
    <row r="16" spans="1:2">
      <c r="A16" s="9">
        <v>7</v>
      </c>
      <c r="B16" s="437" t="s">
        <v>15</v>
      </c>
    </row>
    <row r="17" spans="1:2">
      <c r="A17" s="9">
        <v>8</v>
      </c>
      <c r="B17" s="437" t="s">
        <v>16</v>
      </c>
    </row>
    <row r="18" spans="1:2">
      <c r="A18" s="9">
        <v>9</v>
      </c>
      <c r="B18" s="437" t="s">
        <v>17</v>
      </c>
    </row>
    <row r="19" spans="1:2">
      <c r="A19" s="9"/>
      <c r="B19" s="437"/>
    </row>
    <row r="20" ht="20.25" spans="1:2">
      <c r="A20" s="435"/>
      <c r="B20" s="436" t="s">
        <v>18</v>
      </c>
    </row>
    <row r="21" spans="1:2">
      <c r="A21" s="9">
        <v>1</v>
      </c>
      <c r="B21" s="442" t="s">
        <v>19</v>
      </c>
    </row>
    <row r="22" spans="1:2">
      <c r="A22" s="9">
        <v>2</v>
      </c>
      <c r="B22" s="437" t="s">
        <v>20</v>
      </c>
    </row>
    <row r="23" spans="1:2">
      <c r="A23" s="9">
        <v>3</v>
      </c>
      <c r="B23" s="437" t="s">
        <v>21</v>
      </c>
    </row>
    <row r="24" spans="1:2">
      <c r="A24" s="9">
        <v>4</v>
      </c>
      <c r="B24" s="437" t="s">
        <v>22</v>
      </c>
    </row>
    <row r="25" spans="1:2">
      <c r="A25" s="9">
        <v>5</v>
      </c>
      <c r="B25" s="437" t="s">
        <v>23</v>
      </c>
    </row>
    <row r="26" spans="1:2">
      <c r="A26" s="9">
        <v>6</v>
      </c>
      <c r="B26" s="437" t="s">
        <v>24</v>
      </c>
    </row>
    <row r="27" spans="1:2">
      <c r="A27" s="9">
        <v>7</v>
      </c>
      <c r="B27" s="437" t="s">
        <v>25</v>
      </c>
    </row>
    <row r="28" spans="1:2">
      <c r="A28" s="9"/>
      <c r="B28" s="437"/>
    </row>
    <row r="29" ht="20.25" spans="1:2">
      <c r="A29" s="435"/>
      <c r="B29" s="436" t="s">
        <v>26</v>
      </c>
    </row>
    <row r="30" spans="1:2">
      <c r="A30" s="9">
        <v>1</v>
      </c>
      <c r="B30" s="442" t="s">
        <v>27</v>
      </c>
    </row>
    <row r="31" spans="1:2">
      <c r="A31" s="9">
        <v>2</v>
      </c>
      <c r="B31" s="437" t="s">
        <v>28</v>
      </c>
    </row>
    <row r="32" spans="1:2">
      <c r="A32" s="9">
        <v>3</v>
      </c>
      <c r="B32" s="437" t="s">
        <v>29</v>
      </c>
    </row>
    <row r="33" ht="28.5" spans="1:2">
      <c r="A33" s="9">
        <v>4</v>
      </c>
      <c r="B33" s="437" t="s">
        <v>30</v>
      </c>
    </row>
    <row r="34" spans="1:2">
      <c r="A34" s="9">
        <v>5</v>
      </c>
      <c r="B34" s="437" t="s">
        <v>31</v>
      </c>
    </row>
    <row r="35" spans="1:2">
      <c r="A35" s="9">
        <v>6</v>
      </c>
      <c r="B35" s="437" t="s">
        <v>32</v>
      </c>
    </row>
    <row r="36" spans="1:2">
      <c r="A36" s="9">
        <v>7</v>
      </c>
      <c r="B36" s="437" t="s">
        <v>33</v>
      </c>
    </row>
    <row r="37" spans="1:2">
      <c r="A37" s="9"/>
      <c r="B37" s="437"/>
    </row>
    <row r="39" spans="1:2">
      <c r="A39" s="443" t="s">
        <v>34</v>
      </c>
      <c r="B39" s="44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283</v>
      </c>
      <c r="H2" s="4"/>
      <c r="I2" s="4" t="s">
        <v>284</v>
      </c>
      <c r="J2" s="4"/>
      <c r="K2" s="6" t="s">
        <v>285</v>
      </c>
      <c r="L2" s="70" t="s">
        <v>286</v>
      </c>
      <c r="M2" s="21" t="s">
        <v>287</v>
      </c>
    </row>
    <row r="3" s="1" customFormat="1" ht="16.5" spans="1:13">
      <c r="A3" s="4"/>
      <c r="B3" s="7"/>
      <c r="C3" s="7"/>
      <c r="D3" s="7"/>
      <c r="E3" s="7"/>
      <c r="F3" s="7"/>
      <c r="G3" s="4" t="s">
        <v>288</v>
      </c>
      <c r="H3" s="4" t="s">
        <v>289</v>
      </c>
      <c r="I3" s="4" t="s">
        <v>288</v>
      </c>
      <c r="J3" s="4" t="s">
        <v>289</v>
      </c>
      <c r="K3" s="8"/>
      <c r="L3" s="71"/>
      <c r="M3" s="22"/>
    </row>
    <row r="4" ht="22" customHeight="1" spans="1:13">
      <c r="A4" s="60">
        <v>1</v>
      </c>
      <c r="B4" s="25" t="s">
        <v>277</v>
      </c>
      <c r="C4" s="26" t="s">
        <v>274</v>
      </c>
      <c r="D4" s="26" t="s">
        <v>275</v>
      </c>
      <c r="E4" s="26" t="s">
        <v>276</v>
      </c>
      <c r="F4" s="12" t="s">
        <v>62</v>
      </c>
      <c r="G4" s="61">
        <v>-0.02</v>
      </c>
      <c r="H4" s="61">
        <v>-0.01</v>
      </c>
      <c r="I4" s="61">
        <v>-0.02</v>
      </c>
      <c r="J4" s="61">
        <v>-0.01</v>
      </c>
      <c r="K4" s="66"/>
      <c r="L4" s="14" t="s">
        <v>95</v>
      </c>
      <c r="M4" s="14" t="s">
        <v>290</v>
      </c>
    </row>
    <row r="5" ht="22" customHeight="1" spans="1:13">
      <c r="A5" s="60">
        <v>2</v>
      </c>
      <c r="B5" s="25" t="s">
        <v>277</v>
      </c>
      <c r="C5" s="26" t="s">
        <v>278</v>
      </c>
      <c r="D5" s="26" t="s">
        <v>275</v>
      </c>
      <c r="E5" s="26" t="s">
        <v>112</v>
      </c>
      <c r="F5" s="12" t="s">
        <v>62</v>
      </c>
      <c r="G5" s="61">
        <v>-0.02</v>
      </c>
      <c r="H5" s="61">
        <v>-0.01</v>
      </c>
      <c r="I5" s="61">
        <v>-0.02</v>
      </c>
      <c r="J5" s="61">
        <v>-0.01</v>
      </c>
      <c r="K5" s="66"/>
      <c r="L5" s="14" t="s">
        <v>95</v>
      </c>
      <c r="M5" s="14" t="s">
        <v>290</v>
      </c>
    </row>
    <row r="6" ht="22" customHeight="1" spans="1:13">
      <c r="A6" s="60"/>
      <c r="B6" s="25"/>
      <c r="C6" s="26"/>
      <c r="D6" s="26"/>
      <c r="E6" s="26"/>
      <c r="F6" s="62"/>
      <c r="G6" s="63"/>
      <c r="H6" s="61"/>
      <c r="I6" s="61"/>
      <c r="J6" s="61"/>
      <c r="K6" s="66"/>
      <c r="L6" s="14"/>
      <c r="M6" s="14"/>
    </row>
    <row r="7" ht="22" customHeight="1" spans="1:13">
      <c r="A7" s="60"/>
      <c r="B7" s="25"/>
      <c r="C7" s="26"/>
      <c r="D7" s="26"/>
      <c r="E7" s="26"/>
      <c r="F7" s="62"/>
      <c r="G7" s="63"/>
      <c r="H7" s="61"/>
      <c r="I7" s="61"/>
      <c r="J7" s="61"/>
      <c r="K7" s="66"/>
      <c r="L7" s="14"/>
      <c r="M7" s="14"/>
    </row>
    <row r="8" ht="22" customHeight="1" spans="1:13">
      <c r="A8" s="60"/>
      <c r="B8" s="64"/>
      <c r="C8" s="29"/>
      <c r="D8" s="29"/>
      <c r="E8" s="29"/>
      <c r="F8" s="65"/>
      <c r="G8" s="66"/>
      <c r="H8" s="67"/>
      <c r="I8" s="67"/>
      <c r="J8" s="67"/>
      <c r="K8" s="66"/>
      <c r="L8" s="9"/>
      <c r="M8" s="9"/>
    </row>
    <row r="9" ht="22" customHeight="1" spans="1:13">
      <c r="A9" s="60"/>
      <c r="B9" s="64"/>
      <c r="C9" s="29"/>
      <c r="D9" s="29"/>
      <c r="E9" s="29"/>
      <c r="F9" s="65"/>
      <c r="G9" s="66"/>
      <c r="H9" s="67"/>
      <c r="I9" s="67"/>
      <c r="J9" s="67"/>
      <c r="K9" s="66"/>
      <c r="L9" s="9"/>
      <c r="M9" s="9"/>
    </row>
    <row r="10" ht="22" customHeight="1" spans="1:13">
      <c r="A10" s="60"/>
      <c r="B10" s="64"/>
      <c r="C10" s="29"/>
      <c r="D10" s="29"/>
      <c r="E10" s="29"/>
      <c r="F10" s="65"/>
      <c r="G10" s="66"/>
      <c r="H10" s="67"/>
      <c r="I10" s="67"/>
      <c r="J10" s="67"/>
      <c r="K10" s="66"/>
      <c r="L10" s="9"/>
      <c r="M10" s="9"/>
    </row>
    <row r="11" ht="22" customHeight="1" spans="1:13">
      <c r="A11" s="60"/>
      <c r="B11" s="64"/>
      <c r="C11" s="29"/>
      <c r="D11" s="29"/>
      <c r="E11" s="29"/>
      <c r="F11" s="65"/>
      <c r="G11" s="66"/>
      <c r="H11" s="67"/>
      <c r="I11" s="67"/>
      <c r="J11" s="67"/>
      <c r="K11" s="66"/>
      <c r="L11" s="9"/>
      <c r="M11" s="9"/>
    </row>
    <row r="12" s="2" customFormat="1" ht="18.75" spans="1:13">
      <c r="A12" s="15" t="s">
        <v>291</v>
      </c>
      <c r="B12" s="16"/>
      <c r="C12" s="16"/>
      <c r="D12" s="29"/>
      <c r="E12" s="17"/>
      <c r="F12" s="65"/>
      <c r="G12" s="30"/>
      <c r="H12" s="15" t="s">
        <v>280</v>
      </c>
      <c r="I12" s="16"/>
      <c r="J12" s="16"/>
      <c r="K12" s="17"/>
      <c r="L12" s="72"/>
      <c r="M12" s="23"/>
    </row>
    <row r="13" ht="84" customHeight="1" spans="1:13">
      <c r="A13" s="68" t="s">
        <v>292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7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15.25" customWidth="1"/>
    <col min="8" max="8" width="6.375" customWidth="1"/>
    <col min="9" max="9" width="9.1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294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37" t="s">
        <v>295</v>
      </c>
      <c r="H2" s="38"/>
      <c r="I2" s="57"/>
      <c r="J2" s="37" t="s">
        <v>296</v>
      </c>
      <c r="K2" s="38"/>
      <c r="L2" s="57"/>
      <c r="M2" s="37" t="s">
        <v>297</v>
      </c>
      <c r="N2" s="38"/>
      <c r="O2" s="57"/>
      <c r="P2" s="37" t="s">
        <v>298</v>
      </c>
      <c r="Q2" s="38"/>
      <c r="R2" s="57"/>
      <c r="S2" s="38" t="s">
        <v>299</v>
      </c>
      <c r="T2" s="38"/>
      <c r="U2" s="57"/>
      <c r="V2" s="33" t="s">
        <v>300</v>
      </c>
      <c r="W2" s="33" t="s">
        <v>273</v>
      </c>
    </row>
    <row r="3" s="1" customFormat="1" ht="16.5" spans="1:23">
      <c r="A3" s="7"/>
      <c r="B3" s="39"/>
      <c r="C3" s="39"/>
      <c r="D3" s="39"/>
      <c r="E3" s="39"/>
      <c r="F3" s="39"/>
      <c r="G3" s="4" t="s">
        <v>301</v>
      </c>
      <c r="H3" s="4" t="s">
        <v>67</v>
      </c>
      <c r="I3" s="4" t="s">
        <v>264</v>
      </c>
      <c r="J3" s="4" t="s">
        <v>301</v>
      </c>
      <c r="K3" s="4" t="s">
        <v>67</v>
      </c>
      <c r="L3" s="4" t="s">
        <v>264</v>
      </c>
      <c r="M3" s="4" t="s">
        <v>301</v>
      </c>
      <c r="N3" s="4" t="s">
        <v>67</v>
      </c>
      <c r="O3" s="4" t="s">
        <v>264</v>
      </c>
      <c r="P3" s="4" t="s">
        <v>301</v>
      </c>
      <c r="Q3" s="4" t="s">
        <v>67</v>
      </c>
      <c r="R3" s="4" t="s">
        <v>264</v>
      </c>
      <c r="S3" s="4" t="s">
        <v>301</v>
      </c>
      <c r="T3" s="4" t="s">
        <v>67</v>
      </c>
      <c r="U3" s="4" t="s">
        <v>264</v>
      </c>
      <c r="V3" s="59"/>
      <c r="W3" s="59"/>
    </row>
    <row r="4" ht="18.75" spans="1:23">
      <c r="A4" s="40" t="s">
        <v>302</v>
      </c>
      <c r="B4" s="25" t="s">
        <v>277</v>
      </c>
      <c r="C4" s="26" t="s">
        <v>274</v>
      </c>
      <c r="D4" s="26" t="s">
        <v>275</v>
      </c>
      <c r="E4" s="26" t="s">
        <v>276</v>
      </c>
      <c r="F4" s="12" t="s">
        <v>62</v>
      </c>
      <c r="G4" s="41" t="s">
        <v>303</v>
      </c>
      <c r="H4" s="42"/>
      <c r="I4" s="42" t="s">
        <v>304</v>
      </c>
      <c r="J4" s="42"/>
      <c r="K4" s="28"/>
      <c r="L4" s="28"/>
      <c r="M4" s="14"/>
      <c r="N4" s="14"/>
      <c r="O4" s="14"/>
      <c r="P4" s="14"/>
      <c r="Q4" s="14"/>
      <c r="R4" s="14"/>
      <c r="S4" s="14"/>
      <c r="T4" s="14"/>
      <c r="U4" s="14"/>
      <c r="V4" s="14" t="s">
        <v>305</v>
      </c>
      <c r="W4" s="14"/>
    </row>
    <row r="5" ht="18.75" spans="1:23">
      <c r="A5" s="43"/>
      <c r="B5" s="25" t="s">
        <v>277</v>
      </c>
      <c r="C5" s="26" t="s">
        <v>278</v>
      </c>
      <c r="D5" s="26" t="s">
        <v>275</v>
      </c>
      <c r="E5" s="26" t="s">
        <v>112</v>
      </c>
      <c r="F5" s="12" t="s">
        <v>62</v>
      </c>
      <c r="G5" s="44" t="s">
        <v>306</v>
      </c>
      <c r="H5" s="45"/>
      <c r="I5" s="58"/>
      <c r="J5" s="44" t="s">
        <v>307</v>
      </c>
      <c r="K5" s="45"/>
      <c r="L5" s="58"/>
      <c r="M5" s="37" t="s">
        <v>308</v>
      </c>
      <c r="N5" s="38"/>
      <c r="O5" s="57"/>
      <c r="P5" s="37" t="s">
        <v>309</v>
      </c>
      <c r="Q5" s="38"/>
      <c r="R5" s="57"/>
      <c r="S5" s="38" t="s">
        <v>310</v>
      </c>
      <c r="T5" s="38"/>
      <c r="U5" s="57"/>
      <c r="V5" s="14"/>
      <c r="W5" s="14"/>
    </row>
    <row r="6" ht="18.75" spans="1:23">
      <c r="A6" s="43"/>
      <c r="B6" s="25"/>
      <c r="C6" s="26"/>
      <c r="D6" s="26"/>
      <c r="E6" s="26"/>
      <c r="F6" s="12"/>
      <c r="G6" s="46" t="s">
        <v>301</v>
      </c>
      <c r="H6" s="46" t="s">
        <v>67</v>
      </c>
      <c r="I6" s="46" t="s">
        <v>264</v>
      </c>
      <c r="J6" s="46" t="s">
        <v>301</v>
      </c>
      <c r="K6" s="46" t="s">
        <v>67</v>
      </c>
      <c r="L6" s="46" t="s">
        <v>264</v>
      </c>
      <c r="M6" s="4" t="s">
        <v>301</v>
      </c>
      <c r="N6" s="4" t="s">
        <v>67</v>
      </c>
      <c r="O6" s="4" t="s">
        <v>264</v>
      </c>
      <c r="P6" s="4" t="s">
        <v>301</v>
      </c>
      <c r="Q6" s="4" t="s">
        <v>67</v>
      </c>
      <c r="R6" s="4" t="s">
        <v>264</v>
      </c>
      <c r="S6" s="4" t="s">
        <v>301</v>
      </c>
      <c r="T6" s="4" t="s">
        <v>67</v>
      </c>
      <c r="U6" s="4" t="s">
        <v>264</v>
      </c>
      <c r="V6" s="14"/>
      <c r="W6" s="14"/>
    </row>
    <row r="7" ht="18.75" spans="1:23">
      <c r="A7" s="47"/>
      <c r="B7" s="25"/>
      <c r="C7" s="26"/>
      <c r="D7" s="26"/>
      <c r="E7" s="26"/>
      <c r="F7" s="12"/>
      <c r="G7" s="41"/>
      <c r="H7" s="42"/>
      <c r="I7" s="42" t="s">
        <v>304</v>
      </c>
      <c r="J7" s="42"/>
      <c r="K7" s="42"/>
      <c r="L7" s="2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0"/>
      <c r="B8" s="48"/>
      <c r="C8" s="49"/>
      <c r="D8" s="49"/>
      <c r="E8" s="49"/>
      <c r="F8" s="40"/>
      <c r="G8" s="14"/>
      <c r="H8" s="42"/>
      <c r="I8" s="42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ht="22" customHeight="1" spans="1:23">
      <c r="A9" s="43"/>
      <c r="B9" s="50"/>
      <c r="C9" s="47"/>
      <c r="D9" s="51"/>
      <c r="E9" s="47"/>
      <c r="F9" s="47"/>
      <c r="G9" s="14"/>
      <c r="H9" s="42"/>
      <c r="I9" s="42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0"/>
      <c r="B10" s="48"/>
      <c r="C10" s="52"/>
      <c r="D10" s="49"/>
      <c r="E10" s="52"/>
      <c r="F10" s="40"/>
      <c r="G10" s="14"/>
      <c r="H10" s="42"/>
      <c r="I10" s="42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43"/>
      <c r="B11" s="50"/>
      <c r="C11" s="53"/>
      <c r="D11" s="51"/>
      <c r="E11" s="53"/>
      <c r="F11" s="47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54"/>
      <c r="B12" s="54"/>
      <c r="C12" s="54"/>
      <c r="D12" s="54"/>
      <c r="E12" s="54"/>
      <c r="F12" s="5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53"/>
      <c r="B13" s="53"/>
      <c r="C13" s="53"/>
      <c r="D13" s="53"/>
      <c r="E13" s="53"/>
      <c r="F13" s="5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54"/>
      <c r="B14" s="54"/>
      <c r="C14" s="54"/>
      <c r="D14" s="54"/>
      <c r="E14" s="54"/>
      <c r="F14" s="5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3"/>
      <c r="B15" s="53"/>
      <c r="C15" s="53"/>
      <c r="D15" s="53"/>
      <c r="E15" s="53"/>
      <c r="F15" s="5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5" t="s">
        <v>311</v>
      </c>
      <c r="B17" s="16"/>
      <c r="C17" s="16"/>
      <c r="D17" s="16"/>
      <c r="E17" s="17"/>
      <c r="F17" s="18"/>
      <c r="G17" s="30"/>
      <c r="H17" s="36"/>
      <c r="I17" s="36"/>
      <c r="J17" s="15" t="s">
        <v>280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80" customHeight="1" spans="1:23">
      <c r="A18" s="55" t="s">
        <v>312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314</v>
      </c>
      <c r="B2" s="33" t="s">
        <v>260</v>
      </c>
      <c r="C2" s="33" t="s">
        <v>261</v>
      </c>
      <c r="D2" s="33" t="s">
        <v>262</v>
      </c>
      <c r="E2" s="33" t="s">
        <v>263</v>
      </c>
      <c r="F2" s="33" t="s">
        <v>264</v>
      </c>
      <c r="G2" s="32" t="s">
        <v>315</v>
      </c>
      <c r="H2" s="32" t="s">
        <v>316</v>
      </c>
      <c r="I2" s="32" t="s">
        <v>317</v>
      </c>
      <c r="J2" s="32" t="s">
        <v>316</v>
      </c>
      <c r="K2" s="32" t="s">
        <v>318</v>
      </c>
      <c r="L2" s="32" t="s">
        <v>316</v>
      </c>
      <c r="M2" s="33" t="s">
        <v>300</v>
      </c>
      <c r="N2" s="33" t="s">
        <v>273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4" t="s">
        <v>314</v>
      </c>
      <c r="B4" s="35" t="s">
        <v>319</v>
      </c>
      <c r="C4" s="35" t="s">
        <v>301</v>
      </c>
      <c r="D4" s="35" t="s">
        <v>262</v>
      </c>
      <c r="E4" s="33" t="s">
        <v>263</v>
      </c>
      <c r="F4" s="33" t="s">
        <v>264</v>
      </c>
      <c r="G4" s="32" t="s">
        <v>315</v>
      </c>
      <c r="H4" s="32" t="s">
        <v>316</v>
      </c>
      <c r="I4" s="32" t="s">
        <v>317</v>
      </c>
      <c r="J4" s="32" t="s">
        <v>316</v>
      </c>
      <c r="K4" s="32" t="s">
        <v>318</v>
      </c>
      <c r="L4" s="32" t="s">
        <v>316</v>
      </c>
      <c r="M4" s="33" t="s">
        <v>300</v>
      </c>
      <c r="N4" s="33" t="s">
        <v>273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320</v>
      </c>
      <c r="B11" s="16"/>
      <c r="C11" s="16"/>
      <c r="D11" s="17"/>
      <c r="E11" s="18"/>
      <c r="F11" s="36"/>
      <c r="G11" s="30"/>
      <c r="H11" s="36"/>
      <c r="I11" s="15" t="s">
        <v>321</v>
      </c>
      <c r="J11" s="16"/>
      <c r="K11" s="16"/>
      <c r="L11" s="16"/>
      <c r="M11" s="16"/>
      <c r="N11" s="23"/>
    </row>
    <row r="12" ht="16.5" spans="1:14">
      <c r="A12" s="19" t="s">
        <v>322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3" sqref="F3:F4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7.1" customWidth="1"/>
    <col min="5" max="5" width="12.125" customWidth="1"/>
    <col min="6" max="6" width="16.4" customWidth="1"/>
    <col min="7" max="7" width="15.7" customWidth="1"/>
    <col min="8" max="9" width="14" customWidth="1"/>
    <col min="10" max="10" width="11.5" customWidth="1"/>
  </cols>
  <sheetData>
    <row r="1" ht="29.25" spans="1:10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294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324</v>
      </c>
      <c r="H2" s="4" t="s">
        <v>325</v>
      </c>
      <c r="I2" s="4" t="s">
        <v>326</v>
      </c>
      <c r="J2" s="4" t="s">
        <v>327</v>
      </c>
      <c r="K2" s="5" t="s">
        <v>300</v>
      </c>
      <c r="L2" s="5" t="s">
        <v>273</v>
      </c>
    </row>
    <row r="3" ht="30" customHeight="1" spans="1:12">
      <c r="A3" s="24">
        <v>1</v>
      </c>
      <c r="B3" s="25" t="s">
        <v>277</v>
      </c>
      <c r="C3" s="26" t="s">
        <v>274</v>
      </c>
      <c r="D3" s="27" t="s">
        <v>275</v>
      </c>
      <c r="E3" s="26" t="s">
        <v>276</v>
      </c>
      <c r="F3" s="12" t="s">
        <v>62</v>
      </c>
      <c r="G3" s="14" t="s">
        <v>328</v>
      </c>
      <c r="H3" s="28"/>
      <c r="I3" s="28"/>
      <c r="J3" s="14"/>
      <c r="K3" s="31" t="s">
        <v>329</v>
      </c>
      <c r="L3" s="14" t="s">
        <v>290</v>
      </c>
    </row>
    <row r="4" ht="30" customHeight="1" spans="1:12">
      <c r="A4" s="24">
        <v>2</v>
      </c>
      <c r="B4" s="25" t="s">
        <v>277</v>
      </c>
      <c r="C4" s="26" t="s">
        <v>278</v>
      </c>
      <c r="D4" s="27" t="s">
        <v>275</v>
      </c>
      <c r="E4" s="26" t="s">
        <v>112</v>
      </c>
      <c r="F4" s="12" t="s">
        <v>62</v>
      </c>
      <c r="G4" s="14" t="s">
        <v>328</v>
      </c>
      <c r="H4" s="28"/>
      <c r="I4" s="28"/>
      <c r="J4" s="14"/>
      <c r="K4" s="31" t="s">
        <v>329</v>
      </c>
      <c r="L4" s="14" t="s">
        <v>290</v>
      </c>
    </row>
    <row r="5" ht="30" customHeight="1" spans="1:12">
      <c r="A5" s="24"/>
      <c r="B5" s="25"/>
      <c r="C5" s="26"/>
      <c r="D5" s="26"/>
      <c r="E5" s="26"/>
      <c r="F5" s="12"/>
      <c r="G5" s="14"/>
      <c r="H5" s="14"/>
      <c r="I5" s="9"/>
      <c r="J5" s="9"/>
      <c r="K5" s="31"/>
      <c r="L5" s="14"/>
    </row>
    <row r="6" ht="30" customHeight="1" spans="1:12">
      <c r="A6" s="24"/>
      <c r="B6" s="25"/>
      <c r="C6" s="26"/>
      <c r="D6" s="26"/>
      <c r="E6" s="26"/>
      <c r="F6" s="12"/>
      <c r="G6" s="14"/>
      <c r="H6" s="14"/>
      <c r="I6" s="9"/>
      <c r="J6" s="9"/>
      <c r="K6" s="31"/>
      <c r="L6" s="14"/>
    </row>
    <row r="7" ht="30" customHeight="1" spans="1:12">
      <c r="A7" s="9"/>
      <c r="B7" s="29"/>
      <c r="C7" s="9"/>
      <c r="D7" s="9"/>
      <c r="E7" s="9"/>
      <c r="F7" s="9"/>
      <c r="G7" s="9"/>
      <c r="H7" s="9"/>
      <c r="I7" s="9"/>
      <c r="J7" s="9"/>
      <c r="K7" s="9"/>
      <c r="L7" s="9"/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330</v>
      </c>
      <c r="B9" s="16"/>
      <c r="C9" s="16"/>
      <c r="D9" s="16"/>
      <c r="E9" s="17"/>
      <c r="F9" s="18"/>
      <c r="G9" s="30"/>
      <c r="H9" s="15" t="s">
        <v>331</v>
      </c>
      <c r="I9" s="16"/>
      <c r="J9" s="16"/>
      <c r="K9" s="16"/>
      <c r="L9" s="23"/>
    </row>
    <row r="10" ht="16.5" spans="1:12">
      <c r="A10" s="19" t="s">
        <v>332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259</v>
      </c>
      <c r="B2" s="5" t="s">
        <v>264</v>
      </c>
      <c r="C2" s="5" t="s">
        <v>301</v>
      </c>
      <c r="D2" s="5" t="s">
        <v>262</v>
      </c>
      <c r="E2" s="5" t="s">
        <v>263</v>
      </c>
      <c r="F2" s="4" t="s">
        <v>334</v>
      </c>
      <c r="G2" s="4" t="s">
        <v>284</v>
      </c>
      <c r="H2" s="6" t="s">
        <v>285</v>
      </c>
      <c r="I2" s="21" t="s">
        <v>287</v>
      </c>
    </row>
    <row r="3" s="1" customFormat="1" ht="16.5" spans="1:9">
      <c r="A3" s="4"/>
      <c r="B3" s="7"/>
      <c r="C3" s="7"/>
      <c r="D3" s="7"/>
      <c r="E3" s="7"/>
      <c r="F3" s="4" t="s">
        <v>335</v>
      </c>
      <c r="G3" s="4" t="s">
        <v>288</v>
      </c>
      <c r="H3" s="8"/>
      <c r="I3" s="22"/>
    </row>
    <row r="4" ht="22.5" spans="1:9">
      <c r="A4" s="9">
        <v>1</v>
      </c>
      <c r="B4" s="9" t="s">
        <v>304</v>
      </c>
      <c r="C4" s="10" t="s">
        <v>336</v>
      </c>
      <c r="D4" s="445" t="s">
        <v>337</v>
      </c>
      <c r="E4" s="12" t="s">
        <v>62</v>
      </c>
      <c r="F4" s="13" t="s">
        <v>338</v>
      </c>
      <c r="G4" s="13" t="s">
        <v>339</v>
      </c>
      <c r="H4" s="14">
        <v>-7</v>
      </c>
      <c r="I4" s="14" t="s">
        <v>290</v>
      </c>
    </row>
    <row r="5" ht="22.5" spans="1:9">
      <c r="A5" s="9">
        <v>2</v>
      </c>
      <c r="B5" s="9" t="s">
        <v>304</v>
      </c>
      <c r="C5" s="10" t="s">
        <v>336</v>
      </c>
      <c r="D5" s="445" t="s">
        <v>276</v>
      </c>
      <c r="E5" s="12" t="s">
        <v>62</v>
      </c>
      <c r="F5" s="13" t="s">
        <v>338</v>
      </c>
      <c r="G5" s="13" t="s">
        <v>338</v>
      </c>
      <c r="H5" s="14">
        <v>-6</v>
      </c>
      <c r="I5" s="14" t="s">
        <v>290</v>
      </c>
    </row>
    <row r="6" spans="1:9">
      <c r="A6" s="9"/>
      <c r="B6" s="9"/>
      <c r="C6" s="10"/>
      <c r="D6" s="11"/>
      <c r="E6" s="14"/>
      <c r="F6" s="13"/>
      <c r="G6" s="13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340</v>
      </c>
      <c r="B12" s="16"/>
      <c r="C12" s="16"/>
      <c r="D12" s="17"/>
      <c r="E12" s="18"/>
      <c r="F12" s="15" t="s">
        <v>341</v>
      </c>
      <c r="G12" s="16"/>
      <c r="H12" s="17"/>
      <c r="I12" s="23"/>
    </row>
    <row r="13" ht="16.5" spans="1:9">
      <c r="A13" s="19" t="s">
        <v>342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3" t="s">
        <v>35</v>
      </c>
      <c r="C2" s="414"/>
      <c r="D2" s="414"/>
      <c r="E2" s="414"/>
      <c r="F2" s="414"/>
      <c r="G2" s="414"/>
      <c r="H2" s="414"/>
      <c r="I2" s="428"/>
    </row>
    <row r="3" ht="27.95" customHeight="1" spans="2:9">
      <c r="B3" s="415"/>
      <c r="C3" s="416"/>
      <c r="D3" s="417" t="s">
        <v>36</v>
      </c>
      <c r="E3" s="418"/>
      <c r="F3" s="419" t="s">
        <v>37</v>
      </c>
      <c r="G3" s="420"/>
      <c r="H3" s="417" t="s">
        <v>38</v>
      </c>
      <c r="I3" s="429"/>
    </row>
    <row r="4" ht="27.95" customHeight="1" spans="2:9">
      <c r="B4" s="415" t="s">
        <v>39</v>
      </c>
      <c r="C4" s="416" t="s">
        <v>40</v>
      </c>
      <c r="D4" s="416" t="s">
        <v>41</v>
      </c>
      <c r="E4" s="416" t="s">
        <v>42</v>
      </c>
      <c r="F4" s="421" t="s">
        <v>41</v>
      </c>
      <c r="G4" s="421" t="s">
        <v>42</v>
      </c>
      <c r="H4" s="416" t="s">
        <v>41</v>
      </c>
      <c r="I4" s="430" t="s">
        <v>42</v>
      </c>
    </row>
    <row r="5" ht="27.95" customHeight="1" spans="2:9">
      <c r="B5" s="422" t="s">
        <v>43</v>
      </c>
      <c r="C5" s="9">
        <v>13</v>
      </c>
      <c r="D5" s="9">
        <v>0</v>
      </c>
      <c r="E5" s="9">
        <v>1</v>
      </c>
      <c r="F5" s="423">
        <v>0</v>
      </c>
      <c r="G5" s="423">
        <v>1</v>
      </c>
      <c r="H5" s="9">
        <v>1</v>
      </c>
      <c r="I5" s="431">
        <v>2</v>
      </c>
    </row>
    <row r="6" ht="27.95" customHeight="1" spans="2:9">
      <c r="B6" s="422" t="s">
        <v>44</v>
      </c>
      <c r="C6" s="9">
        <v>20</v>
      </c>
      <c r="D6" s="9">
        <v>0</v>
      </c>
      <c r="E6" s="9">
        <v>1</v>
      </c>
      <c r="F6" s="423">
        <v>1</v>
      </c>
      <c r="G6" s="423">
        <v>2</v>
      </c>
      <c r="H6" s="9">
        <v>2</v>
      </c>
      <c r="I6" s="431">
        <v>3</v>
      </c>
    </row>
    <row r="7" ht="27.95" customHeight="1" spans="2:9">
      <c r="B7" s="422" t="s">
        <v>45</v>
      </c>
      <c r="C7" s="9">
        <v>32</v>
      </c>
      <c r="D7" s="9">
        <v>0</v>
      </c>
      <c r="E7" s="9">
        <v>1</v>
      </c>
      <c r="F7" s="423">
        <v>2</v>
      </c>
      <c r="G7" s="423">
        <v>3</v>
      </c>
      <c r="H7" s="9">
        <v>3</v>
      </c>
      <c r="I7" s="431">
        <v>4</v>
      </c>
    </row>
    <row r="8" ht="27.95" customHeight="1" spans="2:9">
      <c r="B8" s="422" t="s">
        <v>46</v>
      </c>
      <c r="C8" s="9">
        <v>50</v>
      </c>
      <c r="D8" s="9">
        <v>1</v>
      </c>
      <c r="E8" s="9">
        <v>2</v>
      </c>
      <c r="F8" s="423">
        <v>3</v>
      </c>
      <c r="G8" s="423">
        <v>4</v>
      </c>
      <c r="H8" s="9">
        <v>5</v>
      </c>
      <c r="I8" s="431">
        <v>6</v>
      </c>
    </row>
    <row r="9" ht="27.95" customHeight="1" spans="2:9">
      <c r="B9" s="422" t="s">
        <v>47</v>
      </c>
      <c r="C9" s="9">
        <v>80</v>
      </c>
      <c r="D9" s="9">
        <v>2</v>
      </c>
      <c r="E9" s="9">
        <v>3</v>
      </c>
      <c r="F9" s="423">
        <v>5</v>
      </c>
      <c r="G9" s="423">
        <v>6</v>
      </c>
      <c r="H9" s="9">
        <v>7</v>
      </c>
      <c r="I9" s="431">
        <v>8</v>
      </c>
    </row>
    <row r="10" ht="27.95" customHeight="1" spans="2:9">
      <c r="B10" s="422" t="s">
        <v>48</v>
      </c>
      <c r="C10" s="9">
        <v>125</v>
      </c>
      <c r="D10" s="9">
        <v>3</v>
      </c>
      <c r="E10" s="9">
        <v>4</v>
      </c>
      <c r="F10" s="423">
        <v>7</v>
      </c>
      <c r="G10" s="423">
        <v>8</v>
      </c>
      <c r="H10" s="9">
        <v>10</v>
      </c>
      <c r="I10" s="431">
        <v>11</v>
      </c>
    </row>
    <row r="11" ht="27.95" customHeight="1" spans="2:9">
      <c r="B11" s="422" t="s">
        <v>49</v>
      </c>
      <c r="C11" s="9">
        <v>200</v>
      </c>
      <c r="D11" s="9">
        <v>5</v>
      </c>
      <c r="E11" s="9">
        <v>6</v>
      </c>
      <c r="F11" s="423">
        <v>10</v>
      </c>
      <c r="G11" s="423">
        <v>11</v>
      </c>
      <c r="H11" s="9">
        <v>14</v>
      </c>
      <c r="I11" s="431">
        <v>15</v>
      </c>
    </row>
    <row r="12" ht="27.95" customHeight="1" spans="2:9">
      <c r="B12" s="424" t="s">
        <v>50</v>
      </c>
      <c r="C12" s="425">
        <v>315</v>
      </c>
      <c r="D12" s="425">
        <v>7</v>
      </c>
      <c r="E12" s="425">
        <v>8</v>
      </c>
      <c r="F12" s="426">
        <v>14</v>
      </c>
      <c r="G12" s="426">
        <v>15</v>
      </c>
      <c r="H12" s="425">
        <v>21</v>
      </c>
      <c r="I12" s="432">
        <v>22</v>
      </c>
    </row>
    <row r="14" spans="2:4">
      <c r="B14" s="427" t="s">
        <v>51</v>
      </c>
      <c r="C14" s="427"/>
      <c r="D14" s="42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M23" sqref="M23"/>
    </sheetView>
  </sheetViews>
  <sheetFormatPr defaultColWidth="10.375" defaultRowHeight="16.5" customHeight="1"/>
  <cols>
    <col min="1" max="1" width="11.125" style="239" customWidth="1"/>
    <col min="2" max="9" width="10.375" style="239"/>
    <col min="10" max="10" width="8.875" style="239" customWidth="1"/>
    <col min="11" max="11" width="12" style="239" customWidth="1"/>
    <col min="12" max="16384" width="10.375" style="239"/>
  </cols>
  <sheetData>
    <row r="1" ht="21" spans="1:11">
      <c r="A1" s="343" t="s">
        <v>52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ht="15" spans="1:11">
      <c r="A2" s="240" t="s">
        <v>53</v>
      </c>
      <c r="B2" s="241" t="s">
        <v>54</v>
      </c>
      <c r="C2" s="241"/>
      <c r="D2" s="242" t="s">
        <v>55</v>
      </c>
      <c r="E2" s="242"/>
      <c r="F2" s="241" t="s">
        <v>56</v>
      </c>
      <c r="G2" s="241"/>
      <c r="H2" s="243" t="s">
        <v>57</v>
      </c>
      <c r="I2" s="314" t="s">
        <v>56</v>
      </c>
      <c r="J2" s="314"/>
      <c r="K2" s="315"/>
    </row>
    <row r="3" ht="14.25" spans="1:1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ht="14.25" spans="1:11">
      <c r="A4" s="250" t="s">
        <v>61</v>
      </c>
      <c r="B4" s="162" t="s">
        <v>62</v>
      </c>
      <c r="C4" s="163"/>
      <c r="D4" s="250" t="s">
        <v>63</v>
      </c>
      <c r="E4" s="251"/>
      <c r="F4" s="252">
        <v>45712</v>
      </c>
      <c r="G4" s="253"/>
      <c r="H4" s="250" t="s">
        <v>64</v>
      </c>
      <c r="I4" s="251"/>
      <c r="J4" s="162" t="s">
        <v>65</v>
      </c>
      <c r="K4" s="163" t="s">
        <v>66</v>
      </c>
    </row>
    <row r="5" ht="14.25" spans="1:11">
      <c r="A5" s="254" t="s">
        <v>67</v>
      </c>
      <c r="B5" s="162" t="s">
        <v>68</v>
      </c>
      <c r="C5" s="163"/>
      <c r="D5" s="250" t="s">
        <v>69</v>
      </c>
      <c r="E5" s="251"/>
      <c r="F5" s="252">
        <v>45627</v>
      </c>
      <c r="G5" s="253"/>
      <c r="H5" s="250" t="s">
        <v>70</v>
      </c>
      <c r="I5" s="251"/>
      <c r="J5" s="162" t="s">
        <v>65</v>
      </c>
      <c r="K5" s="163" t="s">
        <v>66</v>
      </c>
    </row>
    <row r="6" ht="14.25" spans="1:11">
      <c r="A6" s="250" t="s">
        <v>71</v>
      </c>
      <c r="B6" s="255" t="s">
        <v>72</v>
      </c>
      <c r="C6" s="256">
        <v>6</v>
      </c>
      <c r="D6" s="254" t="s">
        <v>73</v>
      </c>
      <c r="E6" s="257"/>
      <c r="F6" s="252">
        <v>45652</v>
      </c>
      <c r="G6" s="253"/>
      <c r="H6" s="250" t="s">
        <v>74</v>
      </c>
      <c r="I6" s="251"/>
      <c r="J6" s="162" t="s">
        <v>65</v>
      </c>
      <c r="K6" s="163" t="s">
        <v>66</v>
      </c>
    </row>
    <row r="7" ht="14.25" spans="1:11">
      <c r="A7" s="250" t="s">
        <v>75</v>
      </c>
      <c r="B7" s="258">
        <v>2450</v>
      </c>
      <c r="C7" s="259"/>
      <c r="D7" s="254" t="s">
        <v>76</v>
      </c>
      <c r="E7" s="260"/>
      <c r="F7" s="252">
        <v>45662</v>
      </c>
      <c r="G7" s="253"/>
      <c r="H7" s="250" t="s">
        <v>77</v>
      </c>
      <c r="I7" s="251"/>
      <c r="J7" s="162" t="s">
        <v>65</v>
      </c>
      <c r="K7" s="163" t="s">
        <v>66</v>
      </c>
    </row>
    <row r="8" ht="15" spans="1:11">
      <c r="A8" s="261" t="s">
        <v>78</v>
      </c>
      <c r="B8" s="262" t="s">
        <v>79</v>
      </c>
      <c r="C8" s="263"/>
      <c r="D8" s="264" t="s">
        <v>80</v>
      </c>
      <c r="E8" s="265"/>
      <c r="F8" s="266">
        <v>45667</v>
      </c>
      <c r="G8" s="267"/>
      <c r="H8" s="264" t="s">
        <v>81</v>
      </c>
      <c r="I8" s="265"/>
      <c r="J8" s="284" t="s">
        <v>65</v>
      </c>
      <c r="K8" s="316" t="s">
        <v>66</v>
      </c>
    </row>
    <row r="9" ht="15" spans="1:11">
      <c r="A9" s="344" t="s">
        <v>82</v>
      </c>
      <c r="B9" s="345"/>
      <c r="C9" s="345"/>
      <c r="D9" s="346"/>
      <c r="E9" s="346"/>
      <c r="F9" s="346"/>
      <c r="G9" s="346"/>
      <c r="H9" s="346"/>
      <c r="I9" s="346"/>
      <c r="J9" s="346"/>
      <c r="K9" s="394"/>
    </row>
    <row r="10" ht="15" spans="1:11">
      <c r="A10" s="347" t="s">
        <v>83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95"/>
    </row>
    <row r="11" ht="14.25" spans="1:11">
      <c r="A11" s="349" t="s">
        <v>84</v>
      </c>
      <c r="B11" s="350" t="s">
        <v>85</v>
      </c>
      <c r="C11" s="351" t="s">
        <v>86</v>
      </c>
      <c r="D11" s="352"/>
      <c r="E11" s="353" t="s">
        <v>87</v>
      </c>
      <c r="F11" s="350" t="s">
        <v>85</v>
      </c>
      <c r="G11" s="351" t="s">
        <v>86</v>
      </c>
      <c r="H11" s="351" t="s">
        <v>88</v>
      </c>
      <c r="I11" s="353" t="s">
        <v>89</v>
      </c>
      <c r="J11" s="350" t="s">
        <v>85</v>
      </c>
      <c r="K11" s="396" t="s">
        <v>86</v>
      </c>
    </row>
    <row r="12" ht="14.25" spans="1:11">
      <c r="A12" s="254" t="s">
        <v>90</v>
      </c>
      <c r="B12" s="274" t="s">
        <v>85</v>
      </c>
      <c r="C12" s="162" t="s">
        <v>86</v>
      </c>
      <c r="D12" s="260"/>
      <c r="E12" s="257" t="s">
        <v>91</v>
      </c>
      <c r="F12" s="274" t="s">
        <v>85</v>
      </c>
      <c r="G12" s="162" t="s">
        <v>86</v>
      </c>
      <c r="H12" s="162" t="s">
        <v>88</v>
      </c>
      <c r="I12" s="257" t="s">
        <v>92</v>
      </c>
      <c r="J12" s="274" t="s">
        <v>85</v>
      </c>
      <c r="K12" s="163" t="s">
        <v>86</v>
      </c>
    </row>
    <row r="13" ht="14.25" spans="1:11">
      <c r="A13" s="254" t="s">
        <v>93</v>
      </c>
      <c r="B13" s="274" t="s">
        <v>85</v>
      </c>
      <c r="C13" s="162" t="s">
        <v>86</v>
      </c>
      <c r="D13" s="260"/>
      <c r="E13" s="257" t="s">
        <v>94</v>
      </c>
      <c r="F13" s="162" t="s">
        <v>95</v>
      </c>
      <c r="G13" s="162" t="s">
        <v>96</v>
      </c>
      <c r="H13" s="162" t="s">
        <v>88</v>
      </c>
      <c r="I13" s="257" t="s">
        <v>97</v>
      </c>
      <c r="J13" s="274" t="s">
        <v>85</v>
      </c>
      <c r="K13" s="163" t="s">
        <v>86</v>
      </c>
    </row>
    <row r="14" ht="15" spans="1:11">
      <c r="A14" s="264" t="s">
        <v>98</v>
      </c>
      <c r="B14" s="265"/>
      <c r="C14" s="265"/>
      <c r="D14" s="265"/>
      <c r="E14" s="265"/>
      <c r="F14" s="265"/>
      <c r="G14" s="265"/>
      <c r="H14" s="265"/>
      <c r="I14" s="265"/>
      <c r="J14" s="265"/>
      <c r="K14" s="318"/>
    </row>
    <row r="15" ht="15" spans="1:11">
      <c r="A15" s="347" t="s">
        <v>99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95"/>
    </row>
    <row r="16" ht="14.25" spans="1:11">
      <c r="A16" s="354" t="s">
        <v>100</v>
      </c>
      <c r="B16" s="351" t="s">
        <v>95</v>
      </c>
      <c r="C16" s="351" t="s">
        <v>96</v>
      </c>
      <c r="D16" s="355"/>
      <c r="E16" s="356" t="s">
        <v>101</v>
      </c>
      <c r="F16" s="351" t="s">
        <v>95</v>
      </c>
      <c r="G16" s="351" t="s">
        <v>96</v>
      </c>
      <c r="H16" s="357"/>
      <c r="I16" s="356" t="s">
        <v>102</v>
      </c>
      <c r="J16" s="351" t="s">
        <v>95</v>
      </c>
      <c r="K16" s="396" t="s">
        <v>96</v>
      </c>
    </row>
    <row r="17" customHeight="1" spans="1:22">
      <c r="A17" s="291" t="s">
        <v>103</v>
      </c>
      <c r="B17" s="162" t="s">
        <v>95</v>
      </c>
      <c r="C17" s="162" t="s">
        <v>96</v>
      </c>
      <c r="D17" s="358"/>
      <c r="E17" s="292" t="s">
        <v>104</v>
      </c>
      <c r="F17" s="162" t="s">
        <v>95</v>
      </c>
      <c r="G17" s="162" t="s">
        <v>96</v>
      </c>
      <c r="H17" s="359"/>
      <c r="I17" s="292" t="s">
        <v>105</v>
      </c>
      <c r="J17" s="162" t="s">
        <v>95</v>
      </c>
      <c r="K17" s="163" t="s">
        <v>96</v>
      </c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</row>
    <row r="18" ht="18" customHeight="1" spans="1:11">
      <c r="A18" s="360" t="s">
        <v>106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98"/>
    </row>
    <row r="19" s="342" customFormat="1" ht="18" customHeight="1" spans="1:11">
      <c r="A19" s="347" t="s">
        <v>107</v>
      </c>
      <c r="B19" s="348"/>
      <c r="C19" s="348"/>
      <c r="D19" s="348"/>
      <c r="E19" s="348"/>
      <c r="F19" s="348"/>
      <c r="G19" s="348"/>
      <c r="H19" s="348"/>
      <c r="I19" s="348"/>
      <c r="J19" s="348"/>
      <c r="K19" s="395"/>
    </row>
    <row r="20" customHeight="1" spans="1:11">
      <c r="A20" s="362" t="s">
        <v>108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99"/>
    </row>
    <row r="21" ht="21.75" customHeight="1" spans="1:11">
      <c r="A21" s="364" t="s">
        <v>109</v>
      </c>
      <c r="B21" s="103"/>
      <c r="C21" s="365">
        <v>120</v>
      </c>
      <c r="D21" s="365">
        <v>130</v>
      </c>
      <c r="E21" s="365">
        <v>140</v>
      </c>
      <c r="F21" s="365">
        <v>150</v>
      </c>
      <c r="G21" s="365">
        <v>160</v>
      </c>
      <c r="H21" s="366">
        <v>170</v>
      </c>
      <c r="I21" s="103"/>
      <c r="J21" s="400"/>
      <c r="K21" s="323" t="s">
        <v>110</v>
      </c>
    </row>
    <row r="22" ht="23" customHeight="1" spans="1:11">
      <c r="A22" s="367" t="s">
        <v>111</v>
      </c>
      <c r="B22" s="368"/>
      <c r="C22" s="368" t="s">
        <v>95</v>
      </c>
      <c r="D22" s="368" t="s">
        <v>95</v>
      </c>
      <c r="E22" s="368" t="s">
        <v>95</v>
      </c>
      <c r="F22" s="368" t="s">
        <v>95</v>
      </c>
      <c r="G22" s="368" t="s">
        <v>95</v>
      </c>
      <c r="H22" s="368" t="s">
        <v>95</v>
      </c>
      <c r="I22" s="368"/>
      <c r="J22" s="368"/>
      <c r="K22" s="401" t="s">
        <v>95</v>
      </c>
    </row>
    <row r="23" ht="23" customHeight="1" spans="1:11">
      <c r="A23" s="367" t="s">
        <v>112</v>
      </c>
      <c r="B23" s="368"/>
      <c r="C23" s="368" t="s">
        <v>95</v>
      </c>
      <c r="D23" s="368" t="s">
        <v>95</v>
      </c>
      <c r="E23" s="368" t="s">
        <v>95</v>
      </c>
      <c r="F23" s="368" t="s">
        <v>95</v>
      </c>
      <c r="G23" s="368" t="s">
        <v>95</v>
      </c>
      <c r="H23" s="368" t="s">
        <v>95</v>
      </c>
      <c r="I23" s="368"/>
      <c r="J23" s="368"/>
      <c r="K23" s="401" t="s">
        <v>95</v>
      </c>
    </row>
    <row r="24" ht="23" customHeight="1" spans="1:11">
      <c r="A24" s="367"/>
      <c r="B24" s="369"/>
      <c r="C24" s="368"/>
      <c r="D24" s="368"/>
      <c r="E24" s="368"/>
      <c r="F24" s="368"/>
      <c r="G24" s="368"/>
      <c r="H24" s="368"/>
      <c r="I24" s="369"/>
      <c r="J24" s="369"/>
      <c r="K24" s="401"/>
    </row>
    <row r="25" ht="23" customHeight="1" spans="1:11">
      <c r="A25" s="370"/>
      <c r="B25" s="371"/>
      <c r="C25" s="371"/>
      <c r="D25" s="371"/>
      <c r="E25" s="371"/>
      <c r="F25" s="371"/>
      <c r="G25" s="371"/>
      <c r="H25" s="371"/>
      <c r="I25" s="371"/>
      <c r="J25" s="371"/>
      <c r="K25" s="402"/>
    </row>
    <row r="26" ht="23" customHeight="1" spans="1:11">
      <c r="A26" s="370"/>
      <c r="B26" s="371"/>
      <c r="C26" s="371"/>
      <c r="D26" s="371"/>
      <c r="E26" s="371"/>
      <c r="F26" s="371"/>
      <c r="G26" s="371"/>
      <c r="H26" s="371"/>
      <c r="I26" s="371"/>
      <c r="J26" s="371"/>
      <c r="K26" s="402"/>
    </row>
    <row r="27" ht="23" customHeight="1" spans="1:11">
      <c r="A27" s="370"/>
      <c r="B27" s="371"/>
      <c r="C27" s="371"/>
      <c r="D27" s="371"/>
      <c r="E27" s="371"/>
      <c r="F27" s="371"/>
      <c r="G27" s="371"/>
      <c r="H27" s="371"/>
      <c r="I27" s="371"/>
      <c r="J27" s="371"/>
      <c r="K27" s="402"/>
    </row>
    <row r="28" ht="18" customHeight="1" spans="1:11">
      <c r="A28" s="372" t="s">
        <v>113</v>
      </c>
      <c r="B28" s="373"/>
      <c r="C28" s="373"/>
      <c r="D28" s="373"/>
      <c r="E28" s="373"/>
      <c r="F28" s="373"/>
      <c r="G28" s="373"/>
      <c r="H28" s="373"/>
      <c r="I28" s="373"/>
      <c r="J28" s="373"/>
      <c r="K28" s="403"/>
    </row>
    <row r="29" ht="18.75" customHeight="1" spans="1:11">
      <c r="A29" s="374"/>
      <c r="B29" s="375"/>
      <c r="C29" s="375"/>
      <c r="D29" s="375"/>
      <c r="E29" s="375"/>
      <c r="F29" s="375"/>
      <c r="G29" s="375"/>
      <c r="H29" s="375"/>
      <c r="I29" s="375"/>
      <c r="J29" s="375"/>
      <c r="K29" s="404"/>
    </row>
    <row r="30" ht="18.75" customHeight="1" spans="1:11">
      <c r="A30" s="376"/>
      <c r="B30" s="377"/>
      <c r="C30" s="377"/>
      <c r="D30" s="377"/>
      <c r="E30" s="377"/>
      <c r="F30" s="377"/>
      <c r="G30" s="377"/>
      <c r="H30" s="377"/>
      <c r="I30" s="377"/>
      <c r="J30" s="377"/>
      <c r="K30" s="405"/>
    </row>
    <row r="31" ht="18" customHeight="1" spans="1:11">
      <c r="A31" s="372" t="s">
        <v>114</v>
      </c>
      <c r="B31" s="373"/>
      <c r="C31" s="373"/>
      <c r="D31" s="373"/>
      <c r="E31" s="373"/>
      <c r="F31" s="373"/>
      <c r="G31" s="373"/>
      <c r="H31" s="373"/>
      <c r="I31" s="373"/>
      <c r="J31" s="373"/>
      <c r="K31" s="403"/>
    </row>
    <row r="32" ht="14.25" spans="1:11">
      <c r="A32" s="378" t="s">
        <v>115</v>
      </c>
      <c r="B32" s="379"/>
      <c r="C32" s="379"/>
      <c r="D32" s="379"/>
      <c r="E32" s="379"/>
      <c r="F32" s="379"/>
      <c r="G32" s="379"/>
      <c r="H32" s="379"/>
      <c r="I32" s="379"/>
      <c r="J32" s="379"/>
      <c r="K32" s="406"/>
    </row>
    <row r="33" ht="15" spans="1:11">
      <c r="A33" s="170" t="s">
        <v>116</v>
      </c>
      <c r="B33" s="171"/>
      <c r="C33" s="162" t="s">
        <v>65</v>
      </c>
      <c r="D33" s="162" t="s">
        <v>66</v>
      </c>
      <c r="E33" s="380" t="s">
        <v>117</v>
      </c>
      <c r="F33" s="381"/>
      <c r="G33" s="381"/>
      <c r="H33" s="381"/>
      <c r="I33" s="381"/>
      <c r="J33" s="381"/>
      <c r="K33" s="407"/>
    </row>
    <row r="34" ht="15" spans="1:11">
      <c r="A34" s="382" t="s">
        <v>118</v>
      </c>
      <c r="B34" s="382"/>
      <c r="C34" s="382"/>
      <c r="D34" s="382"/>
      <c r="E34" s="382"/>
      <c r="F34" s="382"/>
      <c r="G34" s="382"/>
      <c r="H34" s="382"/>
      <c r="I34" s="382"/>
      <c r="J34" s="382"/>
      <c r="K34" s="382"/>
    </row>
    <row r="35" ht="21" customHeight="1" spans="1:11">
      <c r="A35" s="383" t="s">
        <v>119</v>
      </c>
      <c r="B35" s="384"/>
      <c r="C35" s="384"/>
      <c r="D35" s="384"/>
      <c r="E35" s="384"/>
      <c r="F35" s="384"/>
      <c r="G35" s="384"/>
      <c r="H35" s="384"/>
      <c r="I35" s="384"/>
      <c r="J35" s="384"/>
      <c r="K35" s="408"/>
    </row>
    <row r="36" ht="21" customHeight="1" spans="1:11">
      <c r="A36" s="299" t="s">
        <v>120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29"/>
    </row>
    <row r="37" ht="21" customHeight="1" spans="1:11">
      <c r="A37" s="299" t="s">
        <v>121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29"/>
    </row>
    <row r="38" ht="21" customHeight="1" spans="1:11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29"/>
    </row>
    <row r="39" ht="21" customHeight="1" spans="1:11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29"/>
    </row>
    <row r="40" ht="21" customHeight="1" spans="1:1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29"/>
    </row>
    <row r="41" ht="21" customHeight="1" spans="1:11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29"/>
    </row>
    <row r="42" ht="15" spans="1:11">
      <c r="A42" s="294" t="s">
        <v>122</v>
      </c>
      <c r="B42" s="295"/>
      <c r="C42" s="295"/>
      <c r="D42" s="295"/>
      <c r="E42" s="295"/>
      <c r="F42" s="295"/>
      <c r="G42" s="295"/>
      <c r="H42" s="295"/>
      <c r="I42" s="295"/>
      <c r="J42" s="295"/>
      <c r="K42" s="327"/>
    </row>
    <row r="43" ht="15" spans="1:11">
      <c r="A43" s="347" t="s">
        <v>123</v>
      </c>
      <c r="B43" s="348"/>
      <c r="C43" s="348"/>
      <c r="D43" s="348"/>
      <c r="E43" s="348"/>
      <c r="F43" s="348"/>
      <c r="G43" s="348"/>
      <c r="H43" s="348"/>
      <c r="I43" s="348"/>
      <c r="J43" s="348"/>
      <c r="K43" s="395"/>
    </row>
    <row r="44" ht="14.25" spans="1:11">
      <c r="A44" s="354" t="s">
        <v>124</v>
      </c>
      <c r="B44" s="351" t="s">
        <v>95</v>
      </c>
      <c r="C44" s="351" t="s">
        <v>96</v>
      </c>
      <c r="D44" s="351" t="s">
        <v>88</v>
      </c>
      <c r="E44" s="356" t="s">
        <v>125</v>
      </c>
      <c r="F44" s="351" t="s">
        <v>95</v>
      </c>
      <c r="G44" s="351" t="s">
        <v>96</v>
      </c>
      <c r="H44" s="351" t="s">
        <v>88</v>
      </c>
      <c r="I44" s="356" t="s">
        <v>126</v>
      </c>
      <c r="J44" s="351" t="s">
        <v>95</v>
      </c>
      <c r="K44" s="396" t="s">
        <v>96</v>
      </c>
    </row>
    <row r="45" ht="14.25" spans="1:11">
      <c r="A45" s="291" t="s">
        <v>87</v>
      </c>
      <c r="B45" s="162" t="s">
        <v>95</v>
      </c>
      <c r="C45" s="162" t="s">
        <v>96</v>
      </c>
      <c r="D45" s="162" t="s">
        <v>88</v>
      </c>
      <c r="E45" s="292" t="s">
        <v>94</v>
      </c>
      <c r="F45" s="162" t="s">
        <v>95</v>
      </c>
      <c r="G45" s="162" t="s">
        <v>96</v>
      </c>
      <c r="H45" s="162" t="s">
        <v>88</v>
      </c>
      <c r="I45" s="292" t="s">
        <v>105</v>
      </c>
      <c r="J45" s="162" t="s">
        <v>95</v>
      </c>
      <c r="K45" s="163" t="s">
        <v>96</v>
      </c>
    </row>
    <row r="46" ht="15" spans="1:11">
      <c r="A46" s="264" t="s">
        <v>98</v>
      </c>
      <c r="B46" s="265"/>
      <c r="C46" s="265"/>
      <c r="D46" s="265"/>
      <c r="E46" s="265"/>
      <c r="F46" s="265"/>
      <c r="G46" s="265"/>
      <c r="H46" s="265"/>
      <c r="I46" s="265"/>
      <c r="J46" s="265"/>
      <c r="K46" s="318"/>
    </row>
    <row r="47" ht="15" spans="1:11">
      <c r="A47" s="382" t="s">
        <v>127</v>
      </c>
      <c r="B47" s="382"/>
      <c r="C47" s="382"/>
      <c r="D47" s="382"/>
      <c r="E47" s="382"/>
      <c r="F47" s="382"/>
      <c r="G47" s="382"/>
      <c r="H47" s="382"/>
      <c r="I47" s="382"/>
      <c r="J47" s="382"/>
      <c r="K47" s="382"/>
    </row>
    <row r="48" ht="15" spans="1:11">
      <c r="A48" s="383"/>
      <c r="B48" s="384"/>
      <c r="C48" s="384"/>
      <c r="D48" s="384"/>
      <c r="E48" s="384"/>
      <c r="F48" s="384"/>
      <c r="G48" s="384"/>
      <c r="H48" s="384"/>
      <c r="I48" s="384"/>
      <c r="J48" s="384"/>
      <c r="K48" s="408"/>
    </row>
    <row r="49" ht="15" spans="1:11">
      <c r="A49" s="385" t="s">
        <v>128</v>
      </c>
      <c r="B49" s="386" t="s">
        <v>129</v>
      </c>
      <c r="C49" s="386"/>
      <c r="D49" s="387" t="s">
        <v>130</v>
      </c>
      <c r="E49" s="388" t="s">
        <v>131</v>
      </c>
      <c r="F49" s="389" t="s">
        <v>132</v>
      </c>
      <c r="G49" s="390">
        <v>45628</v>
      </c>
      <c r="H49" s="391" t="s">
        <v>133</v>
      </c>
      <c r="I49" s="409"/>
      <c r="J49" s="410" t="s">
        <v>134</v>
      </c>
      <c r="K49" s="411"/>
    </row>
    <row r="50" ht="15" spans="1:11">
      <c r="A50" s="382" t="s">
        <v>135</v>
      </c>
      <c r="B50" s="382"/>
      <c r="C50" s="382"/>
      <c r="D50" s="382"/>
      <c r="E50" s="382"/>
      <c r="F50" s="382"/>
      <c r="G50" s="382"/>
      <c r="H50" s="382"/>
      <c r="I50" s="382"/>
      <c r="J50" s="382"/>
      <c r="K50" s="382"/>
    </row>
    <row r="51" ht="15" spans="1:11">
      <c r="A51" s="392" t="s">
        <v>136</v>
      </c>
      <c r="B51" s="393"/>
      <c r="C51" s="393"/>
      <c r="D51" s="393"/>
      <c r="E51" s="393"/>
      <c r="F51" s="393"/>
      <c r="G51" s="393"/>
      <c r="H51" s="393"/>
      <c r="I51" s="393"/>
      <c r="J51" s="393"/>
      <c r="K51" s="412"/>
    </row>
    <row r="52" ht="15" spans="1:11">
      <c r="A52" s="385" t="s">
        <v>128</v>
      </c>
      <c r="B52" s="386" t="s">
        <v>129</v>
      </c>
      <c r="C52" s="386"/>
      <c r="D52" s="387" t="s">
        <v>130</v>
      </c>
      <c r="E52" s="388" t="s">
        <v>131</v>
      </c>
      <c r="F52" s="389" t="s">
        <v>137</v>
      </c>
      <c r="G52" s="390">
        <v>45628</v>
      </c>
      <c r="H52" s="391" t="s">
        <v>133</v>
      </c>
      <c r="I52" s="409"/>
      <c r="J52" s="410" t="s">
        <v>134</v>
      </c>
      <c r="K52" s="41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G24" sqref="G24"/>
    </sheetView>
  </sheetViews>
  <sheetFormatPr defaultColWidth="9" defaultRowHeight="14.25"/>
  <cols>
    <col min="1" max="1" width="15.625" style="85" customWidth="1"/>
    <col min="2" max="2" width="9" style="85" customWidth="1"/>
    <col min="3" max="4" width="8.5" style="86" customWidth="1"/>
    <col min="5" max="7" width="8.5" style="85" customWidth="1"/>
    <col min="8" max="8" width="6.5" style="85" customWidth="1"/>
    <col min="9" max="9" width="2.75" style="85" customWidth="1"/>
    <col min="10" max="10" width="9.15833333333333" style="85" customWidth="1"/>
    <col min="11" max="11" width="10.75" style="85" customWidth="1"/>
    <col min="12" max="15" width="9.75" style="85" customWidth="1"/>
    <col min="16" max="253" width="9" style="85"/>
    <col min="254" max="16384" width="9" style="88"/>
  </cols>
  <sheetData>
    <row r="1" s="85" customFormat="1" ht="29" customHeight="1" spans="1:256">
      <c r="A1" s="89" t="s">
        <v>138</v>
      </c>
      <c r="B1" s="89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</row>
    <row r="2" s="85" customFormat="1" ht="20" customHeight="1" spans="1:256">
      <c r="A2" s="92" t="s">
        <v>61</v>
      </c>
      <c r="B2" s="93" t="str">
        <f>首期!B4</f>
        <v>QAJJAN83515</v>
      </c>
      <c r="C2" s="94"/>
      <c r="D2" s="95"/>
      <c r="E2" s="96" t="s">
        <v>67</v>
      </c>
      <c r="F2" s="97" t="str">
        <f>首期!B5</f>
        <v>儿童短袖T恤</v>
      </c>
      <c r="G2" s="97"/>
      <c r="H2" s="97"/>
      <c r="I2" s="130"/>
      <c r="J2" s="131" t="s">
        <v>57</v>
      </c>
      <c r="K2" s="132" t="s">
        <v>56</v>
      </c>
      <c r="L2" s="132"/>
      <c r="M2" s="132"/>
      <c r="N2" s="132"/>
      <c r="O2" s="133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</row>
    <row r="3" s="85" customFormat="1" spans="1:256">
      <c r="A3" s="98" t="s">
        <v>139</v>
      </c>
      <c r="B3" s="99"/>
      <c r="C3" s="100"/>
      <c r="D3" s="99"/>
      <c r="E3" s="99"/>
      <c r="F3" s="99"/>
      <c r="G3" s="99"/>
      <c r="H3" s="99"/>
      <c r="I3" s="134"/>
      <c r="J3" s="135"/>
      <c r="K3" s="135"/>
      <c r="L3" s="135"/>
      <c r="M3" s="135"/>
      <c r="N3" s="135"/>
      <c r="O3" s="136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</row>
    <row r="4" s="85" customFormat="1" ht="16.5" spans="1:256">
      <c r="A4" s="98"/>
      <c r="B4" s="101" t="s">
        <v>140</v>
      </c>
      <c r="C4" s="101" t="s">
        <v>141</v>
      </c>
      <c r="D4" s="101" t="s">
        <v>142</v>
      </c>
      <c r="E4" s="101" t="s">
        <v>143</v>
      </c>
      <c r="F4" s="101" t="s">
        <v>144</v>
      </c>
      <c r="G4" s="101" t="s">
        <v>145</v>
      </c>
      <c r="H4" s="102"/>
      <c r="I4" s="134"/>
      <c r="J4" s="237"/>
      <c r="K4" s="338"/>
      <c r="L4" s="338" t="s">
        <v>146</v>
      </c>
      <c r="M4" s="338" t="s">
        <v>147</v>
      </c>
      <c r="N4" s="339"/>
      <c r="O4" s="340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</row>
    <row r="5" s="85" customFormat="1" ht="16.5" spans="1:256">
      <c r="A5" s="98"/>
      <c r="B5" s="103"/>
      <c r="C5" s="103"/>
      <c r="D5" s="104"/>
      <c r="E5" s="104"/>
      <c r="F5" s="104"/>
      <c r="G5" s="104"/>
      <c r="H5" s="102"/>
      <c r="I5" s="138"/>
      <c r="J5" s="144"/>
      <c r="K5" s="140" t="s">
        <v>112</v>
      </c>
      <c r="L5" s="140">
        <v>150</v>
      </c>
      <c r="M5" s="140">
        <v>150</v>
      </c>
      <c r="N5" s="341"/>
      <c r="O5" s="142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</row>
    <row r="6" s="85" customFormat="1" ht="20" customHeight="1" spans="1:256">
      <c r="A6" s="105" t="s">
        <v>148</v>
      </c>
      <c r="B6" s="106">
        <f t="shared" ref="B6:B8" si="0">C6-4</f>
        <v>43</v>
      </c>
      <c r="C6" s="106">
        <v>47</v>
      </c>
      <c r="D6" s="106">
        <f t="shared" ref="D6:G6" si="1">C6+4</f>
        <v>51</v>
      </c>
      <c r="E6" s="106">
        <f t="shared" si="1"/>
        <v>55</v>
      </c>
      <c r="F6" s="106">
        <f t="shared" si="1"/>
        <v>59</v>
      </c>
      <c r="G6" s="335">
        <f t="shared" si="1"/>
        <v>63</v>
      </c>
      <c r="H6" s="107"/>
      <c r="I6" s="138"/>
      <c r="J6" s="144"/>
      <c r="K6" s="144"/>
      <c r="L6" s="144" t="s">
        <v>149</v>
      </c>
      <c r="M6" s="144" t="s">
        <v>150</v>
      </c>
      <c r="N6" s="144"/>
      <c r="O6" s="145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</row>
    <row r="7" s="85" customFormat="1" ht="20" customHeight="1" spans="1:256">
      <c r="A7" s="108" t="s">
        <v>151</v>
      </c>
      <c r="B7" s="106">
        <f t="shared" si="0"/>
        <v>72</v>
      </c>
      <c r="C7" s="106">
        <v>76</v>
      </c>
      <c r="D7" s="106">
        <f>C7+4</f>
        <v>80</v>
      </c>
      <c r="E7" s="106">
        <f t="shared" ref="E7:G7" si="2">D7+6</f>
        <v>86</v>
      </c>
      <c r="F7" s="106">
        <f t="shared" si="2"/>
        <v>92</v>
      </c>
      <c r="G7" s="335">
        <f t="shared" si="2"/>
        <v>98</v>
      </c>
      <c r="H7" s="107"/>
      <c r="I7" s="138"/>
      <c r="J7" s="144"/>
      <c r="K7" s="144"/>
      <c r="L7" s="144" t="s">
        <v>152</v>
      </c>
      <c r="M7" s="144" t="s">
        <v>152</v>
      </c>
      <c r="N7" s="144"/>
      <c r="O7" s="145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</row>
    <row r="8" s="85" customFormat="1" ht="20" customHeight="1" spans="1:256">
      <c r="A8" s="105" t="s">
        <v>153</v>
      </c>
      <c r="B8" s="106">
        <f t="shared" si="0"/>
        <v>72</v>
      </c>
      <c r="C8" s="106">
        <v>76</v>
      </c>
      <c r="D8" s="106">
        <f>C8+4</f>
        <v>80</v>
      </c>
      <c r="E8" s="106">
        <f t="shared" ref="E8:G8" si="3">D8+6</f>
        <v>86</v>
      </c>
      <c r="F8" s="106">
        <f t="shared" si="3"/>
        <v>92</v>
      </c>
      <c r="G8" s="335">
        <f t="shared" si="3"/>
        <v>98</v>
      </c>
      <c r="H8" s="107"/>
      <c r="I8" s="138"/>
      <c r="J8" s="144"/>
      <c r="K8" s="144"/>
      <c r="L8" s="144" t="s">
        <v>149</v>
      </c>
      <c r="M8" s="144" t="s">
        <v>150</v>
      </c>
      <c r="N8" s="144"/>
      <c r="O8" s="145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</row>
    <row r="9" s="85" customFormat="1" ht="20" customHeight="1" spans="1:256">
      <c r="A9" s="105" t="s">
        <v>154</v>
      </c>
      <c r="B9" s="106">
        <f>C9-1.5</f>
        <v>29.5</v>
      </c>
      <c r="C9" s="106">
        <v>31</v>
      </c>
      <c r="D9" s="106">
        <f t="shared" ref="D9:G9" si="4">C9+2.2</f>
        <v>33.2</v>
      </c>
      <c r="E9" s="106">
        <f t="shared" si="4"/>
        <v>35.4</v>
      </c>
      <c r="F9" s="106">
        <f t="shared" si="4"/>
        <v>37.6</v>
      </c>
      <c r="G9" s="335">
        <f t="shared" si="4"/>
        <v>39.8</v>
      </c>
      <c r="H9" s="107"/>
      <c r="I9" s="138"/>
      <c r="J9" s="144"/>
      <c r="K9" s="144"/>
      <c r="L9" s="144" t="s">
        <v>155</v>
      </c>
      <c r="M9" s="144" t="s">
        <v>156</v>
      </c>
      <c r="N9" s="144"/>
      <c r="O9" s="145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</row>
    <row r="10" s="85" customFormat="1" ht="20" customHeight="1" spans="1:256">
      <c r="A10" s="105" t="s">
        <v>157</v>
      </c>
      <c r="B10" s="106">
        <f>C10-1.5</f>
        <v>42.5</v>
      </c>
      <c r="C10" s="106">
        <v>44</v>
      </c>
      <c r="D10" s="106">
        <f t="shared" ref="D10:G10" si="5">C10+1.5</f>
        <v>45.5</v>
      </c>
      <c r="E10" s="106">
        <f t="shared" si="5"/>
        <v>47</v>
      </c>
      <c r="F10" s="106">
        <f t="shared" si="5"/>
        <v>48.5</v>
      </c>
      <c r="G10" s="335">
        <f t="shared" si="5"/>
        <v>50</v>
      </c>
      <c r="H10" s="107"/>
      <c r="I10" s="138"/>
      <c r="J10" s="144"/>
      <c r="K10" s="144"/>
      <c r="L10" s="144" t="s">
        <v>150</v>
      </c>
      <c r="M10" s="144" t="s">
        <v>150</v>
      </c>
      <c r="N10" s="144"/>
      <c r="O10" s="145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</row>
    <row r="11" s="85" customFormat="1" ht="20" customHeight="1" spans="1:256">
      <c r="A11" s="105" t="s">
        <v>158</v>
      </c>
      <c r="B11" s="106">
        <f>C11-1</f>
        <v>14</v>
      </c>
      <c r="C11" s="106">
        <v>15</v>
      </c>
      <c r="D11" s="106">
        <f t="shared" ref="D11:G11" si="6">C11+1</f>
        <v>16</v>
      </c>
      <c r="E11" s="106">
        <f t="shared" si="6"/>
        <v>17</v>
      </c>
      <c r="F11" s="106">
        <f t="shared" si="6"/>
        <v>18</v>
      </c>
      <c r="G11" s="335">
        <f t="shared" si="6"/>
        <v>19</v>
      </c>
      <c r="H11" s="107"/>
      <c r="I11" s="138"/>
      <c r="J11" s="144"/>
      <c r="K11" s="144"/>
      <c r="L11" s="144" t="s">
        <v>155</v>
      </c>
      <c r="M11" s="144" t="s">
        <v>149</v>
      </c>
      <c r="N11" s="144"/>
      <c r="O11" s="145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</row>
    <row r="12" s="85" customFormat="1" ht="20" customHeight="1" spans="1:256">
      <c r="A12" s="105" t="s">
        <v>159</v>
      </c>
      <c r="B12" s="106">
        <f>C12-0.8</f>
        <v>14.2</v>
      </c>
      <c r="C12" s="106">
        <v>15</v>
      </c>
      <c r="D12" s="106">
        <f>C12+0.8</f>
        <v>15.8</v>
      </c>
      <c r="E12" s="106">
        <f t="shared" ref="E12:G12" si="7">D12+1.2</f>
        <v>17</v>
      </c>
      <c r="F12" s="106">
        <f t="shared" si="7"/>
        <v>18.2</v>
      </c>
      <c r="G12" s="335">
        <f t="shared" si="7"/>
        <v>19.4</v>
      </c>
      <c r="H12" s="107"/>
      <c r="I12" s="138"/>
      <c r="J12" s="144"/>
      <c r="K12" s="144"/>
      <c r="L12" s="144" t="s">
        <v>160</v>
      </c>
      <c r="M12" s="144" t="s">
        <v>155</v>
      </c>
      <c r="N12" s="144"/>
      <c r="O12" s="145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</row>
    <row r="13" s="85" customFormat="1" ht="20" customHeight="1" spans="1:256">
      <c r="A13" s="105" t="s">
        <v>161</v>
      </c>
      <c r="B13" s="106">
        <f>C13-1</f>
        <v>13</v>
      </c>
      <c r="C13" s="106">
        <v>14</v>
      </c>
      <c r="D13" s="106">
        <f t="shared" ref="D13:G13" si="8">C13+1</f>
        <v>15</v>
      </c>
      <c r="E13" s="106">
        <f t="shared" si="8"/>
        <v>16</v>
      </c>
      <c r="F13" s="106">
        <f t="shared" si="8"/>
        <v>17</v>
      </c>
      <c r="G13" s="335">
        <f t="shared" si="8"/>
        <v>18</v>
      </c>
      <c r="H13" s="107"/>
      <c r="I13" s="138"/>
      <c r="J13" s="144"/>
      <c r="K13" s="144"/>
      <c r="L13" s="144" t="s">
        <v>155</v>
      </c>
      <c r="M13" s="144" t="s">
        <v>149</v>
      </c>
      <c r="N13" s="144"/>
      <c r="O13" s="145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</row>
    <row r="14" s="85" customFormat="1" ht="20" customHeight="1" spans="1:256">
      <c r="A14" s="109" t="s">
        <v>162</v>
      </c>
      <c r="B14" s="110">
        <v>1.2</v>
      </c>
      <c r="C14" s="110">
        <v>1.2</v>
      </c>
      <c r="D14" s="110">
        <v>1.2</v>
      </c>
      <c r="E14" s="110">
        <v>1.2</v>
      </c>
      <c r="F14" s="110">
        <v>1.2</v>
      </c>
      <c r="G14" s="336">
        <v>1.2</v>
      </c>
      <c r="H14" s="112"/>
      <c r="I14" s="138"/>
      <c r="J14" s="144"/>
      <c r="K14" s="144"/>
      <c r="L14" s="144" t="s">
        <v>155</v>
      </c>
      <c r="M14" s="144" t="s">
        <v>155</v>
      </c>
      <c r="N14" s="144"/>
      <c r="O14" s="145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</row>
    <row r="15" s="85" customFormat="1" ht="20" customHeight="1" spans="1:256">
      <c r="A15" s="337"/>
      <c r="B15" s="114"/>
      <c r="C15" s="114"/>
      <c r="D15" s="114"/>
      <c r="E15" s="114"/>
      <c r="F15" s="114"/>
      <c r="G15" s="114"/>
      <c r="H15" s="112"/>
      <c r="I15" s="138"/>
      <c r="J15" s="144"/>
      <c r="K15" s="144"/>
      <c r="L15" s="144"/>
      <c r="M15" s="144"/>
      <c r="N15" s="144"/>
      <c r="O15" s="145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</row>
    <row r="16" s="85" customFormat="1" ht="20" customHeight="1" spans="1:256">
      <c r="A16" s="115"/>
      <c r="B16" s="235"/>
      <c r="C16" s="235"/>
      <c r="D16" s="235"/>
      <c r="E16" s="235"/>
      <c r="F16" s="235"/>
      <c r="G16" s="235"/>
      <c r="H16" s="112"/>
      <c r="I16" s="138"/>
      <c r="J16" s="144"/>
      <c r="K16" s="144"/>
      <c r="L16" s="144"/>
      <c r="M16" s="144"/>
      <c r="N16" s="144"/>
      <c r="O16" s="145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</row>
    <row r="17" s="85" customFormat="1" ht="20" customHeight="1" spans="1:256">
      <c r="A17" s="115"/>
      <c r="B17" s="106"/>
      <c r="C17" s="106"/>
      <c r="D17" s="106"/>
      <c r="E17" s="106"/>
      <c r="F17" s="106"/>
      <c r="G17" s="106"/>
      <c r="H17" s="116"/>
      <c r="I17" s="138"/>
      <c r="J17" s="144"/>
      <c r="K17" s="144"/>
      <c r="L17" s="144"/>
      <c r="M17" s="144"/>
      <c r="N17" s="144"/>
      <c r="O17" s="145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</row>
    <row r="18" s="85" customFormat="1" ht="20" customHeight="1" spans="1:256">
      <c r="A18" s="117"/>
      <c r="B18" s="118"/>
      <c r="C18" s="118"/>
      <c r="D18" s="118"/>
      <c r="E18" s="118"/>
      <c r="F18" s="118"/>
      <c r="G18" s="118"/>
      <c r="H18" s="116"/>
      <c r="I18" s="138"/>
      <c r="J18" s="144"/>
      <c r="K18" s="144"/>
      <c r="L18" s="144"/>
      <c r="M18" s="144"/>
      <c r="N18" s="144"/>
      <c r="O18" s="145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</row>
    <row r="19" s="85" customFormat="1" ht="20" customHeight="1" spans="1:256">
      <c r="A19" s="119"/>
      <c r="B19" s="120"/>
      <c r="C19" s="120"/>
      <c r="D19" s="120"/>
      <c r="E19" s="120"/>
      <c r="F19" s="120"/>
      <c r="G19" s="120"/>
      <c r="H19" s="116"/>
      <c r="I19" s="138"/>
      <c r="J19" s="144"/>
      <c r="K19" s="144"/>
      <c r="L19" s="144"/>
      <c r="M19" s="144"/>
      <c r="N19" s="144"/>
      <c r="O19" s="145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</row>
    <row r="20" s="85" customFormat="1" ht="20" customHeight="1" spans="1:256">
      <c r="A20" s="119"/>
      <c r="B20" s="120"/>
      <c r="C20" s="120"/>
      <c r="D20" s="120"/>
      <c r="E20" s="120"/>
      <c r="F20" s="120"/>
      <c r="G20" s="120"/>
      <c r="H20" s="121"/>
      <c r="I20" s="138"/>
      <c r="J20" s="144"/>
      <c r="K20" s="144"/>
      <c r="L20" s="144"/>
      <c r="M20" s="144"/>
      <c r="N20" s="144"/>
      <c r="O20" s="145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</row>
    <row r="21" s="85" customFormat="1" ht="20" customHeight="1" spans="1:256">
      <c r="A21" s="122"/>
      <c r="B21" s="123"/>
      <c r="C21" s="123"/>
      <c r="D21" s="123"/>
      <c r="E21" s="124"/>
      <c r="F21" s="123"/>
      <c r="G21" s="123"/>
      <c r="H21" s="123"/>
      <c r="I21" s="146"/>
      <c r="J21" s="147"/>
      <c r="K21" s="147"/>
      <c r="L21" s="148"/>
      <c r="M21" s="147"/>
      <c r="N21" s="147"/>
      <c r="O21" s="149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</row>
    <row r="22" s="85" customFormat="1" ht="16.5" spans="1:256">
      <c r="A22" s="125"/>
      <c r="B22" s="125"/>
      <c r="C22" s="126"/>
      <c r="D22" s="126"/>
      <c r="E22" s="127"/>
      <c r="F22" s="126"/>
      <c r="G22" s="126"/>
      <c r="H22" s="126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</row>
    <row r="23" s="85" customFormat="1" spans="1:256">
      <c r="A23" s="128" t="s">
        <v>163</v>
      </c>
      <c r="B23" s="128"/>
      <c r="C23" s="129"/>
      <c r="D23" s="129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  <c r="IV23" s="88"/>
    </row>
    <row r="24" s="85" customFormat="1" spans="3:256">
      <c r="C24" s="86"/>
      <c r="D24" s="86"/>
      <c r="J24" s="150" t="s">
        <v>164</v>
      </c>
      <c r="K24" s="151">
        <v>45649</v>
      </c>
      <c r="L24" s="150" t="s">
        <v>165</v>
      </c>
      <c r="M24" s="150" t="s">
        <v>131</v>
      </c>
      <c r="N24" s="150" t="s">
        <v>166</v>
      </c>
      <c r="O24" s="85" t="s">
        <v>134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  <c r="IV24" s="88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2" workbookViewId="0">
      <selection activeCell="I59" sqref="I59"/>
    </sheetView>
  </sheetViews>
  <sheetFormatPr defaultColWidth="10" defaultRowHeight="16.5" customHeight="1"/>
  <cols>
    <col min="1" max="1" width="10.875" style="239" customWidth="1"/>
    <col min="2" max="16384" width="10" style="239"/>
  </cols>
  <sheetData>
    <row r="1" ht="22.5" customHeight="1" spans="1:11">
      <c r="A1" s="156" t="s">
        <v>167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17.25" customHeight="1" spans="1:11">
      <c r="A2" s="240" t="s">
        <v>53</v>
      </c>
      <c r="B2" s="241" t="s">
        <v>54</v>
      </c>
      <c r="C2" s="241"/>
      <c r="D2" s="242" t="s">
        <v>55</v>
      </c>
      <c r="E2" s="242"/>
      <c r="F2" s="241" t="s">
        <v>56</v>
      </c>
      <c r="G2" s="241"/>
      <c r="H2" s="243" t="s">
        <v>57</v>
      </c>
      <c r="I2" s="314" t="s">
        <v>56</v>
      </c>
      <c r="J2" s="314"/>
      <c r="K2" s="315"/>
    </row>
    <row r="3" customHeight="1" spans="1:1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customHeight="1" spans="1:11">
      <c r="A4" s="250" t="s">
        <v>61</v>
      </c>
      <c r="B4" s="162" t="s">
        <v>62</v>
      </c>
      <c r="C4" s="163"/>
      <c r="D4" s="250" t="s">
        <v>63</v>
      </c>
      <c r="E4" s="251"/>
      <c r="F4" s="252">
        <v>45712</v>
      </c>
      <c r="G4" s="253"/>
      <c r="H4" s="250" t="s">
        <v>64</v>
      </c>
      <c r="I4" s="251"/>
      <c r="J4" s="162" t="s">
        <v>65</v>
      </c>
      <c r="K4" s="163" t="s">
        <v>66</v>
      </c>
    </row>
    <row r="5" customHeight="1" spans="1:11">
      <c r="A5" s="254" t="s">
        <v>67</v>
      </c>
      <c r="B5" s="162" t="s">
        <v>68</v>
      </c>
      <c r="C5" s="163"/>
      <c r="D5" s="250" t="s">
        <v>69</v>
      </c>
      <c r="E5" s="251"/>
      <c r="F5" s="252">
        <v>45627</v>
      </c>
      <c r="G5" s="253"/>
      <c r="H5" s="250" t="s">
        <v>70</v>
      </c>
      <c r="I5" s="251"/>
      <c r="J5" s="162" t="s">
        <v>65</v>
      </c>
      <c r="K5" s="163" t="s">
        <v>66</v>
      </c>
    </row>
    <row r="6" customHeight="1" spans="1:11">
      <c r="A6" s="250" t="s">
        <v>71</v>
      </c>
      <c r="B6" s="255" t="s">
        <v>72</v>
      </c>
      <c r="C6" s="256">
        <v>6</v>
      </c>
      <c r="D6" s="254" t="s">
        <v>73</v>
      </c>
      <c r="E6" s="257"/>
      <c r="F6" s="252">
        <v>45652</v>
      </c>
      <c r="G6" s="253"/>
      <c r="H6" s="250" t="s">
        <v>74</v>
      </c>
      <c r="I6" s="251"/>
      <c r="J6" s="162" t="s">
        <v>65</v>
      </c>
      <c r="K6" s="163" t="s">
        <v>66</v>
      </c>
    </row>
    <row r="7" customHeight="1" spans="1:11">
      <c r="A7" s="250" t="s">
        <v>75</v>
      </c>
      <c r="B7" s="258">
        <v>2450</v>
      </c>
      <c r="C7" s="259"/>
      <c r="D7" s="254" t="s">
        <v>76</v>
      </c>
      <c r="E7" s="260"/>
      <c r="F7" s="252">
        <v>45662</v>
      </c>
      <c r="G7" s="253"/>
      <c r="H7" s="250" t="s">
        <v>77</v>
      </c>
      <c r="I7" s="251"/>
      <c r="J7" s="162" t="s">
        <v>65</v>
      </c>
      <c r="K7" s="163" t="s">
        <v>66</v>
      </c>
    </row>
    <row r="8" customHeight="1" spans="1:16">
      <c r="A8" s="261" t="s">
        <v>78</v>
      </c>
      <c r="B8" s="262" t="s">
        <v>79</v>
      </c>
      <c r="C8" s="263"/>
      <c r="D8" s="264" t="s">
        <v>80</v>
      </c>
      <c r="E8" s="265"/>
      <c r="F8" s="266">
        <v>45667</v>
      </c>
      <c r="G8" s="267"/>
      <c r="H8" s="264" t="s">
        <v>81</v>
      </c>
      <c r="I8" s="265"/>
      <c r="J8" s="284" t="s">
        <v>65</v>
      </c>
      <c r="K8" s="316" t="s">
        <v>66</v>
      </c>
      <c r="P8" s="215" t="s">
        <v>168</v>
      </c>
    </row>
    <row r="9" customHeight="1" spans="1:11">
      <c r="A9" s="268" t="s">
        <v>169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customHeight="1" spans="1:11">
      <c r="A10" s="269" t="s">
        <v>84</v>
      </c>
      <c r="B10" s="270" t="s">
        <v>85</v>
      </c>
      <c r="C10" s="271" t="s">
        <v>86</v>
      </c>
      <c r="D10" s="272"/>
      <c r="E10" s="273" t="s">
        <v>89</v>
      </c>
      <c r="F10" s="270" t="s">
        <v>85</v>
      </c>
      <c r="G10" s="271" t="s">
        <v>86</v>
      </c>
      <c r="H10" s="270"/>
      <c r="I10" s="273" t="s">
        <v>87</v>
      </c>
      <c r="J10" s="270" t="s">
        <v>85</v>
      </c>
      <c r="K10" s="317" t="s">
        <v>86</v>
      </c>
    </row>
    <row r="11" customHeight="1" spans="1:11">
      <c r="A11" s="254" t="s">
        <v>90</v>
      </c>
      <c r="B11" s="274" t="s">
        <v>85</v>
      </c>
      <c r="C11" s="162" t="s">
        <v>86</v>
      </c>
      <c r="D11" s="260"/>
      <c r="E11" s="257" t="s">
        <v>92</v>
      </c>
      <c r="F11" s="274" t="s">
        <v>85</v>
      </c>
      <c r="G11" s="162" t="s">
        <v>86</v>
      </c>
      <c r="H11" s="274"/>
      <c r="I11" s="257" t="s">
        <v>97</v>
      </c>
      <c r="J11" s="274" t="s">
        <v>85</v>
      </c>
      <c r="K11" s="163" t="s">
        <v>86</v>
      </c>
    </row>
    <row r="12" customHeight="1" spans="1:11">
      <c r="A12" s="264" t="s">
        <v>117</v>
      </c>
      <c r="B12" s="265"/>
      <c r="C12" s="265"/>
      <c r="D12" s="265"/>
      <c r="E12" s="265"/>
      <c r="F12" s="265"/>
      <c r="G12" s="265"/>
      <c r="H12" s="265"/>
      <c r="I12" s="265"/>
      <c r="J12" s="265"/>
      <c r="K12" s="318"/>
    </row>
    <row r="13" customHeight="1" spans="1:11">
      <c r="A13" s="275" t="s">
        <v>170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customHeight="1" spans="1:11">
      <c r="A14" s="276" t="s">
        <v>171</v>
      </c>
      <c r="B14" s="277"/>
      <c r="C14" s="277"/>
      <c r="D14" s="277"/>
      <c r="E14" s="277"/>
      <c r="F14" s="277"/>
      <c r="G14" s="277"/>
      <c r="H14" s="278"/>
      <c r="I14" s="319"/>
      <c r="J14" s="319"/>
      <c r="K14" s="320"/>
    </row>
    <row r="15" customHeight="1" spans="1:11">
      <c r="A15" s="279"/>
      <c r="B15" s="280"/>
      <c r="C15" s="280"/>
      <c r="D15" s="281"/>
      <c r="E15" s="282"/>
      <c r="F15" s="280"/>
      <c r="G15" s="280"/>
      <c r="H15" s="281"/>
      <c r="I15" s="321"/>
      <c r="J15" s="322"/>
      <c r="K15" s="323"/>
    </row>
    <row r="16" customHeight="1" spans="1:11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316"/>
    </row>
    <row r="17" customHeight="1" spans="1:11">
      <c r="A17" s="275" t="s">
        <v>172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customHeight="1" spans="1:11">
      <c r="A18" s="285" t="s">
        <v>173</v>
      </c>
      <c r="B18" s="286"/>
      <c r="C18" s="286"/>
      <c r="D18" s="286"/>
      <c r="E18" s="286"/>
      <c r="F18" s="286"/>
      <c r="G18" s="286"/>
      <c r="H18" s="286"/>
      <c r="I18" s="319"/>
      <c r="J18" s="319"/>
      <c r="K18" s="320"/>
    </row>
    <row r="19" customHeight="1" spans="1:11">
      <c r="A19" s="279"/>
      <c r="B19" s="280"/>
      <c r="C19" s="280"/>
      <c r="D19" s="281"/>
      <c r="E19" s="282"/>
      <c r="F19" s="280"/>
      <c r="G19" s="280"/>
      <c r="H19" s="281"/>
      <c r="I19" s="321"/>
      <c r="J19" s="322"/>
      <c r="K19" s="323"/>
    </row>
    <row r="20" customHeight="1" spans="1:1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316"/>
    </row>
    <row r="21" customHeight="1" spans="1:11">
      <c r="A21" s="287" t="s">
        <v>114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customHeight="1" spans="1:11">
      <c r="A22" s="157" t="s">
        <v>115</v>
      </c>
      <c r="B22" s="191"/>
      <c r="C22" s="191"/>
      <c r="D22" s="191"/>
      <c r="E22" s="191"/>
      <c r="F22" s="191"/>
      <c r="G22" s="191"/>
      <c r="H22" s="191"/>
      <c r="I22" s="191"/>
      <c r="J22" s="191"/>
      <c r="K22" s="219"/>
    </row>
    <row r="23" customHeight="1" spans="1:11">
      <c r="A23" s="170" t="s">
        <v>116</v>
      </c>
      <c r="B23" s="171"/>
      <c r="C23" s="162" t="s">
        <v>65</v>
      </c>
      <c r="D23" s="162" t="s">
        <v>66</v>
      </c>
      <c r="E23" s="169"/>
      <c r="F23" s="169"/>
      <c r="G23" s="169"/>
      <c r="H23" s="169"/>
      <c r="I23" s="169"/>
      <c r="J23" s="169"/>
      <c r="K23" s="212"/>
    </row>
    <row r="24" customHeight="1" spans="1:11">
      <c r="A24" s="288" t="s">
        <v>174</v>
      </c>
      <c r="B24" s="165"/>
      <c r="C24" s="165"/>
      <c r="D24" s="165"/>
      <c r="E24" s="165"/>
      <c r="F24" s="165"/>
      <c r="G24" s="165"/>
      <c r="H24" s="165"/>
      <c r="I24" s="165"/>
      <c r="J24" s="165"/>
      <c r="K24" s="324"/>
    </row>
    <row r="25" customHeight="1" spans="1:11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325"/>
    </row>
    <row r="26" customHeight="1" spans="1:11">
      <c r="A26" s="268" t="s">
        <v>123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customHeight="1" spans="1:11">
      <c r="A27" s="244" t="s">
        <v>124</v>
      </c>
      <c r="B27" s="271" t="s">
        <v>95</v>
      </c>
      <c r="C27" s="271" t="s">
        <v>96</v>
      </c>
      <c r="D27" s="271" t="s">
        <v>88</v>
      </c>
      <c r="E27" s="245" t="s">
        <v>125</v>
      </c>
      <c r="F27" s="271" t="s">
        <v>95</v>
      </c>
      <c r="G27" s="271" t="s">
        <v>96</v>
      </c>
      <c r="H27" s="271" t="s">
        <v>88</v>
      </c>
      <c r="I27" s="245" t="s">
        <v>126</v>
      </c>
      <c r="J27" s="271" t="s">
        <v>95</v>
      </c>
      <c r="K27" s="317" t="s">
        <v>96</v>
      </c>
    </row>
    <row r="28" customHeight="1" spans="1:11">
      <c r="A28" s="291" t="s">
        <v>87</v>
      </c>
      <c r="B28" s="162" t="s">
        <v>95</v>
      </c>
      <c r="C28" s="162" t="s">
        <v>96</v>
      </c>
      <c r="D28" s="162" t="s">
        <v>88</v>
      </c>
      <c r="E28" s="292" t="s">
        <v>94</v>
      </c>
      <c r="F28" s="162" t="s">
        <v>95</v>
      </c>
      <c r="G28" s="162" t="s">
        <v>96</v>
      </c>
      <c r="H28" s="162" t="s">
        <v>88</v>
      </c>
      <c r="I28" s="292" t="s">
        <v>105</v>
      </c>
      <c r="J28" s="162" t="s">
        <v>95</v>
      </c>
      <c r="K28" s="163" t="s">
        <v>96</v>
      </c>
    </row>
    <row r="29" customHeight="1" spans="1:11">
      <c r="A29" s="250" t="s">
        <v>98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6"/>
    </row>
    <row r="30" customHeight="1" spans="1:11">
      <c r="A30" s="294"/>
      <c r="B30" s="295"/>
      <c r="C30" s="295"/>
      <c r="D30" s="295"/>
      <c r="E30" s="295"/>
      <c r="F30" s="295"/>
      <c r="G30" s="295"/>
      <c r="H30" s="295"/>
      <c r="I30" s="295"/>
      <c r="J30" s="295"/>
      <c r="K30" s="327"/>
    </row>
    <row r="31" customHeight="1" spans="1:11">
      <c r="A31" s="296" t="s">
        <v>175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ht="21" customHeight="1" spans="1:11">
      <c r="A32" s="297" t="s">
        <v>176</v>
      </c>
      <c r="B32" s="298"/>
      <c r="C32" s="298"/>
      <c r="D32" s="298"/>
      <c r="E32" s="298"/>
      <c r="F32" s="298"/>
      <c r="G32" s="298"/>
      <c r="H32" s="298"/>
      <c r="I32" s="298"/>
      <c r="J32" s="298"/>
      <c r="K32" s="328"/>
    </row>
    <row r="33" ht="21" customHeight="1" spans="1:11">
      <c r="A33" s="299" t="s">
        <v>177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29"/>
    </row>
    <row r="34" ht="21" customHeight="1" spans="1:11">
      <c r="A34" s="299" t="s">
        <v>178</v>
      </c>
      <c r="B34" s="300"/>
      <c r="C34" s="300"/>
      <c r="D34" s="300"/>
      <c r="E34" s="300"/>
      <c r="F34" s="300"/>
      <c r="G34" s="300"/>
      <c r="H34" s="300"/>
      <c r="I34" s="300"/>
      <c r="J34" s="300"/>
      <c r="K34" s="329"/>
    </row>
    <row r="35" ht="21" customHeight="1" spans="1:11">
      <c r="A35" s="299"/>
      <c r="B35" s="300"/>
      <c r="C35" s="300"/>
      <c r="D35" s="300"/>
      <c r="E35" s="300"/>
      <c r="F35" s="300"/>
      <c r="G35" s="300"/>
      <c r="H35" s="300"/>
      <c r="I35" s="300"/>
      <c r="J35" s="300"/>
      <c r="K35" s="329"/>
    </row>
    <row r="36" ht="21" customHeight="1" spans="1:11">
      <c r="A36" s="299"/>
      <c r="B36" s="300"/>
      <c r="C36" s="300"/>
      <c r="D36" s="300"/>
      <c r="E36" s="300"/>
      <c r="F36" s="300"/>
      <c r="G36" s="300"/>
      <c r="H36" s="300"/>
      <c r="I36" s="300"/>
      <c r="J36" s="300"/>
      <c r="K36" s="329"/>
    </row>
    <row r="37" ht="21" customHeight="1" spans="1:11">
      <c r="A37" s="299"/>
      <c r="B37" s="300"/>
      <c r="C37" s="300"/>
      <c r="D37" s="300"/>
      <c r="E37" s="300"/>
      <c r="F37" s="300"/>
      <c r="G37" s="300"/>
      <c r="H37" s="300"/>
      <c r="I37" s="300"/>
      <c r="J37" s="300"/>
      <c r="K37" s="329"/>
    </row>
    <row r="38" ht="21" customHeight="1" spans="1:11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29"/>
    </row>
    <row r="39" ht="21" customHeight="1" spans="1:11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29"/>
    </row>
    <row r="40" ht="21" customHeight="1" spans="1:1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29"/>
    </row>
    <row r="41" ht="21" customHeight="1" spans="1:11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29"/>
    </row>
    <row r="42" ht="21" customHeight="1" spans="1:11">
      <c r="A42" s="299"/>
      <c r="B42" s="300"/>
      <c r="C42" s="300"/>
      <c r="D42" s="300"/>
      <c r="E42" s="300"/>
      <c r="F42" s="300"/>
      <c r="G42" s="300"/>
      <c r="H42" s="300"/>
      <c r="I42" s="300"/>
      <c r="J42" s="300"/>
      <c r="K42" s="329"/>
    </row>
    <row r="43" ht="17.25" customHeight="1" spans="1:11">
      <c r="A43" s="294" t="s">
        <v>122</v>
      </c>
      <c r="B43" s="295"/>
      <c r="C43" s="295"/>
      <c r="D43" s="295"/>
      <c r="E43" s="295"/>
      <c r="F43" s="295"/>
      <c r="G43" s="295"/>
      <c r="H43" s="295"/>
      <c r="I43" s="295"/>
      <c r="J43" s="295"/>
      <c r="K43" s="327"/>
    </row>
    <row r="44" customHeight="1" spans="1:11">
      <c r="A44" s="296" t="s">
        <v>179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ht="18" customHeight="1" spans="1:11">
      <c r="A45" s="301" t="s">
        <v>117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30"/>
    </row>
    <row r="46" ht="18" customHeight="1" spans="1:11">
      <c r="A46" s="301" t="s">
        <v>180</v>
      </c>
      <c r="B46" s="302"/>
      <c r="C46" s="302"/>
      <c r="D46" s="302"/>
      <c r="E46" s="302"/>
      <c r="F46" s="302"/>
      <c r="G46" s="302"/>
      <c r="H46" s="302"/>
      <c r="I46" s="302"/>
      <c r="J46" s="302"/>
      <c r="K46" s="330"/>
    </row>
    <row r="47" ht="18" customHeight="1" spans="1:11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325"/>
    </row>
    <row r="48" ht="21" customHeight="1" spans="1:11">
      <c r="A48" s="303" t="s">
        <v>128</v>
      </c>
      <c r="B48" s="304" t="s">
        <v>129</v>
      </c>
      <c r="C48" s="304"/>
      <c r="D48" s="305" t="s">
        <v>130</v>
      </c>
      <c r="E48" s="305" t="s">
        <v>131</v>
      </c>
      <c r="F48" s="305" t="s">
        <v>132</v>
      </c>
      <c r="G48" s="306">
        <v>46001</v>
      </c>
      <c r="H48" s="307" t="s">
        <v>133</v>
      </c>
      <c r="I48" s="307"/>
      <c r="J48" s="304" t="s">
        <v>134</v>
      </c>
      <c r="K48" s="331"/>
    </row>
    <row r="49" customHeight="1" spans="1:11">
      <c r="A49" s="308" t="s">
        <v>135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32"/>
    </row>
    <row r="50" customHeight="1" spans="1:11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33"/>
    </row>
    <row r="51" customHeight="1" spans="1:11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34"/>
    </row>
    <row r="52" ht="21" customHeight="1" spans="1:11">
      <c r="A52" s="303" t="s">
        <v>128</v>
      </c>
      <c r="B52" s="304" t="s">
        <v>129</v>
      </c>
      <c r="C52" s="304"/>
      <c r="D52" s="305" t="s">
        <v>130</v>
      </c>
      <c r="E52" s="305" t="s">
        <v>131</v>
      </c>
      <c r="F52" s="305" t="s">
        <v>132</v>
      </c>
      <c r="G52" s="306">
        <v>46001</v>
      </c>
      <c r="H52" s="307" t="s">
        <v>133</v>
      </c>
      <c r="I52" s="307"/>
      <c r="J52" s="304" t="s">
        <v>134</v>
      </c>
      <c r="K52" s="33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2"/>
  <sheetViews>
    <sheetView workbookViewId="0">
      <selection activeCell="A15" sqref="$A15:$XFD15"/>
    </sheetView>
  </sheetViews>
  <sheetFormatPr defaultColWidth="9" defaultRowHeight="14.25"/>
  <cols>
    <col min="1" max="1" width="17.625" style="85" customWidth="1"/>
    <col min="2" max="2" width="8.5" style="85" customWidth="1"/>
    <col min="3" max="3" width="8.5" style="86" customWidth="1"/>
    <col min="4" max="7" width="8.5" style="85" customWidth="1"/>
    <col min="8" max="8" width="2.75" style="85" customWidth="1"/>
    <col min="9" max="9" width="8.875" style="85" customWidth="1"/>
    <col min="10" max="14" width="10.625" style="85" customWidth="1"/>
    <col min="15" max="15" width="10.625" style="234" customWidth="1"/>
    <col min="16" max="246" width="9" style="85"/>
    <col min="247" max="16384" width="9" style="88"/>
  </cols>
  <sheetData>
    <row r="1" s="85" customFormat="1" ht="29" customHeight="1" spans="1:249">
      <c r="A1" s="89" t="s">
        <v>138</v>
      </c>
      <c r="B1" s="91"/>
      <c r="C1" s="90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236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</row>
    <row r="2" s="85" customFormat="1" ht="20" customHeight="1" spans="1:249">
      <c r="A2" s="92" t="s">
        <v>61</v>
      </c>
      <c r="B2" s="93" t="str">
        <f>首期!B4</f>
        <v>QAJJAN83515</v>
      </c>
      <c r="C2" s="94"/>
      <c r="D2" s="95"/>
      <c r="E2" s="96" t="s">
        <v>67</v>
      </c>
      <c r="F2" s="97" t="str">
        <f>首期!B5</f>
        <v>儿童短袖T恤</v>
      </c>
      <c r="G2" s="97"/>
      <c r="H2" s="97"/>
      <c r="I2" s="130"/>
      <c r="J2" s="131" t="s">
        <v>57</v>
      </c>
      <c r="K2" s="132" t="s">
        <v>56</v>
      </c>
      <c r="L2" s="132"/>
      <c r="M2" s="132"/>
      <c r="N2" s="132"/>
      <c r="O2" s="133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</row>
    <row r="3" s="85" customFormat="1" spans="1:249">
      <c r="A3" s="98" t="s">
        <v>139</v>
      </c>
      <c r="B3" s="99"/>
      <c r="C3" s="100"/>
      <c r="D3" s="99"/>
      <c r="E3" s="99"/>
      <c r="F3" s="99"/>
      <c r="G3" s="99"/>
      <c r="H3" s="99"/>
      <c r="I3" s="134"/>
      <c r="J3" s="135"/>
      <c r="K3" s="135"/>
      <c r="L3" s="135"/>
      <c r="M3" s="135"/>
      <c r="N3" s="135"/>
      <c r="O3" s="136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</row>
    <row r="4" s="85" customFormat="1" spans="1:249">
      <c r="A4" s="98"/>
      <c r="B4" s="101" t="s">
        <v>140</v>
      </c>
      <c r="C4" s="101" t="s">
        <v>141</v>
      </c>
      <c r="D4" s="101" t="s">
        <v>142</v>
      </c>
      <c r="E4" s="101" t="s">
        <v>143</v>
      </c>
      <c r="F4" s="101" t="s">
        <v>144</v>
      </c>
      <c r="G4" s="101" t="s">
        <v>145</v>
      </c>
      <c r="H4" s="102"/>
      <c r="I4" s="134"/>
      <c r="J4" s="101" t="s">
        <v>140</v>
      </c>
      <c r="K4" s="101" t="s">
        <v>141</v>
      </c>
      <c r="L4" s="101" t="s">
        <v>142</v>
      </c>
      <c r="M4" s="101" t="s">
        <v>143</v>
      </c>
      <c r="N4" s="101" t="s">
        <v>144</v>
      </c>
      <c r="O4" s="101" t="s">
        <v>145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</row>
    <row r="5" s="85" customFormat="1" ht="20" customHeight="1" spans="1:249">
      <c r="A5" s="98"/>
      <c r="B5" s="103"/>
      <c r="C5" s="103"/>
      <c r="D5" s="104"/>
      <c r="E5" s="104"/>
      <c r="F5" s="104"/>
      <c r="G5" s="104"/>
      <c r="H5" s="102"/>
      <c r="I5" s="138"/>
      <c r="J5" s="237" t="s">
        <v>181</v>
      </c>
      <c r="K5" s="237" t="s">
        <v>181</v>
      </c>
      <c r="L5" s="237" t="s">
        <v>181</v>
      </c>
      <c r="M5" s="237" t="s">
        <v>181</v>
      </c>
      <c r="N5" s="237" t="s">
        <v>181</v>
      </c>
      <c r="O5" s="237" t="s">
        <v>181</v>
      </c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</row>
    <row r="6" s="85" customFormat="1" ht="20" customHeight="1" spans="1:249">
      <c r="A6" s="105" t="s">
        <v>148</v>
      </c>
      <c r="B6" s="106">
        <f t="shared" ref="B6:B8" si="0">C6-4</f>
        <v>43</v>
      </c>
      <c r="C6" s="106">
        <v>47</v>
      </c>
      <c r="D6" s="106">
        <f t="shared" ref="D6:G6" si="1">C6+4</f>
        <v>51</v>
      </c>
      <c r="E6" s="106">
        <f t="shared" si="1"/>
        <v>55</v>
      </c>
      <c r="F6" s="106">
        <f t="shared" si="1"/>
        <v>59</v>
      </c>
      <c r="G6" s="106">
        <f t="shared" si="1"/>
        <v>63</v>
      </c>
      <c r="H6" s="107"/>
      <c r="I6" s="138"/>
      <c r="J6" s="144" t="s">
        <v>182</v>
      </c>
      <c r="K6" s="144" t="s">
        <v>183</v>
      </c>
      <c r="L6" s="144" t="s">
        <v>184</v>
      </c>
      <c r="M6" s="144" t="s">
        <v>185</v>
      </c>
      <c r="N6" s="144" t="s">
        <v>186</v>
      </c>
      <c r="O6" s="145" t="s">
        <v>185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</row>
    <row r="7" s="85" customFormat="1" ht="20" customHeight="1" spans="1:249">
      <c r="A7" s="108" t="s">
        <v>151</v>
      </c>
      <c r="B7" s="106">
        <f t="shared" si="0"/>
        <v>72</v>
      </c>
      <c r="C7" s="106">
        <v>76</v>
      </c>
      <c r="D7" s="106">
        <f>C7+4</f>
        <v>80</v>
      </c>
      <c r="E7" s="106">
        <f t="shared" ref="E7:G7" si="2">D7+6</f>
        <v>86</v>
      </c>
      <c r="F7" s="106">
        <f t="shared" si="2"/>
        <v>92</v>
      </c>
      <c r="G7" s="106">
        <f t="shared" si="2"/>
        <v>98</v>
      </c>
      <c r="H7" s="107"/>
      <c r="I7" s="138"/>
      <c r="J7" s="144" t="s">
        <v>187</v>
      </c>
      <c r="K7" s="144" t="s">
        <v>187</v>
      </c>
      <c r="L7" s="144" t="s">
        <v>188</v>
      </c>
      <c r="M7" s="144" t="s">
        <v>189</v>
      </c>
      <c r="N7" s="144" t="s">
        <v>189</v>
      </c>
      <c r="O7" s="145" t="s">
        <v>189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</row>
    <row r="8" s="85" customFormat="1" ht="20" customHeight="1" spans="1:249">
      <c r="A8" s="105" t="s">
        <v>153</v>
      </c>
      <c r="B8" s="106">
        <f t="shared" si="0"/>
        <v>72</v>
      </c>
      <c r="C8" s="106">
        <v>76</v>
      </c>
      <c r="D8" s="106">
        <f>C8+4</f>
        <v>80</v>
      </c>
      <c r="E8" s="106">
        <f t="shared" ref="E8:G8" si="3">D8+6</f>
        <v>86</v>
      </c>
      <c r="F8" s="106">
        <f t="shared" si="3"/>
        <v>92</v>
      </c>
      <c r="G8" s="106">
        <f t="shared" si="3"/>
        <v>98</v>
      </c>
      <c r="H8" s="107"/>
      <c r="I8" s="138"/>
      <c r="J8" s="144" t="s">
        <v>182</v>
      </c>
      <c r="K8" s="144" t="s">
        <v>182</v>
      </c>
      <c r="L8" s="144" t="s">
        <v>184</v>
      </c>
      <c r="M8" s="144" t="s">
        <v>185</v>
      </c>
      <c r="N8" s="144" t="s">
        <v>185</v>
      </c>
      <c r="O8" s="145" t="s">
        <v>185</v>
      </c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</row>
    <row r="9" s="85" customFormat="1" ht="20" customHeight="1" spans="1:249">
      <c r="A9" s="105" t="s">
        <v>154</v>
      </c>
      <c r="B9" s="106">
        <f>C9-1.5</f>
        <v>29.5</v>
      </c>
      <c r="C9" s="106">
        <v>31</v>
      </c>
      <c r="D9" s="106">
        <f t="shared" ref="D9:G9" si="4">C9+2.2</f>
        <v>33.2</v>
      </c>
      <c r="E9" s="106">
        <f t="shared" si="4"/>
        <v>35.4</v>
      </c>
      <c r="F9" s="106">
        <f t="shared" si="4"/>
        <v>37.6</v>
      </c>
      <c r="G9" s="106">
        <f t="shared" si="4"/>
        <v>39.8</v>
      </c>
      <c r="H9" s="107"/>
      <c r="I9" s="138"/>
      <c r="J9" s="144" t="s">
        <v>188</v>
      </c>
      <c r="K9" s="144" t="s">
        <v>188</v>
      </c>
      <c r="L9" s="144" t="s">
        <v>188</v>
      </c>
      <c r="M9" s="144" t="s">
        <v>188</v>
      </c>
      <c r="N9" s="144" t="s">
        <v>188</v>
      </c>
      <c r="O9" s="145" t="s">
        <v>188</v>
      </c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</row>
    <row r="10" s="85" customFormat="1" ht="20" customHeight="1" spans="1:249">
      <c r="A10" s="105" t="s">
        <v>157</v>
      </c>
      <c r="B10" s="106">
        <f>C10-1.5</f>
        <v>42.5</v>
      </c>
      <c r="C10" s="106">
        <v>44</v>
      </c>
      <c r="D10" s="106">
        <f t="shared" ref="D10:G10" si="5">C10+1.5</f>
        <v>45.5</v>
      </c>
      <c r="E10" s="106">
        <f t="shared" si="5"/>
        <v>47</v>
      </c>
      <c r="F10" s="106">
        <f t="shared" si="5"/>
        <v>48.5</v>
      </c>
      <c r="G10" s="106">
        <f t="shared" si="5"/>
        <v>50</v>
      </c>
      <c r="H10" s="107"/>
      <c r="I10" s="138"/>
      <c r="J10" s="144" t="s">
        <v>188</v>
      </c>
      <c r="K10" s="144" t="s">
        <v>190</v>
      </c>
      <c r="L10" s="144" t="s">
        <v>188</v>
      </c>
      <c r="M10" s="144" t="s">
        <v>190</v>
      </c>
      <c r="N10" s="144" t="s">
        <v>191</v>
      </c>
      <c r="O10" s="145" t="s">
        <v>188</v>
      </c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</row>
    <row r="11" s="85" customFormat="1" ht="20" customHeight="1" spans="1:249">
      <c r="A11" s="105" t="s">
        <v>158</v>
      </c>
      <c r="B11" s="106">
        <f>C11-1</f>
        <v>14</v>
      </c>
      <c r="C11" s="106">
        <v>15</v>
      </c>
      <c r="D11" s="106">
        <f t="shared" ref="D11:G11" si="6">C11+1</f>
        <v>16</v>
      </c>
      <c r="E11" s="106">
        <f t="shared" si="6"/>
        <v>17</v>
      </c>
      <c r="F11" s="106">
        <f t="shared" si="6"/>
        <v>18</v>
      </c>
      <c r="G11" s="106">
        <f t="shared" si="6"/>
        <v>19</v>
      </c>
      <c r="H11" s="107"/>
      <c r="I11" s="138"/>
      <c r="J11" s="144" t="s">
        <v>188</v>
      </c>
      <c r="K11" s="144" t="s">
        <v>186</v>
      </c>
      <c r="L11" s="144" t="s">
        <v>188</v>
      </c>
      <c r="M11" s="144" t="s">
        <v>186</v>
      </c>
      <c r="N11" s="144" t="s">
        <v>188</v>
      </c>
      <c r="O11" s="145" t="s">
        <v>186</v>
      </c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</row>
    <row r="12" s="85" customFormat="1" ht="20" customHeight="1" spans="1:249">
      <c r="A12" s="105" t="s">
        <v>159</v>
      </c>
      <c r="B12" s="106">
        <f>C12-0.8</f>
        <v>14.2</v>
      </c>
      <c r="C12" s="106">
        <v>15</v>
      </c>
      <c r="D12" s="106">
        <f>C12+0.8</f>
        <v>15.8</v>
      </c>
      <c r="E12" s="106">
        <f t="shared" ref="E12:G12" si="7">D12+1.2</f>
        <v>17</v>
      </c>
      <c r="F12" s="106">
        <f t="shared" si="7"/>
        <v>18.2</v>
      </c>
      <c r="G12" s="106">
        <f t="shared" si="7"/>
        <v>19.4</v>
      </c>
      <c r="H12" s="107"/>
      <c r="I12" s="138"/>
      <c r="J12" s="144" t="s">
        <v>188</v>
      </c>
      <c r="K12" s="144" t="s">
        <v>188</v>
      </c>
      <c r="L12" s="144" t="s">
        <v>188</v>
      </c>
      <c r="M12" s="144" t="s">
        <v>188</v>
      </c>
      <c r="N12" s="144" t="s">
        <v>188</v>
      </c>
      <c r="O12" s="145" t="s">
        <v>188</v>
      </c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</row>
    <row r="13" s="85" customFormat="1" ht="20" customHeight="1" spans="1:249">
      <c r="A13" s="105" t="s">
        <v>161</v>
      </c>
      <c r="B13" s="106">
        <f>C13-1</f>
        <v>13</v>
      </c>
      <c r="C13" s="106">
        <v>14</v>
      </c>
      <c r="D13" s="106">
        <f t="shared" ref="D13:G13" si="8">C13+1</f>
        <v>15</v>
      </c>
      <c r="E13" s="106">
        <f t="shared" si="8"/>
        <v>16</v>
      </c>
      <c r="F13" s="106">
        <f t="shared" si="8"/>
        <v>17</v>
      </c>
      <c r="G13" s="106">
        <f t="shared" si="8"/>
        <v>18</v>
      </c>
      <c r="H13" s="107"/>
      <c r="I13" s="138"/>
      <c r="J13" s="144" t="s">
        <v>192</v>
      </c>
      <c r="K13" s="144" t="s">
        <v>193</v>
      </c>
      <c r="L13" s="144" t="s">
        <v>194</v>
      </c>
      <c r="M13" s="144" t="s">
        <v>187</v>
      </c>
      <c r="N13" s="144" t="s">
        <v>184</v>
      </c>
      <c r="O13" s="145" t="s">
        <v>188</v>
      </c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</row>
    <row r="14" s="85" customFormat="1" ht="20" customHeight="1" spans="1:249">
      <c r="A14" s="109" t="s">
        <v>162</v>
      </c>
      <c r="B14" s="110">
        <v>1.2</v>
      </c>
      <c r="C14" s="110">
        <v>1.2</v>
      </c>
      <c r="D14" s="110">
        <v>1.2</v>
      </c>
      <c r="E14" s="110">
        <v>1.2</v>
      </c>
      <c r="F14" s="110">
        <v>1.2</v>
      </c>
      <c r="G14" s="111">
        <v>1.2</v>
      </c>
      <c r="H14" s="112"/>
      <c r="I14" s="138"/>
      <c r="J14" s="144" t="s">
        <v>188</v>
      </c>
      <c r="K14" s="144" t="s">
        <v>188</v>
      </c>
      <c r="L14" s="144" t="s">
        <v>188</v>
      </c>
      <c r="M14" s="144" t="s">
        <v>188</v>
      </c>
      <c r="N14" s="144" t="s">
        <v>188</v>
      </c>
      <c r="O14" s="145" t="s">
        <v>188</v>
      </c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</row>
    <row r="15" s="85" customFormat="1" ht="20" customHeight="1" spans="1:249">
      <c r="A15" s="115"/>
      <c r="B15" s="235"/>
      <c r="C15" s="235"/>
      <c r="D15" s="235"/>
      <c r="E15" s="235"/>
      <c r="F15" s="235"/>
      <c r="G15" s="235"/>
      <c r="H15" s="112"/>
      <c r="I15" s="138"/>
      <c r="J15" s="144"/>
      <c r="K15" s="144"/>
      <c r="L15" s="144"/>
      <c r="M15" s="144"/>
      <c r="N15" s="144"/>
      <c r="O15" s="145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</row>
    <row r="16" s="85" customFormat="1" ht="20" customHeight="1" spans="1:249">
      <c r="A16" s="115"/>
      <c r="B16" s="106"/>
      <c r="C16" s="106"/>
      <c r="D16" s="106"/>
      <c r="E16" s="106"/>
      <c r="F16" s="106"/>
      <c r="G16" s="106"/>
      <c r="H16" s="116"/>
      <c r="I16" s="138"/>
      <c r="J16" s="144"/>
      <c r="K16" s="144"/>
      <c r="L16" s="144"/>
      <c r="M16" s="144"/>
      <c r="N16" s="144"/>
      <c r="O16" s="145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</row>
    <row r="17" s="85" customFormat="1" ht="20" customHeight="1" spans="1:249">
      <c r="A17" s="117"/>
      <c r="B17" s="118"/>
      <c r="C17" s="118"/>
      <c r="D17" s="118"/>
      <c r="E17" s="118"/>
      <c r="F17" s="118"/>
      <c r="G17" s="118"/>
      <c r="H17" s="116"/>
      <c r="I17" s="138"/>
      <c r="J17" s="144"/>
      <c r="K17" s="144"/>
      <c r="L17" s="144"/>
      <c r="M17" s="144"/>
      <c r="N17" s="144"/>
      <c r="O17" s="145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</row>
    <row r="18" s="85" customFormat="1" ht="20" customHeight="1" spans="1:249">
      <c r="A18" s="119"/>
      <c r="B18" s="120"/>
      <c r="C18" s="120"/>
      <c r="D18" s="120"/>
      <c r="E18" s="120"/>
      <c r="F18" s="120"/>
      <c r="G18" s="120"/>
      <c r="H18" s="116"/>
      <c r="I18" s="138"/>
      <c r="J18" s="144"/>
      <c r="K18" s="144"/>
      <c r="L18" s="144"/>
      <c r="M18" s="144"/>
      <c r="N18" s="144"/>
      <c r="O18" s="145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</row>
    <row r="19" s="85" customFormat="1" ht="20" customHeight="1" spans="1:249">
      <c r="A19" s="119"/>
      <c r="B19" s="120"/>
      <c r="C19" s="120"/>
      <c r="D19" s="120"/>
      <c r="E19" s="120"/>
      <c r="F19" s="120"/>
      <c r="G19" s="120"/>
      <c r="H19" s="121"/>
      <c r="I19" s="138"/>
      <c r="J19" s="144"/>
      <c r="K19" s="144"/>
      <c r="L19" s="144"/>
      <c r="M19" s="144"/>
      <c r="N19" s="144"/>
      <c r="O19" s="145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</row>
    <row r="20" s="85" customFormat="1" ht="17.25" spans="1:249">
      <c r="A20" s="122"/>
      <c r="B20" s="123"/>
      <c r="C20" s="123"/>
      <c r="D20" s="123"/>
      <c r="E20" s="124"/>
      <c r="F20" s="123"/>
      <c r="G20" s="123"/>
      <c r="H20" s="123"/>
      <c r="I20" s="146"/>
      <c r="J20" s="147"/>
      <c r="K20" s="147"/>
      <c r="L20" s="148"/>
      <c r="M20" s="147"/>
      <c r="N20" s="147"/>
      <c r="O20" s="149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</row>
    <row r="21" s="85" customFormat="1" spans="1:249">
      <c r="A21" s="128" t="s">
        <v>163</v>
      </c>
      <c r="B21" s="128"/>
      <c r="C21" s="129"/>
      <c r="O21" s="236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</row>
    <row r="22" s="85" customFormat="1" spans="3:249">
      <c r="C22" s="86"/>
      <c r="I22" s="150" t="s">
        <v>164</v>
      </c>
      <c r="J22" s="238">
        <v>45636</v>
      </c>
      <c r="K22" s="150" t="s">
        <v>165</v>
      </c>
      <c r="L22" s="85" t="s">
        <v>131</v>
      </c>
      <c r="M22" s="150" t="s">
        <v>166</v>
      </c>
      <c r="N22" s="236" t="s">
        <v>134</v>
      </c>
      <c r="O22" s="236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</row>
  </sheetData>
  <mergeCells count="10">
    <mergeCell ref="A1:N1"/>
    <mergeCell ref="B2:D2"/>
    <mergeCell ref="F2:H2"/>
    <mergeCell ref="K2:O2"/>
    <mergeCell ref="B3:H3"/>
    <mergeCell ref="J3:O3"/>
    <mergeCell ref="D15:E15"/>
    <mergeCell ref="A3:A5"/>
    <mergeCell ref="H4:H5"/>
    <mergeCell ref="I2:I20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15" workbookViewId="0">
      <selection activeCell="F6" sqref="F6"/>
    </sheetView>
  </sheetViews>
  <sheetFormatPr defaultColWidth="10.125" defaultRowHeight="14.25"/>
  <cols>
    <col min="1" max="1" width="9.625" style="155" customWidth="1"/>
    <col min="2" max="2" width="11.125" style="155" customWidth="1"/>
    <col min="3" max="3" width="9.125" style="155" customWidth="1"/>
    <col min="4" max="4" width="9.5" style="155" customWidth="1"/>
    <col min="5" max="5" width="11.375" style="155" customWidth="1"/>
    <col min="6" max="6" width="10.375" style="155" customWidth="1"/>
    <col min="7" max="7" width="9.5" style="155" customWidth="1"/>
    <col min="8" max="8" width="9.125" style="155" customWidth="1"/>
    <col min="9" max="9" width="8.125" style="155" customWidth="1"/>
    <col min="10" max="10" width="10.5" style="155" customWidth="1"/>
    <col min="11" max="11" width="12.125" style="155" customWidth="1"/>
    <col min="12" max="16384" width="10.125" style="155"/>
  </cols>
  <sheetData>
    <row r="1" ht="23.25" spans="1:11">
      <c r="A1" s="156" t="s">
        <v>195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18" customHeight="1" spans="1:11">
      <c r="A2" s="157" t="s">
        <v>53</v>
      </c>
      <c r="B2" s="158" t="s">
        <v>54</v>
      </c>
      <c r="C2" s="158"/>
      <c r="D2" s="159" t="s">
        <v>61</v>
      </c>
      <c r="E2" s="160" t="str">
        <f>首期!B4</f>
        <v>QAJJAN83515</v>
      </c>
      <c r="F2" s="161" t="s">
        <v>196</v>
      </c>
      <c r="G2" s="162" t="str">
        <f>首期!B5</f>
        <v>儿童短袖T恤</v>
      </c>
      <c r="H2" s="163"/>
      <c r="I2" s="191" t="s">
        <v>57</v>
      </c>
      <c r="J2" s="210" t="s">
        <v>56</v>
      </c>
      <c r="K2" s="211"/>
    </row>
    <row r="3" ht="18" customHeight="1" spans="1:11">
      <c r="A3" s="164" t="s">
        <v>75</v>
      </c>
      <c r="B3" s="165">
        <f>首期!B7</f>
        <v>2450</v>
      </c>
      <c r="C3" s="165"/>
      <c r="D3" s="166" t="s">
        <v>197</v>
      </c>
      <c r="E3" s="167">
        <v>45346</v>
      </c>
      <c r="F3" s="168"/>
      <c r="G3" s="168"/>
      <c r="H3" s="169" t="s">
        <v>198</v>
      </c>
      <c r="I3" s="169"/>
      <c r="J3" s="169"/>
      <c r="K3" s="212"/>
    </row>
    <row r="4" ht="18" customHeight="1" spans="1:11">
      <c r="A4" s="170" t="s">
        <v>71</v>
      </c>
      <c r="B4" s="165">
        <v>2</v>
      </c>
      <c r="C4" s="165">
        <v>6</v>
      </c>
      <c r="D4" s="171" t="s">
        <v>199</v>
      </c>
      <c r="E4" s="168" t="s">
        <v>200</v>
      </c>
      <c r="F4" s="168"/>
      <c r="G4" s="168"/>
      <c r="H4" s="171" t="s">
        <v>201</v>
      </c>
      <c r="I4" s="171"/>
      <c r="J4" s="183" t="s">
        <v>65</v>
      </c>
      <c r="K4" s="213" t="s">
        <v>66</v>
      </c>
    </row>
    <row r="5" ht="18" customHeight="1" spans="1:11">
      <c r="A5" s="170" t="s">
        <v>202</v>
      </c>
      <c r="B5" s="165">
        <v>1</v>
      </c>
      <c r="C5" s="165"/>
      <c r="D5" s="166" t="s">
        <v>203</v>
      </c>
      <c r="E5" s="166"/>
      <c r="G5" s="166"/>
      <c r="H5" s="171" t="s">
        <v>204</v>
      </c>
      <c r="I5" s="171"/>
      <c r="J5" s="183" t="s">
        <v>65</v>
      </c>
      <c r="K5" s="213" t="s">
        <v>66</v>
      </c>
    </row>
    <row r="6" ht="18" customHeight="1" spans="1:13">
      <c r="A6" s="172" t="s">
        <v>205</v>
      </c>
      <c r="B6" s="173">
        <v>125</v>
      </c>
      <c r="C6" s="173"/>
      <c r="D6" s="174" t="s">
        <v>206</v>
      </c>
      <c r="E6" s="175"/>
      <c r="F6" s="175">
        <v>2450</v>
      </c>
      <c r="G6" s="174"/>
      <c r="H6" s="176" t="s">
        <v>207</v>
      </c>
      <c r="I6" s="176"/>
      <c r="J6" s="175" t="s">
        <v>65</v>
      </c>
      <c r="K6" s="214" t="s">
        <v>66</v>
      </c>
      <c r="M6" s="215"/>
    </row>
    <row r="7" ht="18" customHeight="1" spans="1:11">
      <c r="A7" s="177"/>
      <c r="B7" s="178"/>
      <c r="C7" s="178"/>
      <c r="D7" s="177"/>
      <c r="E7" s="178"/>
      <c r="F7" s="179"/>
      <c r="G7" s="177"/>
      <c r="H7" s="179"/>
      <c r="I7" s="178"/>
      <c r="J7" s="178"/>
      <c r="K7" s="178"/>
    </row>
    <row r="8" ht="18" customHeight="1" spans="1:11">
      <c r="A8" s="180" t="s">
        <v>208</v>
      </c>
      <c r="B8" s="161" t="s">
        <v>209</v>
      </c>
      <c r="C8" s="161" t="s">
        <v>210</v>
      </c>
      <c r="D8" s="161" t="s">
        <v>211</v>
      </c>
      <c r="E8" s="161" t="s">
        <v>212</v>
      </c>
      <c r="F8" s="161" t="s">
        <v>213</v>
      </c>
      <c r="G8" s="181" t="s">
        <v>214</v>
      </c>
      <c r="H8" s="182"/>
      <c r="I8" s="182"/>
      <c r="J8" s="182"/>
      <c r="K8" s="216"/>
    </row>
    <row r="9" ht="18" customHeight="1" spans="1:11">
      <c r="A9" s="170" t="s">
        <v>215</v>
      </c>
      <c r="B9" s="171"/>
      <c r="C9" s="183" t="s">
        <v>65</v>
      </c>
      <c r="D9" s="183" t="s">
        <v>66</v>
      </c>
      <c r="E9" s="166" t="s">
        <v>216</v>
      </c>
      <c r="F9" s="184" t="s">
        <v>217</v>
      </c>
      <c r="G9" s="185"/>
      <c r="H9" s="186"/>
      <c r="I9" s="186"/>
      <c r="J9" s="186"/>
      <c r="K9" s="217"/>
    </row>
    <row r="10" ht="18" customHeight="1" spans="1:11">
      <c r="A10" s="170" t="s">
        <v>218</v>
      </c>
      <c r="B10" s="171"/>
      <c r="C10" s="183" t="s">
        <v>65</v>
      </c>
      <c r="D10" s="183" t="s">
        <v>66</v>
      </c>
      <c r="E10" s="166" t="s">
        <v>219</v>
      </c>
      <c r="F10" s="184" t="s">
        <v>220</v>
      </c>
      <c r="G10" s="185" t="s">
        <v>221</v>
      </c>
      <c r="H10" s="186"/>
      <c r="I10" s="186"/>
      <c r="J10" s="186"/>
      <c r="K10" s="217"/>
    </row>
    <row r="11" ht="18" customHeight="1" spans="1:11">
      <c r="A11" s="187" t="s">
        <v>169</v>
      </c>
      <c r="B11" s="188"/>
      <c r="C11" s="188"/>
      <c r="D11" s="188"/>
      <c r="E11" s="188"/>
      <c r="F11" s="188"/>
      <c r="G11" s="188"/>
      <c r="H11" s="188"/>
      <c r="I11" s="188"/>
      <c r="J11" s="188"/>
      <c r="K11" s="218"/>
    </row>
    <row r="12" ht="18" customHeight="1" spans="1:11">
      <c r="A12" s="164" t="s">
        <v>89</v>
      </c>
      <c r="B12" s="183" t="s">
        <v>85</v>
      </c>
      <c r="C12" s="183" t="s">
        <v>86</v>
      </c>
      <c r="D12" s="184"/>
      <c r="E12" s="166" t="s">
        <v>87</v>
      </c>
      <c r="F12" s="183" t="s">
        <v>85</v>
      </c>
      <c r="G12" s="183" t="s">
        <v>86</v>
      </c>
      <c r="H12" s="183"/>
      <c r="I12" s="166" t="s">
        <v>222</v>
      </c>
      <c r="J12" s="183" t="s">
        <v>85</v>
      </c>
      <c r="K12" s="213" t="s">
        <v>86</v>
      </c>
    </row>
    <row r="13" ht="18" customHeight="1" spans="1:11">
      <c r="A13" s="164" t="s">
        <v>92</v>
      </c>
      <c r="B13" s="183" t="s">
        <v>85</v>
      </c>
      <c r="C13" s="183" t="s">
        <v>86</v>
      </c>
      <c r="D13" s="184"/>
      <c r="E13" s="166" t="s">
        <v>97</v>
      </c>
      <c r="F13" s="183" t="s">
        <v>85</v>
      </c>
      <c r="G13" s="183" t="s">
        <v>86</v>
      </c>
      <c r="H13" s="183"/>
      <c r="I13" s="166" t="s">
        <v>223</v>
      </c>
      <c r="J13" s="183" t="s">
        <v>85</v>
      </c>
      <c r="K13" s="213" t="s">
        <v>86</v>
      </c>
    </row>
    <row r="14" ht="18" customHeight="1" spans="1:11">
      <c r="A14" s="172" t="s">
        <v>224</v>
      </c>
      <c r="B14" s="175" t="s">
        <v>85</v>
      </c>
      <c r="C14" s="175" t="s">
        <v>86</v>
      </c>
      <c r="D14" s="189"/>
      <c r="E14" s="174" t="s">
        <v>225</v>
      </c>
      <c r="F14" s="175" t="s">
        <v>85</v>
      </c>
      <c r="G14" s="175" t="s">
        <v>86</v>
      </c>
      <c r="H14" s="175"/>
      <c r="I14" s="174" t="s">
        <v>226</v>
      </c>
      <c r="J14" s="175" t="s">
        <v>85</v>
      </c>
      <c r="K14" s="214" t="s">
        <v>86</v>
      </c>
    </row>
    <row r="15" ht="18" customHeight="1" spans="1:11">
      <c r="A15" s="177"/>
      <c r="B15" s="190"/>
      <c r="C15" s="190"/>
      <c r="D15" s="178"/>
      <c r="E15" s="177"/>
      <c r="F15" s="190"/>
      <c r="G15" s="190"/>
      <c r="H15" s="190"/>
      <c r="I15" s="177"/>
      <c r="J15" s="190"/>
      <c r="K15" s="190"/>
    </row>
    <row r="16" s="153" customFormat="1" ht="18" customHeight="1" spans="1:11">
      <c r="A16" s="157" t="s">
        <v>227</v>
      </c>
      <c r="B16" s="191"/>
      <c r="C16" s="191"/>
      <c r="D16" s="191"/>
      <c r="E16" s="191"/>
      <c r="F16" s="191"/>
      <c r="G16" s="191"/>
      <c r="H16" s="191"/>
      <c r="I16" s="191"/>
      <c r="J16" s="191"/>
      <c r="K16" s="219"/>
    </row>
    <row r="17" ht="18" customHeight="1" spans="1:11">
      <c r="A17" s="170" t="s">
        <v>228</v>
      </c>
      <c r="B17" s="171"/>
      <c r="C17" s="171"/>
      <c r="D17" s="171"/>
      <c r="E17" s="171"/>
      <c r="F17" s="171"/>
      <c r="G17" s="171"/>
      <c r="H17" s="171"/>
      <c r="I17" s="171"/>
      <c r="J17" s="171"/>
      <c r="K17" s="220"/>
    </row>
    <row r="18" ht="18" customHeight="1" spans="1:11">
      <c r="A18" s="170" t="s">
        <v>229</v>
      </c>
      <c r="B18" s="171"/>
      <c r="C18" s="171"/>
      <c r="D18" s="171"/>
      <c r="E18" s="171"/>
      <c r="F18" s="171"/>
      <c r="G18" s="171"/>
      <c r="H18" s="171"/>
      <c r="I18" s="171"/>
      <c r="J18" s="171"/>
      <c r="K18" s="220"/>
    </row>
    <row r="19" ht="22" customHeight="1" spans="1:11">
      <c r="A19" s="192"/>
      <c r="B19" s="183"/>
      <c r="C19" s="183"/>
      <c r="D19" s="183"/>
      <c r="E19" s="183"/>
      <c r="F19" s="183"/>
      <c r="G19" s="183"/>
      <c r="H19" s="183"/>
      <c r="I19" s="183"/>
      <c r="J19" s="183"/>
      <c r="K19" s="213"/>
    </row>
    <row r="20" ht="22" customHeight="1" spans="1:11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221"/>
    </row>
    <row r="21" ht="22" customHeight="1" spans="1:11">
      <c r="A21" s="193"/>
      <c r="B21" s="194"/>
      <c r="C21" s="194"/>
      <c r="D21" s="194"/>
      <c r="E21" s="194"/>
      <c r="F21" s="194"/>
      <c r="G21" s="194"/>
      <c r="H21" s="194"/>
      <c r="I21" s="194"/>
      <c r="J21" s="194"/>
      <c r="K21" s="221"/>
    </row>
    <row r="22" ht="22" customHeight="1" spans="1:11">
      <c r="A22" s="193"/>
      <c r="B22" s="194"/>
      <c r="C22" s="194"/>
      <c r="D22" s="194"/>
      <c r="E22" s="194"/>
      <c r="F22" s="194"/>
      <c r="G22" s="194"/>
      <c r="H22" s="194"/>
      <c r="I22" s="194"/>
      <c r="J22" s="194"/>
      <c r="K22" s="221"/>
    </row>
    <row r="23" ht="22" customHeight="1" spans="1:11">
      <c r="A23" s="195"/>
      <c r="B23" s="196"/>
      <c r="C23" s="196"/>
      <c r="D23" s="196"/>
      <c r="E23" s="196"/>
      <c r="F23" s="196"/>
      <c r="G23" s="196"/>
      <c r="H23" s="196"/>
      <c r="I23" s="196"/>
      <c r="J23" s="196"/>
      <c r="K23" s="222"/>
    </row>
    <row r="24" ht="18" customHeight="1" spans="1:11">
      <c r="A24" s="170" t="s">
        <v>116</v>
      </c>
      <c r="B24" s="171"/>
      <c r="C24" s="183" t="s">
        <v>65</v>
      </c>
      <c r="D24" s="183" t="s">
        <v>66</v>
      </c>
      <c r="E24" s="169"/>
      <c r="F24" s="169"/>
      <c r="G24" s="169"/>
      <c r="H24" s="169"/>
      <c r="I24" s="169"/>
      <c r="J24" s="169"/>
      <c r="K24" s="212"/>
    </row>
    <row r="25" ht="18" customHeight="1" spans="1:11">
      <c r="A25" s="197" t="s">
        <v>230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23"/>
    </row>
    <row r="26" ht="15" spans="1:11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</row>
    <row r="27" ht="20" customHeight="1" spans="1:11">
      <c r="A27" s="200" t="s">
        <v>231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24" t="s">
        <v>232</v>
      </c>
    </row>
    <row r="28" ht="23" customHeight="1" spans="1:11">
      <c r="A28" s="193" t="s">
        <v>233</v>
      </c>
      <c r="B28" s="194"/>
      <c r="C28" s="194"/>
      <c r="D28" s="194"/>
      <c r="E28" s="194"/>
      <c r="F28" s="194"/>
      <c r="G28" s="194"/>
      <c r="H28" s="194"/>
      <c r="I28" s="194"/>
      <c r="J28" s="225"/>
      <c r="K28" s="226">
        <v>2</v>
      </c>
    </row>
    <row r="29" ht="23" customHeight="1" spans="1:11">
      <c r="A29" s="193" t="s">
        <v>234</v>
      </c>
      <c r="B29" s="194"/>
      <c r="C29" s="194"/>
      <c r="D29" s="194"/>
      <c r="E29" s="194"/>
      <c r="F29" s="194"/>
      <c r="G29" s="194"/>
      <c r="H29" s="194"/>
      <c r="I29" s="194"/>
      <c r="J29" s="225"/>
      <c r="K29" s="217">
        <v>1</v>
      </c>
    </row>
    <row r="30" ht="23" customHeight="1" spans="1:11">
      <c r="A30" s="193" t="s">
        <v>235</v>
      </c>
      <c r="B30" s="194"/>
      <c r="C30" s="194"/>
      <c r="D30" s="194"/>
      <c r="E30" s="194"/>
      <c r="F30" s="194"/>
      <c r="G30" s="194"/>
      <c r="H30" s="194"/>
      <c r="I30" s="194"/>
      <c r="J30" s="225"/>
      <c r="K30" s="217">
        <v>1</v>
      </c>
    </row>
    <row r="31" ht="23" customHeight="1" spans="1:11">
      <c r="A31" s="193"/>
      <c r="B31" s="194"/>
      <c r="C31" s="194"/>
      <c r="D31" s="194"/>
      <c r="E31" s="194"/>
      <c r="F31" s="194"/>
      <c r="G31" s="194"/>
      <c r="H31" s="194"/>
      <c r="I31" s="194"/>
      <c r="J31" s="225"/>
      <c r="K31" s="217"/>
    </row>
    <row r="32" ht="23" customHeight="1" spans="1:11">
      <c r="A32" s="193"/>
      <c r="B32" s="194"/>
      <c r="C32" s="194"/>
      <c r="D32" s="194"/>
      <c r="E32" s="194"/>
      <c r="F32" s="194"/>
      <c r="G32" s="194"/>
      <c r="H32" s="194"/>
      <c r="I32" s="194"/>
      <c r="J32" s="225"/>
      <c r="K32" s="227"/>
    </row>
    <row r="33" ht="23" customHeight="1" spans="1:11">
      <c r="A33" s="193"/>
      <c r="B33" s="194"/>
      <c r="C33" s="194"/>
      <c r="D33" s="194"/>
      <c r="E33" s="194"/>
      <c r="F33" s="194"/>
      <c r="G33" s="194"/>
      <c r="H33" s="194"/>
      <c r="I33" s="194"/>
      <c r="J33" s="225"/>
      <c r="K33" s="228"/>
    </row>
    <row r="34" ht="23" customHeight="1" spans="1:11">
      <c r="A34" s="193"/>
      <c r="B34" s="194"/>
      <c r="C34" s="194"/>
      <c r="D34" s="194"/>
      <c r="E34" s="194"/>
      <c r="F34" s="194"/>
      <c r="G34" s="194"/>
      <c r="H34" s="194"/>
      <c r="I34" s="194"/>
      <c r="J34" s="225"/>
      <c r="K34" s="217"/>
    </row>
    <row r="35" ht="23" customHeight="1" spans="1:11">
      <c r="A35" s="193"/>
      <c r="B35" s="194"/>
      <c r="C35" s="194"/>
      <c r="D35" s="194"/>
      <c r="E35" s="194"/>
      <c r="F35" s="194"/>
      <c r="G35" s="194"/>
      <c r="H35" s="194"/>
      <c r="I35" s="194"/>
      <c r="J35" s="225"/>
      <c r="K35" s="229"/>
    </row>
    <row r="36" ht="23" customHeight="1" spans="1:11">
      <c r="A36" s="201" t="s">
        <v>236</v>
      </c>
      <c r="B36" s="202"/>
      <c r="C36" s="202"/>
      <c r="D36" s="202"/>
      <c r="E36" s="202"/>
      <c r="F36" s="202"/>
      <c r="G36" s="202"/>
      <c r="H36" s="202"/>
      <c r="I36" s="202"/>
      <c r="J36" s="230"/>
      <c r="K36" s="231">
        <f>SUM(K28:K35)</f>
        <v>4</v>
      </c>
    </row>
    <row r="37" ht="18.75" customHeight="1" spans="1:11">
      <c r="A37" s="203" t="s">
        <v>237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32"/>
    </row>
    <row r="38" s="154" customFormat="1" ht="18.75" customHeight="1" spans="1:11">
      <c r="A38" s="170" t="s">
        <v>238</v>
      </c>
      <c r="B38" s="171"/>
      <c r="C38" s="171"/>
      <c r="D38" s="169" t="s">
        <v>239</v>
      </c>
      <c r="E38" s="169"/>
      <c r="F38" s="205" t="s">
        <v>240</v>
      </c>
      <c r="G38" s="206"/>
      <c r="H38" s="171" t="s">
        <v>241</v>
      </c>
      <c r="I38" s="171"/>
      <c r="J38" s="171" t="s">
        <v>242</v>
      </c>
      <c r="K38" s="220"/>
    </row>
    <row r="39" ht="18.75" customHeight="1" spans="1:11">
      <c r="A39" s="170" t="s">
        <v>117</v>
      </c>
      <c r="B39" s="171" t="s">
        <v>243</v>
      </c>
      <c r="C39" s="171"/>
      <c r="D39" s="171"/>
      <c r="E39" s="171"/>
      <c r="F39" s="171"/>
      <c r="G39" s="171"/>
      <c r="H39" s="171"/>
      <c r="I39" s="171"/>
      <c r="J39" s="171"/>
      <c r="K39" s="220"/>
    </row>
    <row r="40" ht="24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220"/>
    </row>
    <row r="41" ht="24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220"/>
    </row>
    <row r="42" ht="32.1" customHeight="1" spans="1:11">
      <c r="A42" s="172" t="s">
        <v>128</v>
      </c>
      <c r="B42" s="207" t="s">
        <v>244</v>
      </c>
      <c r="C42" s="207"/>
      <c r="D42" s="174" t="s">
        <v>245</v>
      </c>
      <c r="E42" s="189" t="s">
        <v>131</v>
      </c>
      <c r="F42" s="174" t="s">
        <v>132</v>
      </c>
      <c r="G42" s="208">
        <v>45670</v>
      </c>
      <c r="H42" s="209" t="s">
        <v>133</v>
      </c>
      <c r="I42" s="209"/>
      <c r="J42" s="207" t="s">
        <v>134</v>
      </c>
      <c r="K42" s="23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F28" sqref="F28"/>
    </sheetView>
  </sheetViews>
  <sheetFormatPr defaultColWidth="9" defaultRowHeight="14.25"/>
  <cols>
    <col min="1" max="1" width="17.625" style="85" customWidth="1"/>
    <col min="2" max="3" width="9.125" style="85" customWidth="1"/>
    <col min="4" max="4" width="9.125" style="86" customWidth="1"/>
    <col min="5" max="6" width="9.125" style="85" customWidth="1"/>
    <col min="7" max="7" width="8.5" style="85" customWidth="1"/>
    <col min="8" max="8" width="5.375" style="85" customWidth="1"/>
    <col min="9" max="9" width="2.75" style="85" customWidth="1"/>
    <col min="10" max="12" width="15.625" style="85" customWidth="1"/>
    <col min="13" max="15" width="15.625" style="87" customWidth="1"/>
    <col min="16" max="253" width="9" style="85"/>
    <col min="254" max="16384" width="9" style="88"/>
  </cols>
  <sheetData>
    <row r="1" s="85" customFormat="1" ht="29" customHeight="1" spans="1:256">
      <c r="A1" s="89" t="s">
        <v>138</v>
      </c>
      <c r="B1" s="89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</row>
    <row r="2" s="85" customFormat="1" ht="20" customHeight="1" spans="1:256">
      <c r="A2" s="92" t="s">
        <v>61</v>
      </c>
      <c r="B2" s="93" t="str">
        <f>首期!B4</f>
        <v>QAJJAN83515</v>
      </c>
      <c r="C2" s="94"/>
      <c r="D2" s="95"/>
      <c r="E2" s="96" t="s">
        <v>67</v>
      </c>
      <c r="F2" s="97" t="str">
        <f>首期!B5</f>
        <v>儿童短袖T恤</v>
      </c>
      <c r="G2" s="97"/>
      <c r="H2" s="97"/>
      <c r="I2" s="130"/>
      <c r="J2" s="131" t="s">
        <v>57</v>
      </c>
      <c r="K2" s="132" t="s">
        <v>56</v>
      </c>
      <c r="L2" s="132"/>
      <c r="M2" s="132"/>
      <c r="N2" s="132"/>
      <c r="O2" s="133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</row>
    <row r="3" s="85" customFormat="1" spans="1:256">
      <c r="A3" s="98" t="s">
        <v>139</v>
      </c>
      <c r="B3" s="99"/>
      <c r="C3" s="100"/>
      <c r="D3" s="99"/>
      <c r="E3" s="99"/>
      <c r="F3" s="99"/>
      <c r="G3" s="99"/>
      <c r="H3" s="99"/>
      <c r="I3" s="134"/>
      <c r="J3" s="135"/>
      <c r="K3" s="135"/>
      <c r="L3" s="135"/>
      <c r="M3" s="135"/>
      <c r="N3" s="135"/>
      <c r="O3" s="136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</row>
    <row r="4" s="85" customFormat="1" spans="1:256">
      <c r="A4" s="98"/>
      <c r="B4" s="101" t="s">
        <v>140</v>
      </c>
      <c r="C4" s="101" t="s">
        <v>141</v>
      </c>
      <c r="D4" s="101" t="s">
        <v>142</v>
      </c>
      <c r="E4" s="101" t="s">
        <v>143</v>
      </c>
      <c r="F4" s="101" t="s">
        <v>144</v>
      </c>
      <c r="G4" s="101" t="s">
        <v>145</v>
      </c>
      <c r="H4" s="102"/>
      <c r="I4" s="134"/>
      <c r="J4" s="101" t="s">
        <v>140</v>
      </c>
      <c r="K4" s="101" t="s">
        <v>141</v>
      </c>
      <c r="L4" s="101" t="s">
        <v>142</v>
      </c>
      <c r="M4" s="101" t="s">
        <v>143</v>
      </c>
      <c r="N4" s="101" t="s">
        <v>144</v>
      </c>
      <c r="O4" s="137" t="s">
        <v>145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</row>
    <row r="5" s="85" customFormat="1" ht="16.5" spans="1:256">
      <c r="A5" s="98"/>
      <c r="B5" s="103"/>
      <c r="C5" s="103"/>
      <c r="D5" s="104"/>
      <c r="E5" s="104"/>
      <c r="F5" s="104"/>
      <c r="G5" s="104"/>
      <c r="H5" s="102"/>
      <c r="I5" s="138"/>
      <c r="J5" s="139" t="s">
        <v>112</v>
      </c>
      <c r="K5" s="140" t="s">
        <v>112</v>
      </c>
      <c r="L5" s="140" t="s">
        <v>112</v>
      </c>
      <c r="M5" s="140" t="s">
        <v>111</v>
      </c>
      <c r="N5" s="141" t="s">
        <v>111</v>
      </c>
      <c r="O5" s="142" t="s">
        <v>111</v>
      </c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</row>
    <row r="6" s="85" customFormat="1" ht="21" customHeight="1" spans="1:256">
      <c r="A6" s="105" t="s">
        <v>148</v>
      </c>
      <c r="B6" s="106">
        <f t="shared" ref="B6:B8" si="0">C6-4</f>
        <v>43</v>
      </c>
      <c r="C6" s="106">
        <v>47</v>
      </c>
      <c r="D6" s="106">
        <f t="shared" ref="D6:G6" si="1">C6+4</f>
        <v>51</v>
      </c>
      <c r="E6" s="106">
        <f t="shared" si="1"/>
        <v>55</v>
      </c>
      <c r="F6" s="106">
        <f t="shared" si="1"/>
        <v>59</v>
      </c>
      <c r="G6" s="106">
        <f t="shared" si="1"/>
        <v>63</v>
      </c>
      <c r="H6" s="107"/>
      <c r="I6" s="138"/>
      <c r="J6" s="139" t="s">
        <v>246</v>
      </c>
      <c r="K6" s="139" t="s">
        <v>247</v>
      </c>
      <c r="L6" s="139" t="s">
        <v>247</v>
      </c>
      <c r="M6" s="139" t="s">
        <v>246</v>
      </c>
      <c r="N6" s="139" t="s">
        <v>246</v>
      </c>
      <c r="O6" s="143" t="s">
        <v>246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</row>
    <row r="7" s="85" customFormat="1" ht="21" customHeight="1" spans="1:256">
      <c r="A7" s="108" t="s">
        <v>151</v>
      </c>
      <c r="B7" s="106">
        <f t="shared" si="0"/>
        <v>72</v>
      </c>
      <c r="C7" s="106">
        <v>76</v>
      </c>
      <c r="D7" s="106">
        <f>C7+4</f>
        <v>80</v>
      </c>
      <c r="E7" s="106">
        <f t="shared" ref="E7:G7" si="2">D7+6</f>
        <v>86</v>
      </c>
      <c r="F7" s="106">
        <f t="shared" si="2"/>
        <v>92</v>
      </c>
      <c r="G7" s="106">
        <f t="shared" si="2"/>
        <v>98</v>
      </c>
      <c r="H7" s="107"/>
      <c r="I7" s="138"/>
      <c r="J7" s="139" t="s">
        <v>246</v>
      </c>
      <c r="K7" s="139" t="s">
        <v>247</v>
      </c>
      <c r="L7" s="139" t="s">
        <v>247</v>
      </c>
      <c r="M7" s="139" t="s">
        <v>246</v>
      </c>
      <c r="N7" s="139" t="s">
        <v>246</v>
      </c>
      <c r="O7" s="143" t="s">
        <v>246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</row>
    <row r="8" s="85" customFormat="1" ht="21" customHeight="1" spans="1:256">
      <c r="A8" s="105" t="s">
        <v>153</v>
      </c>
      <c r="B8" s="106">
        <f t="shared" si="0"/>
        <v>72</v>
      </c>
      <c r="C8" s="106">
        <v>76</v>
      </c>
      <c r="D8" s="106">
        <f>C8+4</f>
        <v>80</v>
      </c>
      <c r="E8" s="106">
        <f t="shared" ref="E8:G8" si="3">D8+6</f>
        <v>86</v>
      </c>
      <c r="F8" s="106">
        <f t="shared" si="3"/>
        <v>92</v>
      </c>
      <c r="G8" s="106">
        <f t="shared" si="3"/>
        <v>98</v>
      </c>
      <c r="H8" s="107"/>
      <c r="I8" s="138"/>
      <c r="J8" s="139" t="s">
        <v>248</v>
      </c>
      <c r="K8" s="139" t="s">
        <v>249</v>
      </c>
      <c r="L8" s="139" t="s">
        <v>250</v>
      </c>
      <c r="M8" s="139" t="s">
        <v>251</v>
      </c>
      <c r="N8" s="139" t="s">
        <v>246</v>
      </c>
      <c r="O8" s="143" t="s">
        <v>252</v>
      </c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</row>
    <row r="9" s="85" customFormat="1" ht="21" customHeight="1" spans="1:256">
      <c r="A9" s="105" t="s">
        <v>154</v>
      </c>
      <c r="B9" s="106">
        <f>C9-1.5</f>
        <v>29.5</v>
      </c>
      <c r="C9" s="106">
        <v>31</v>
      </c>
      <c r="D9" s="106">
        <f t="shared" ref="D9:G9" si="4">C9+2.2</f>
        <v>33.2</v>
      </c>
      <c r="E9" s="106">
        <f t="shared" si="4"/>
        <v>35.4</v>
      </c>
      <c r="F9" s="106">
        <f t="shared" si="4"/>
        <v>37.6</v>
      </c>
      <c r="G9" s="106">
        <f t="shared" si="4"/>
        <v>39.8</v>
      </c>
      <c r="H9" s="107"/>
      <c r="I9" s="138"/>
      <c r="J9" s="139" t="s">
        <v>246</v>
      </c>
      <c r="K9" s="139" t="s">
        <v>246</v>
      </c>
      <c r="L9" s="139" t="s">
        <v>246</v>
      </c>
      <c r="M9" s="139" t="s">
        <v>253</v>
      </c>
      <c r="N9" s="139" t="s">
        <v>254</v>
      </c>
      <c r="O9" s="143" t="s">
        <v>247</v>
      </c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</row>
    <row r="10" s="85" customFormat="1" ht="21" customHeight="1" spans="1:256">
      <c r="A10" s="105" t="s">
        <v>157</v>
      </c>
      <c r="B10" s="106">
        <f>C10-1.5</f>
        <v>42.5</v>
      </c>
      <c r="C10" s="106">
        <v>44</v>
      </c>
      <c r="D10" s="106">
        <f t="shared" ref="D10:G10" si="5">C10+1.5</f>
        <v>45.5</v>
      </c>
      <c r="E10" s="106">
        <f t="shared" si="5"/>
        <v>47</v>
      </c>
      <c r="F10" s="106">
        <f t="shared" si="5"/>
        <v>48.5</v>
      </c>
      <c r="G10" s="106">
        <f t="shared" si="5"/>
        <v>50</v>
      </c>
      <c r="H10" s="107"/>
      <c r="I10" s="138"/>
      <c r="J10" s="139" t="s">
        <v>246</v>
      </c>
      <c r="K10" s="139" t="s">
        <v>246</v>
      </c>
      <c r="L10" s="139" t="s">
        <v>246</v>
      </c>
      <c r="M10" s="139" t="s">
        <v>246</v>
      </c>
      <c r="N10" s="139" t="s">
        <v>246</v>
      </c>
      <c r="O10" s="143" t="s">
        <v>246</v>
      </c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</row>
    <row r="11" s="85" customFormat="1" ht="21" customHeight="1" spans="1:256">
      <c r="A11" s="105" t="s">
        <v>158</v>
      </c>
      <c r="B11" s="106">
        <f>C11-1</f>
        <v>14</v>
      </c>
      <c r="C11" s="106">
        <v>15</v>
      </c>
      <c r="D11" s="106">
        <f t="shared" ref="D11:G11" si="6">C11+1</f>
        <v>16</v>
      </c>
      <c r="E11" s="106">
        <f t="shared" si="6"/>
        <v>17</v>
      </c>
      <c r="F11" s="106">
        <f t="shared" si="6"/>
        <v>18</v>
      </c>
      <c r="G11" s="106">
        <f t="shared" si="6"/>
        <v>19</v>
      </c>
      <c r="H11" s="107"/>
      <c r="I11" s="138"/>
      <c r="J11" s="139" t="s">
        <v>255</v>
      </c>
      <c r="K11" s="139" t="s">
        <v>246</v>
      </c>
      <c r="L11" s="139" t="s">
        <v>256</v>
      </c>
      <c r="M11" s="139" t="s">
        <v>257</v>
      </c>
      <c r="N11" s="139" t="s">
        <v>249</v>
      </c>
      <c r="O11" s="143" t="s">
        <v>257</v>
      </c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</row>
    <row r="12" s="85" customFormat="1" ht="21" customHeight="1" spans="1:256">
      <c r="A12" s="105" t="s">
        <v>159</v>
      </c>
      <c r="B12" s="106">
        <f>C12-0.8</f>
        <v>14.2</v>
      </c>
      <c r="C12" s="106">
        <v>15</v>
      </c>
      <c r="D12" s="106">
        <f>C12+0.8</f>
        <v>15.8</v>
      </c>
      <c r="E12" s="106">
        <f t="shared" ref="E12:G12" si="7">D12+1.2</f>
        <v>17</v>
      </c>
      <c r="F12" s="106">
        <f t="shared" si="7"/>
        <v>18.2</v>
      </c>
      <c r="G12" s="106">
        <f t="shared" si="7"/>
        <v>19.4</v>
      </c>
      <c r="H12" s="107"/>
      <c r="I12" s="138"/>
      <c r="J12" s="139" t="s">
        <v>246</v>
      </c>
      <c r="K12" s="139" t="s">
        <v>246</v>
      </c>
      <c r="L12" s="139" t="s">
        <v>246</v>
      </c>
      <c r="M12" s="139" t="s">
        <v>246</v>
      </c>
      <c r="N12" s="139" t="s">
        <v>246</v>
      </c>
      <c r="O12" s="143" t="s">
        <v>246</v>
      </c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</row>
    <row r="13" s="85" customFormat="1" ht="21" customHeight="1" spans="1:256">
      <c r="A13" s="105" t="s">
        <v>161</v>
      </c>
      <c r="B13" s="106">
        <f>C13-1</f>
        <v>13</v>
      </c>
      <c r="C13" s="106">
        <v>14</v>
      </c>
      <c r="D13" s="106">
        <f t="shared" ref="D13:G13" si="8">C13+1</f>
        <v>15</v>
      </c>
      <c r="E13" s="106">
        <f t="shared" si="8"/>
        <v>16</v>
      </c>
      <c r="F13" s="106">
        <f t="shared" si="8"/>
        <v>17</v>
      </c>
      <c r="G13" s="106">
        <f t="shared" si="8"/>
        <v>18</v>
      </c>
      <c r="H13" s="107"/>
      <c r="I13" s="138"/>
      <c r="J13" s="139" t="s">
        <v>246</v>
      </c>
      <c r="K13" s="139" t="s">
        <v>246</v>
      </c>
      <c r="L13" s="139" t="s">
        <v>246</v>
      </c>
      <c r="M13" s="139" t="s">
        <v>246</v>
      </c>
      <c r="N13" s="139" t="s">
        <v>246</v>
      </c>
      <c r="O13" s="143" t="s">
        <v>246</v>
      </c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</row>
    <row r="14" s="85" customFormat="1" ht="21" customHeight="1" spans="1:256">
      <c r="A14" s="109" t="s">
        <v>162</v>
      </c>
      <c r="B14" s="110">
        <v>1.2</v>
      </c>
      <c r="C14" s="110">
        <v>1.2</v>
      </c>
      <c r="D14" s="110">
        <v>1.2</v>
      </c>
      <c r="E14" s="110">
        <v>1.2</v>
      </c>
      <c r="F14" s="110">
        <v>1.2</v>
      </c>
      <c r="G14" s="111">
        <v>1.2</v>
      </c>
      <c r="H14" s="112"/>
      <c r="I14" s="138"/>
      <c r="J14" s="139" t="s">
        <v>246</v>
      </c>
      <c r="K14" s="139" t="s">
        <v>246</v>
      </c>
      <c r="L14" s="139" t="s">
        <v>246</v>
      </c>
      <c r="M14" s="139" t="s">
        <v>246</v>
      </c>
      <c r="N14" s="139" t="s">
        <v>246</v>
      </c>
      <c r="O14" s="143" t="s">
        <v>246</v>
      </c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</row>
    <row r="15" s="85" customFormat="1" ht="21" customHeight="1" spans="1:256">
      <c r="A15" s="113"/>
      <c r="B15" s="114"/>
      <c r="C15" s="114"/>
      <c r="D15" s="114"/>
      <c r="E15" s="114"/>
      <c r="F15" s="114"/>
      <c r="G15" s="114"/>
      <c r="H15" s="112"/>
      <c r="I15" s="138"/>
      <c r="J15" s="144"/>
      <c r="K15" s="144"/>
      <c r="L15" s="144"/>
      <c r="M15" s="144"/>
      <c r="N15" s="144"/>
      <c r="O15" s="145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</row>
    <row r="16" s="85" customFormat="1" ht="21" customHeight="1" spans="1:256">
      <c r="A16" s="115"/>
      <c r="B16" s="106"/>
      <c r="C16" s="106"/>
      <c r="D16" s="106"/>
      <c r="E16" s="106"/>
      <c r="F16" s="106"/>
      <c r="G16" s="106"/>
      <c r="H16" s="116"/>
      <c r="I16" s="138"/>
      <c r="J16" s="144"/>
      <c r="K16" s="144"/>
      <c r="L16" s="144"/>
      <c r="M16" s="144"/>
      <c r="N16" s="144"/>
      <c r="O16" s="145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</row>
    <row r="17" s="85" customFormat="1" ht="21" customHeight="1" spans="1:256">
      <c r="A17" s="117"/>
      <c r="B17" s="118"/>
      <c r="C17" s="118"/>
      <c r="D17" s="118"/>
      <c r="E17" s="118"/>
      <c r="F17" s="118"/>
      <c r="G17" s="118"/>
      <c r="H17" s="116"/>
      <c r="I17" s="138"/>
      <c r="J17" s="144"/>
      <c r="K17" s="144"/>
      <c r="L17" s="144"/>
      <c r="M17" s="144"/>
      <c r="N17" s="144"/>
      <c r="O17" s="145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</row>
    <row r="18" s="85" customFormat="1" ht="21" customHeight="1" spans="1:256">
      <c r="A18" s="119"/>
      <c r="B18" s="120"/>
      <c r="C18" s="120"/>
      <c r="D18" s="120"/>
      <c r="E18" s="120"/>
      <c r="F18" s="120"/>
      <c r="G18" s="120"/>
      <c r="H18" s="116"/>
      <c r="I18" s="138"/>
      <c r="J18" s="144"/>
      <c r="K18" s="144"/>
      <c r="L18" s="144"/>
      <c r="M18" s="144"/>
      <c r="N18" s="144"/>
      <c r="O18" s="145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</row>
    <row r="19" s="85" customFormat="1" ht="21" customHeight="1" spans="1:256">
      <c r="A19" s="119"/>
      <c r="B19" s="120"/>
      <c r="C19" s="120"/>
      <c r="D19" s="120"/>
      <c r="E19" s="120"/>
      <c r="F19" s="120"/>
      <c r="G19" s="120"/>
      <c r="H19" s="121"/>
      <c r="I19" s="138"/>
      <c r="J19" s="144"/>
      <c r="K19" s="144"/>
      <c r="L19" s="144"/>
      <c r="M19" s="144"/>
      <c r="N19" s="144"/>
      <c r="O19" s="145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</row>
    <row r="20" s="85" customFormat="1" ht="21" customHeight="1" spans="1:256">
      <c r="A20" s="122"/>
      <c r="B20" s="123"/>
      <c r="C20" s="123"/>
      <c r="D20" s="123"/>
      <c r="E20" s="124"/>
      <c r="F20" s="123"/>
      <c r="G20" s="123"/>
      <c r="H20" s="123"/>
      <c r="I20" s="146"/>
      <c r="J20" s="147"/>
      <c r="K20" s="147"/>
      <c r="L20" s="148"/>
      <c r="M20" s="147"/>
      <c r="N20" s="147"/>
      <c r="O20" s="149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</row>
    <row r="21" ht="16.5" spans="1:16">
      <c r="A21" s="125"/>
      <c r="B21" s="125"/>
      <c r="C21" s="126"/>
      <c r="D21" s="126"/>
      <c r="E21" s="127"/>
      <c r="F21" s="126"/>
      <c r="G21" s="126"/>
      <c r="H21" s="126"/>
      <c r="M21" s="85"/>
      <c r="N21" s="85"/>
      <c r="O21" s="85"/>
      <c r="P21" s="88"/>
    </row>
    <row r="22" spans="1:16">
      <c r="A22" s="128" t="s">
        <v>163</v>
      </c>
      <c r="B22" s="128"/>
      <c r="C22" s="129"/>
      <c r="D22" s="129"/>
      <c r="M22" s="85"/>
      <c r="N22" s="85"/>
      <c r="O22" s="85"/>
      <c r="P22" s="88"/>
    </row>
    <row r="23" spans="3:16">
      <c r="C23" s="86"/>
      <c r="J23" s="150" t="s">
        <v>164</v>
      </c>
      <c r="K23" s="151">
        <v>45670</v>
      </c>
      <c r="L23" s="152" t="s">
        <v>165</v>
      </c>
      <c r="M23" s="150" t="s">
        <v>131</v>
      </c>
      <c r="N23" s="150" t="s">
        <v>166</v>
      </c>
      <c r="O23" s="85" t="s">
        <v>134</v>
      </c>
      <c r="P23" s="88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4.5" customWidth="1"/>
    <col min="3" max="3" width="16.8" style="74" customWidth="1"/>
    <col min="4" max="4" width="15.4" customWidth="1"/>
    <col min="5" max="5" width="20.5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75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5" t="s">
        <v>272</v>
      </c>
      <c r="O2" s="5" t="s">
        <v>273</v>
      </c>
    </row>
    <row r="3" s="1" customFormat="1" ht="16.5" spans="1:15">
      <c r="A3" s="4"/>
      <c r="B3" s="7"/>
      <c r="C3" s="7"/>
      <c r="D3" s="7"/>
      <c r="E3" s="7"/>
      <c r="F3" s="7"/>
      <c r="G3" s="7"/>
      <c r="H3" s="76"/>
      <c r="I3" s="4" t="s">
        <v>232</v>
      </c>
      <c r="J3" s="4" t="s">
        <v>232</v>
      </c>
      <c r="K3" s="4" t="s">
        <v>232</v>
      </c>
      <c r="L3" s="4" t="s">
        <v>232</v>
      </c>
      <c r="M3" s="4" t="s">
        <v>232</v>
      </c>
      <c r="N3" s="7"/>
      <c r="O3" s="7"/>
    </row>
    <row r="4" ht="20" customHeight="1" spans="1:15">
      <c r="A4" s="14">
        <v>1</v>
      </c>
      <c r="B4" s="26" t="s">
        <v>274</v>
      </c>
      <c r="C4" s="26" t="s">
        <v>275</v>
      </c>
      <c r="D4" s="26" t="s">
        <v>276</v>
      </c>
      <c r="E4" s="12" t="s">
        <v>62</v>
      </c>
      <c r="F4" s="25" t="s">
        <v>277</v>
      </c>
      <c r="G4" s="77" t="s">
        <v>65</v>
      </c>
      <c r="H4" s="14" t="s">
        <v>65</v>
      </c>
      <c r="I4" s="81">
        <v>2</v>
      </c>
      <c r="J4" s="82">
        <v>1</v>
      </c>
      <c r="K4" s="82">
        <v>0</v>
      </c>
      <c r="L4" s="82">
        <v>1</v>
      </c>
      <c r="M4" s="14">
        <v>0</v>
      </c>
      <c r="N4" s="14">
        <f>SUM(I4:M4)</f>
        <v>4</v>
      </c>
      <c r="O4" s="14"/>
    </row>
    <row r="5" ht="20" customHeight="1" spans="1:15">
      <c r="A5" s="14">
        <v>2</v>
      </c>
      <c r="B5" s="26" t="s">
        <v>278</v>
      </c>
      <c r="C5" s="26" t="s">
        <v>275</v>
      </c>
      <c r="D5" s="26" t="s">
        <v>112</v>
      </c>
      <c r="E5" s="12" t="s">
        <v>62</v>
      </c>
      <c r="F5" s="25" t="s">
        <v>277</v>
      </c>
      <c r="G5" s="78" t="s">
        <v>65</v>
      </c>
      <c r="H5" s="54" t="s">
        <v>65</v>
      </c>
      <c r="I5" s="83">
        <v>2</v>
      </c>
      <c r="J5" s="82">
        <v>0</v>
      </c>
      <c r="K5" s="82">
        <v>1</v>
      </c>
      <c r="L5" s="82">
        <v>0</v>
      </c>
      <c r="M5" s="14">
        <v>0</v>
      </c>
      <c r="N5" s="14">
        <f>SUM(I5:M5)</f>
        <v>3</v>
      </c>
      <c r="O5" s="14"/>
    </row>
    <row r="6" ht="20" customHeight="1" spans="1:15">
      <c r="A6" s="14"/>
      <c r="B6" s="26"/>
      <c r="C6" s="26"/>
      <c r="D6" s="26"/>
      <c r="E6" s="12"/>
      <c r="F6" s="25"/>
      <c r="G6" s="78"/>
      <c r="H6" s="54"/>
      <c r="I6" s="81"/>
      <c r="J6" s="82"/>
      <c r="K6" s="82"/>
      <c r="L6" s="82"/>
      <c r="M6" s="14"/>
      <c r="N6" s="14"/>
      <c r="O6" s="14"/>
    </row>
    <row r="7" ht="20" customHeight="1" spans="1:15">
      <c r="A7" s="14"/>
      <c r="B7" s="26"/>
      <c r="C7" s="26"/>
      <c r="D7" s="26"/>
      <c r="E7" s="12"/>
      <c r="F7" s="25"/>
      <c r="G7" s="78"/>
      <c r="H7" s="54"/>
      <c r="I7" s="83"/>
      <c r="J7" s="82"/>
      <c r="K7" s="82"/>
      <c r="L7" s="82"/>
      <c r="M7" s="14"/>
      <c r="N7" s="14"/>
      <c r="O7" s="14"/>
    </row>
    <row r="8" ht="20" customHeight="1" spans="1:15">
      <c r="A8" s="14"/>
      <c r="B8" s="29"/>
      <c r="C8" s="29"/>
      <c r="D8" s="29"/>
      <c r="E8" s="65"/>
      <c r="F8" s="29"/>
      <c r="G8" s="14"/>
      <c r="H8" s="9"/>
      <c r="I8" s="83"/>
      <c r="J8" s="82"/>
      <c r="K8" s="82"/>
      <c r="L8" s="82"/>
      <c r="M8" s="14"/>
      <c r="N8" s="14"/>
      <c r="O8" s="9"/>
    </row>
    <row r="9" ht="20" customHeight="1" spans="1:15">
      <c r="A9" s="14"/>
      <c r="B9" s="29"/>
      <c r="C9" s="29"/>
      <c r="D9" s="29"/>
      <c r="E9" s="65"/>
      <c r="F9" s="29"/>
      <c r="G9" s="14"/>
      <c r="H9" s="9"/>
      <c r="I9" s="83"/>
      <c r="J9" s="82"/>
      <c r="K9" s="82"/>
      <c r="L9" s="82"/>
      <c r="M9" s="14"/>
      <c r="N9" s="14"/>
      <c r="O9" s="9"/>
    </row>
    <row r="10" ht="20" customHeight="1" spans="1:15">
      <c r="A10" s="14"/>
      <c r="B10" s="29"/>
      <c r="C10" s="29"/>
      <c r="D10" s="29"/>
      <c r="E10" s="65"/>
      <c r="F10" s="29"/>
      <c r="G10" s="14"/>
      <c r="H10" s="9"/>
      <c r="I10" s="83"/>
      <c r="J10" s="82"/>
      <c r="K10" s="82"/>
      <c r="L10" s="82"/>
      <c r="M10" s="14"/>
      <c r="N10" s="14"/>
      <c r="O10" s="9"/>
    </row>
    <row r="11" ht="20" customHeight="1" spans="1:15">
      <c r="A11" s="14"/>
      <c r="B11" s="29"/>
      <c r="C11" s="29"/>
      <c r="D11" s="29"/>
      <c r="E11" s="65"/>
      <c r="F11" s="29"/>
      <c r="G11" s="14"/>
      <c r="H11" s="9"/>
      <c r="I11" s="83"/>
      <c r="J11" s="82"/>
      <c r="K11" s="82"/>
      <c r="L11" s="82"/>
      <c r="M11" s="14"/>
      <c r="N11" s="14"/>
      <c r="O11" s="9"/>
    </row>
    <row r="12" s="2" customFormat="1" ht="18.75" spans="1:15">
      <c r="A12" s="15" t="s">
        <v>279</v>
      </c>
      <c r="B12" s="16"/>
      <c r="C12" s="29"/>
      <c r="D12" s="17"/>
      <c r="E12" s="18"/>
      <c r="F12" s="29"/>
      <c r="G12" s="14"/>
      <c r="H12" s="36"/>
      <c r="I12" s="30"/>
      <c r="J12" s="15" t="s">
        <v>280</v>
      </c>
      <c r="K12" s="16"/>
      <c r="L12" s="16"/>
      <c r="M12" s="17"/>
      <c r="N12" s="16"/>
      <c r="O12" s="23"/>
    </row>
    <row r="13" ht="61" customHeight="1" spans="1:15">
      <c r="A13" s="79" t="s">
        <v>281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2025-02-08T04:36:38Z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