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5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Sheet1" sheetId="18" r:id="rId13"/>
  </sheets>
  <externalReferences>
    <externalReference r:id="rId14"/>
    <externalReference r:id="rId15"/>
    <externalReference r:id="rId16"/>
    <externalReference r:id="rId17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<sst xmlns="http://schemas.openxmlformats.org/spreadsheetml/2006/main" count="681" uniqueCount="317">
  <si>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</si>
  <si>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</si>
  <si>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</si>
  <si>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</si>
  <si>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</si>
  <si>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</si>
  <si>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</si>
  <si>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</si>
  <si>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</si>
  <si>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</si>
  <si>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</si>
  <si>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</si>
  <si>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</si>
  <si>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</si>
  <si>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</si>
  <si>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</si>
  <si>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</si>
  <si>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</si>
  <si>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</si>
  <si>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</si>
  <si>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</si>
  <si>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</si>
  <si>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</si>
  <si>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</si>
  <si>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</si>
  <si>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</si>
  <si>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</si>
  <si>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</si>
  <si>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</si>
  <si>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</si>
  <si>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</si>
  <si>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</si>
  <si>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</si>
  <si>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</si>
  <si>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</si>
  <si>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</si>
  <si>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</si>
  <si>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</si>
  <si>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</si>
  <si>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</si>
  <si>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</si>
  <si>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</si>
  <si>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</si>
  <si>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</si>
  <si>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</si>
  <si>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</si>
  <si>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</si>
  <si>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</si>
  <si>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</si>
  <si>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</si>
  <si>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</si>
  <si>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</si>
  <si>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</si>
  <si>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</si>
  <si>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</si>
  <si>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</si>
  <si>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</si>
  <si>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</si>
  <si>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</si>
  <si>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</si>
  <si>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</si>
  <si>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</si>
  <si>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QAMMBN84635</t>
  </si>
  <si>
    <t>合同交期</t>
  </si>
  <si>
    <t>产前确认样</t>
  </si>
  <si>
    <t>有</t>
  </si>
  <si>
    <t>无</t>
  </si>
  <si>
    <t>品名</t>
  </si>
  <si>
    <t>儿童五分打底裤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</si>
  <si>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</si>
  <si>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</si>
  <si>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</si>
  <si>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</si>
  <si>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</si>
  <si>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</si>
  <si>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</si>
  <si>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</si>
  <si>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</si>
  <si>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</si>
  <si>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CGDD24102300001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</si>
  <si>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</si>
  <si>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</si>
  <si>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</si>
  <si>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</si>
  <si>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</si>
  <si>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</si>
  <si>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</si>
  <si>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</si>
  <si>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</si>
  <si>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</si>
  <si>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</si>
  <si>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</si>
  <si>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</si>
  <si>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</si>
  <si>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</si>
  <si>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</si>
  <si>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</si>
  <si>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</si>
  <si>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</si>
  <si>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</si>
  <si>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</si>
  <si>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</si>
  <si>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</si>
  <si>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</si>
  <si>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</si>
  <si>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</si>
  <si>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</si>
  <si>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</si>
  <si>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</si>
  <si>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</si>
  <si>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</si>
  <si>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迷雾紫</t>
  </si>
  <si>
    <t>炭灰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</si>
  <si>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</si>
  <si>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</si>
  <si>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</si>
  <si>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</si>
  <si>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</si>
  <si>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</si>
  <si>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1、后腰四针六线有容皱，唛头线吐珠</t>
  </si>
  <si>
    <t>2、浪骨没有对齐，有错位现象</t>
  </si>
  <si>
    <t>3、油污较多，要注意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</si>
  <si>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</si>
  <si>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</si>
  <si>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</si>
  <si>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</si>
  <si>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</si>
  <si>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</si>
  <si>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</si>
  <si>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</si>
  <si>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</si>
  <si>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</si>
  <si>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</si>
  <si>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</si>
  <si>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</si>
  <si>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</si>
  <si>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</si>
  <si>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</si>
  <si>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</si>
  <si>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</si>
  <si>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</si>
  <si>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120/56</t>
  </si>
  <si>
    <t>130/59</t>
  </si>
  <si>
    <t>140/55</t>
  </si>
  <si>
    <t>150/61</t>
  </si>
  <si>
    <t>160/67</t>
  </si>
  <si>
    <t>165/70</t>
  </si>
  <si>
    <t>洗前</t>
  </si>
  <si>
    <t>洗后</t>
  </si>
  <si>
    <t>紫色</t>
  </si>
  <si>
    <t>裤外侧长</t>
  </si>
  <si>
    <t>-0.5</t>
  </si>
  <si>
    <t>-1</t>
  </si>
  <si>
    <t>全松紧腰围 平量</t>
  </si>
  <si>
    <t>+1</t>
  </si>
  <si>
    <t>+0</t>
  </si>
  <si>
    <t>全松紧腰围 拉量</t>
  </si>
  <si>
    <t>臀围</t>
  </si>
  <si>
    <t>腿围/2</t>
  </si>
  <si>
    <t>脚口/2（短裤）</t>
  </si>
  <si>
    <t>前裆长</t>
  </si>
  <si>
    <t>后裆长</t>
  </si>
  <si>
    <t>腰高</t>
  </si>
  <si>
    <t xml:space="preserve">     初期请洗测2-3件，有问题的另加测量数量。</t>
  </si>
  <si>
    <t>验货时间：</t>
  </si>
  <si>
    <t>跟单QC:</t>
  </si>
  <si>
    <t>工厂负责人：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</si>
  <si>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</si>
  <si>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</si>
  <si>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</si>
  <si>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</si>
  <si>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</si>
  <si>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</si>
  <si>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</si>
  <si>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</si>
  <si>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</si>
  <si>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天津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</si>
  <si>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</si>
  <si>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</si>
  <si>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</si>
  <si>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</si>
  <si>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</si>
  <si>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</si>
  <si>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</si>
  <si>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</si>
  <si>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</si>
  <si>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</si>
  <si>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</si>
  <si>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</si>
  <si>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</si>
  <si>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</si>
  <si>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</si>
  <si>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</si>
  <si>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</si>
  <si>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</si>
  <si>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</si>
  <si>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</si>
  <si>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</si>
  <si>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</si>
  <si>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</si>
  <si>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</si>
  <si>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</si>
  <si>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</si>
  <si>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</si>
  <si>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</si>
  <si>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</si>
  <si>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1.后腰四针六线有容皱，唛头线吐珠</t>
  </si>
  <si>
    <t>2.浪骨没有对齐，有错位现象，油污没有清理干净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</si>
  <si>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</si>
  <si>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</si>
  <si>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</si>
  <si>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</si>
  <si>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</si>
  <si>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</si>
  <si>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</si>
  <si>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走货602件，抽查80件，发现2件不良品，已按照以上提出的问题点改正，可以出货</t>
  </si>
  <si>
    <t>服装QC部门</t>
  </si>
  <si>
    <t>检验人</t>
  </si>
  <si>
    <t>140/57</t>
  </si>
  <si>
    <t>150/63</t>
  </si>
  <si>
    <t>160/69</t>
  </si>
  <si>
    <t>170/75</t>
  </si>
  <si>
    <t>鲜芋紫</t>
  </si>
  <si>
    <t>+0 -0.5 -0.7</t>
  </si>
  <si>
    <t>-0.5 -0.5 +0</t>
  </si>
  <si>
    <t>-0.5 +0 -0.5</t>
  </si>
  <si>
    <t>-1 -1 -0.5</t>
  </si>
  <si>
    <t>-0.5 -1 -0.5</t>
  </si>
  <si>
    <t>+0.5 +0 +0</t>
  </si>
  <si>
    <t>+1 +1 +0</t>
  </si>
  <si>
    <t>+0.5 +1 +0</t>
  </si>
  <si>
    <t>+1 +0.5 +0.5</t>
  </si>
  <si>
    <t>+0 +0+ 0.5</t>
  </si>
  <si>
    <t>+0 +0 +0</t>
  </si>
  <si>
    <t>-0.5 -0.5 -0.5</t>
  </si>
  <si>
    <t>-1 -0.5 +0</t>
  </si>
  <si>
    <t>-0.5 +0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</si>
  <si>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</si>
  <si>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</si>
  <si>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</si>
  <si>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</si>
  <si>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</si>
  <si>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</si>
  <si>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</si>
  <si>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</si>
  <si>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</si>
  <si>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</si>
  <si>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</si>
  <si>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</si>
  <si>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</si>
  <si>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</si>
  <si>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</si>
  <si>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</si>
  <si>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9908#奥黛尔斜纹</t>
  </si>
  <si>
    <t>浅花灰</t>
  </si>
  <si>
    <t>QAMMNM85511</t>
  </si>
  <si>
    <t>德纳</t>
  </si>
  <si>
    <t>香芋紫</t>
  </si>
  <si>
    <t>罗纹</t>
  </si>
  <si>
    <t>制表时间：2024/9/30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</si>
  <si>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</si>
  <si>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</si>
  <si>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</si>
  <si>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</si>
  <si>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</si>
  <si>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</si>
  <si>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</si>
  <si>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</si>
  <si>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</si>
  <si>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</si>
  <si>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</si>
  <si>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制表时间：2024/10/8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</si>
  <si>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</si>
  <si>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</si>
  <si>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</si>
  <si>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</si>
  <si>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</si>
  <si>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</si>
  <si>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</si>
  <si>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</si>
  <si>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</si>
  <si>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</si>
  <si>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</si>
  <si>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</si>
  <si>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</si>
  <si>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</si>
  <si>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</si>
  <si>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</si>
  <si>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</si>
  <si>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制表时间：2024/10/9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</si>
  <si>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</si>
  <si>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</si>
  <si>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</si>
  <si>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</si>
  <si>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</si>
  <si>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</si>
  <si>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</si>
  <si>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</si>
  <si>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</si>
  <si>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</si>
  <si>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</si>
  <si>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</si>
  <si>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</si>
  <si>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</si>
  <si>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</si>
  <si>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</si>
  <si>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左前印花</t>
  </si>
  <si>
    <t>无脱落开裂</t>
  </si>
  <si>
    <t>制表时间：10/17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</si>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</sst>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_ [$¥-804]* #,##0.00_ ;_ [$¥-804]* \-#,##0.00_ ;_ [$¥-804]* &quot;-&quot;??_ ;_ @_ "/>
  </numFmts>
  <fonts count="6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Microsoft YaHei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微软雅黑"/>
      <charset val="134"/>
    </font>
    <font>
      <b/>
      <sz val="11"/>
      <name val="仿宋_GB2312"/>
      <charset val="134"/>
    </font>
    <font>
      <b/>
      <sz val="12"/>
      <name val="宋体"/>
      <charset val="0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8" borderId="81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82" applyNumberFormat="0" applyFill="0" applyAlignment="0" applyProtection="0">
      <alignment vertical="center"/>
    </xf>
    <xf numFmtId="0" fontId="54" fillId="0" borderId="82" applyNumberFormat="0" applyFill="0" applyAlignment="0" applyProtection="0">
      <alignment vertical="center"/>
    </xf>
    <xf numFmtId="0" fontId="55" fillId="0" borderId="83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9" borderId="84" applyNumberFormat="0" applyAlignment="0" applyProtection="0">
      <alignment vertical="center"/>
    </xf>
    <xf numFmtId="0" fontId="57" fillId="10" borderId="85" applyNumberFormat="0" applyAlignment="0" applyProtection="0">
      <alignment vertical="center"/>
    </xf>
    <xf numFmtId="0" fontId="58" fillId="10" borderId="84" applyNumberFormat="0" applyAlignment="0" applyProtection="0">
      <alignment vertical="center"/>
    </xf>
    <xf numFmtId="0" fontId="59" fillId="11" borderId="86" applyNumberFormat="0" applyAlignment="0" applyProtection="0">
      <alignment vertical="center"/>
    </xf>
    <xf numFmtId="0" fontId="60" fillId="0" borderId="87" applyNumberFormat="0" applyFill="0" applyAlignment="0" applyProtection="0">
      <alignment vertical="center"/>
    </xf>
    <xf numFmtId="0" fontId="61" fillId="0" borderId="88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67" fillId="0" borderId="0"/>
    <xf numFmtId="0" fontId="17" fillId="0" borderId="0">
      <alignment vertical="center"/>
    </xf>
    <xf numFmtId="0" fontId="12" fillId="0" borderId="0">
      <alignment vertical="center"/>
    </xf>
    <xf numFmtId="0" fontId="17" fillId="0" borderId="0"/>
  </cellStyleXfs>
  <cellXfs count="4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9" fillId="0" borderId="2" xfId="0" applyFont="1" applyBorder="1"/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9" fillId="0" borderId="9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vertical="center"/>
    </xf>
    <xf numFmtId="0" fontId="21" fillId="0" borderId="12" xfId="52" applyFont="1" applyFill="1" applyBorder="1" applyAlignment="1">
      <alignment horizontal="center" vertical="center"/>
    </xf>
    <xf numFmtId="0" fontId="16" fillId="0" borderId="13" xfId="53" applyFont="1" applyFill="1" applyBorder="1" applyAlignment="1">
      <alignment horizontal="center"/>
    </xf>
    <xf numFmtId="0" fontId="22" fillId="0" borderId="14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16" fillId="0" borderId="5" xfId="53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52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16" xfId="0" applyNumberFormat="1" applyFont="1" applyFill="1" applyBorder="1" applyAlignment="1">
      <alignment shrinkToFit="1"/>
    </xf>
    <xf numFmtId="0" fontId="31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16" fillId="0" borderId="18" xfId="53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51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0" fontId="24" fillId="0" borderId="0" xfId="53" applyFont="1" applyFill="1" applyAlignment="1"/>
    <xf numFmtId="0" fontId="19" fillId="0" borderId="13" xfId="52" applyFont="1" applyFill="1" applyBorder="1" applyAlignment="1">
      <alignment horizontal="left" vertical="center"/>
    </xf>
    <xf numFmtId="0" fontId="16" fillId="0" borderId="13" xfId="52" applyFont="1" applyFill="1" applyBorder="1" applyAlignment="1">
      <alignment horizontal="center" vertical="center"/>
    </xf>
    <xf numFmtId="0" fontId="16" fillId="0" borderId="19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20" xfId="53" applyFont="1" applyFill="1" applyBorder="1" applyAlignment="1" applyProtection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49" fontId="33" fillId="0" borderId="21" xfId="54" applyNumberFormat="1" applyFont="1" applyFill="1" applyBorder="1" applyAlignment="1">
      <alignment horizontal="center" vertical="center"/>
    </xf>
    <xf numFmtId="49" fontId="33" fillId="0" borderId="22" xfId="54" applyNumberFormat="1" applyFont="1" applyFill="1" applyBorder="1" applyAlignment="1">
      <alignment horizontal="center" vertical="center"/>
    </xf>
    <xf numFmtId="49" fontId="16" fillId="0" borderId="23" xfId="53" applyNumberFormat="1" applyFont="1" applyFill="1" applyBorder="1" applyAlignment="1">
      <alignment horizontal="center"/>
    </xf>
    <xf numFmtId="49" fontId="33" fillId="0" borderId="23" xfId="54" applyNumberFormat="1" applyFont="1" applyFill="1" applyBorder="1" applyAlignment="1">
      <alignment horizontal="center" vertical="center"/>
    </xf>
    <xf numFmtId="49" fontId="33" fillId="0" borderId="24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23" fillId="0" borderId="0" xfId="53" applyFont="1" applyFill="1" applyAlignment="1">
      <alignment horizontal="center"/>
    </xf>
    <xf numFmtId="0" fontId="17" fillId="0" borderId="0" xfId="52" applyFill="1" applyBorder="1" applyAlignment="1">
      <alignment horizontal="left" vertical="center"/>
    </xf>
    <xf numFmtId="0" fontId="17" fillId="0" borderId="0" xfId="52" applyFont="1" applyFill="1" applyAlignment="1">
      <alignment horizontal="left" vertical="center"/>
    </xf>
    <xf numFmtId="0" fontId="17" fillId="0" borderId="0" xfId="52" applyFill="1" applyAlignment="1">
      <alignment horizontal="left" vertical="center"/>
    </xf>
    <xf numFmtId="0" fontId="34" fillId="0" borderId="25" xfId="52" applyFont="1" applyBorder="1" applyAlignment="1">
      <alignment horizontal="center" vertical="top"/>
    </xf>
    <xf numFmtId="0" fontId="35" fillId="0" borderId="26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35" fillId="0" borderId="27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vertical="center"/>
    </xf>
    <xf numFmtId="0" fontId="35" fillId="0" borderId="27" xfId="52" applyFont="1" applyFill="1" applyBorder="1" applyAlignment="1">
      <alignment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35" fillId="0" borderId="28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35" fillId="0" borderId="21" xfId="52" applyFont="1" applyFill="1" applyBorder="1" applyAlignment="1">
      <alignment vertical="center"/>
    </xf>
    <xf numFmtId="58" fontId="24" fillId="0" borderId="21" xfId="52" applyNumberFormat="1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35" fillId="0" borderId="21" xfId="52" applyFont="1" applyFill="1" applyBorder="1" applyAlignment="1">
      <alignment horizontal="center" vertical="center"/>
    </xf>
    <xf numFmtId="0" fontId="35" fillId="0" borderId="28" xfId="52" applyFont="1" applyFill="1" applyBorder="1" applyAlignment="1">
      <alignment horizontal="left" vertical="center"/>
    </xf>
    <xf numFmtId="0" fontId="35" fillId="0" borderId="21" xfId="52" applyFont="1" applyFill="1" applyBorder="1" applyAlignment="1">
      <alignment horizontal="left" vertical="center"/>
    </xf>
    <xf numFmtId="0" fontId="35" fillId="0" borderId="29" xfId="52" applyFont="1" applyFill="1" applyBorder="1" applyAlignment="1">
      <alignment vertical="center"/>
    </xf>
    <xf numFmtId="0" fontId="20" fillId="0" borderId="23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35" fillId="0" borderId="26" xfId="52" applyFont="1" applyFill="1" applyBorder="1" applyAlignment="1">
      <alignment vertical="center"/>
    </xf>
    <xf numFmtId="0" fontId="35" fillId="0" borderId="30" xfId="52" applyFont="1" applyFill="1" applyBorder="1" applyAlignment="1">
      <alignment horizontal="left" vertical="center"/>
    </xf>
    <xf numFmtId="0" fontId="35" fillId="0" borderId="3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vertical="center"/>
    </xf>
    <xf numFmtId="0" fontId="24" fillId="0" borderId="32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center" vertical="center"/>
    </xf>
    <xf numFmtId="0" fontId="36" fillId="0" borderId="34" xfId="52" applyFont="1" applyFill="1" applyBorder="1" applyAlignment="1">
      <alignment horizontal="left" vertical="center"/>
    </xf>
    <xf numFmtId="0" fontId="36" fillId="0" borderId="33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35" fillId="0" borderId="27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 wrapText="1"/>
    </xf>
    <xf numFmtId="0" fontId="35" fillId="0" borderId="29" xfId="52" applyFont="1" applyFill="1" applyBorder="1" applyAlignment="1">
      <alignment horizontal="left" vertical="center"/>
    </xf>
    <xf numFmtId="0" fontId="17" fillId="0" borderId="23" xfId="52" applyFill="1" applyBorder="1" applyAlignment="1">
      <alignment horizontal="center" vertical="center"/>
    </xf>
    <xf numFmtId="0" fontId="35" fillId="0" borderId="35" xfId="52" applyFont="1" applyFill="1" applyBorder="1" applyAlignment="1">
      <alignment horizontal="center" vertical="center"/>
    </xf>
    <xf numFmtId="0" fontId="35" fillId="0" borderId="36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right" vertical="center"/>
    </xf>
    <xf numFmtId="0" fontId="24" fillId="0" borderId="33" xfId="52" applyFont="1" applyFill="1" applyBorder="1" applyAlignment="1">
      <alignment horizontal="right" vertical="center"/>
    </xf>
    <xf numFmtId="0" fontId="36" fillId="0" borderId="26" xfId="52" applyFont="1" applyFill="1" applyBorder="1" applyAlignment="1">
      <alignment horizontal="left" vertical="center"/>
    </xf>
    <xf numFmtId="0" fontId="36" fillId="0" borderId="27" xfId="52" applyFont="1" applyFill="1" applyBorder="1" applyAlignment="1">
      <alignment horizontal="left" vertical="center"/>
    </xf>
    <xf numFmtId="0" fontId="35" fillId="0" borderId="32" xfId="52" applyFont="1" applyFill="1" applyBorder="1" applyAlignment="1">
      <alignment horizontal="left" vertical="center"/>
    </xf>
    <xf numFmtId="0" fontId="35" fillId="0" borderId="37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center" vertical="center"/>
    </xf>
    <xf numFmtId="58" fontId="24" fillId="0" borderId="23" xfId="52" applyNumberFormat="1" applyFont="1" applyFill="1" applyBorder="1" applyAlignment="1">
      <alignment horizontal="center" vertical="center"/>
    </xf>
    <xf numFmtId="0" fontId="35" fillId="0" borderId="23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center" vertical="center"/>
    </xf>
    <xf numFmtId="0" fontId="35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39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center" vertical="center"/>
    </xf>
    <xf numFmtId="0" fontId="36" fillId="0" borderId="40" xfId="52" applyFont="1" applyFill="1" applyBorder="1" applyAlignment="1">
      <alignment horizontal="left" vertical="center"/>
    </xf>
    <xf numFmtId="0" fontId="35" fillId="0" borderId="38" xfId="52" applyFont="1" applyFill="1" applyBorder="1" applyAlignment="1">
      <alignment horizontal="left" vertical="center"/>
    </xf>
    <xf numFmtId="0" fontId="35" fillId="0" borderId="22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 wrapText="1"/>
    </xf>
    <xf numFmtId="0" fontId="17" fillId="0" borderId="24" xfId="52" applyFill="1" applyBorder="1" applyAlignment="1">
      <alignment horizontal="center" vertical="center"/>
    </xf>
    <xf numFmtId="0" fontId="35" fillId="0" borderId="39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 wrapText="1"/>
    </xf>
    <xf numFmtId="0" fontId="17" fillId="0" borderId="40" xfId="52" applyFont="1" applyFill="1" applyBorder="1" applyAlignment="1">
      <alignment horizontal="center" vertical="center"/>
    </xf>
    <xf numFmtId="0" fontId="25" fillId="0" borderId="40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right" vertical="center"/>
    </xf>
    <xf numFmtId="0" fontId="24" fillId="0" borderId="41" xfId="52" applyFont="1" applyFill="1" applyBorder="1" applyAlignment="1">
      <alignment horizontal="center" vertical="center"/>
    </xf>
    <xf numFmtId="0" fontId="36" fillId="0" borderId="38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16" fillId="0" borderId="12" xfId="53" applyFont="1" applyFill="1" applyBorder="1" applyAlignment="1">
      <alignment horizontal="center"/>
    </xf>
    <xf numFmtId="0" fontId="29" fillId="0" borderId="2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 vertical="center"/>
    </xf>
    <xf numFmtId="0" fontId="30" fillId="0" borderId="42" xfId="0" applyNumberFormat="1" applyFont="1" applyFill="1" applyBorder="1" applyAlignment="1">
      <alignment shrinkToFit="1"/>
    </xf>
    <xf numFmtId="0" fontId="31" fillId="0" borderId="43" xfId="0" applyNumberFormat="1" applyFont="1" applyFill="1" applyBorder="1" applyAlignment="1">
      <alignment horizontal="center" vertical="center"/>
    </xf>
    <xf numFmtId="0" fontId="32" fillId="0" borderId="43" xfId="0" applyFont="1" applyFill="1" applyBorder="1" applyAlignment="1">
      <alignment horizontal="center" vertical="center"/>
    </xf>
    <xf numFmtId="0" fontId="16" fillId="0" borderId="44" xfId="53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left" vertical="center"/>
    </xf>
    <xf numFmtId="0" fontId="16" fillId="0" borderId="12" xfId="52" applyFont="1" applyFill="1" applyBorder="1" applyAlignment="1">
      <alignment horizontal="center" vertical="center"/>
    </xf>
    <xf numFmtId="0" fontId="16" fillId="0" borderId="45" xfId="52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left" vertical="center"/>
    </xf>
    <xf numFmtId="0" fontId="23" fillId="0" borderId="47" xfId="53" applyFont="1" applyFill="1" applyBorder="1" applyAlignment="1" applyProtection="1">
      <alignment horizontal="center" vertical="center"/>
    </xf>
    <xf numFmtId="0" fontId="0" fillId="0" borderId="48" xfId="0" applyFont="1" applyFill="1" applyBorder="1" applyAlignment="1">
      <alignment horizontal="left" vertical="center"/>
    </xf>
    <xf numFmtId="178" fontId="26" fillId="0" borderId="8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49" xfId="0" applyFont="1" applyFill="1" applyBorder="1" applyAlignment="1">
      <alignment horizontal="center" vertical="center"/>
    </xf>
    <xf numFmtId="0" fontId="26" fillId="0" borderId="21" xfId="0" applyNumberFormat="1" applyFont="1" applyFill="1" applyBorder="1" applyAlignment="1">
      <alignment horizontal="center" vertical="center"/>
    </xf>
    <xf numFmtId="0" fontId="16" fillId="0" borderId="21" xfId="53" applyFont="1" applyFill="1" applyBorder="1" applyAlignment="1"/>
    <xf numFmtId="0" fontId="26" fillId="0" borderId="50" xfId="0" applyNumberFormat="1" applyFont="1" applyFill="1" applyBorder="1" applyAlignment="1">
      <alignment horizontal="center" vertical="center"/>
    </xf>
    <xf numFmtId="49" fontId="33" fillId="0" borderId="50" xfId="54" applyNumberFormat="1" applyFont="1" applyFill="1" applyBorder="1" applyAlignment="1">
      <alignment horizontal="center" vertical="center"/>
    </xf>
    <xf numFmtId="49" fontId="16" fillId="0" borderId="51" xfId="53" applyNumberFormat="1" applyFont="1" applyFill="1" applyBorder="1" applyAlignment="1">
      <alignment horizontal="center"/>
    </xf>
    <xf numFmtId="49" fontId="33" fillId="0" borderId="51" xfId="54" applyNumberFormat="1" applyFont="1" applyFill="1" applyBorder="1" applyAlignment="1">
      <alignment horizontal="center" vertical="center"/>
    </xf>
    <xf numFmtId="49" fontId="33" fillId="0" borderId="52" xfId="54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0" fontId="17" fillId="0" borderId="0" xfId="52" applyFont="1" applyBorder="1" applyAlignment="1">
      <alignment horizontal="left" vertical="center"/>
    </xf>
    <xf numFmtId="0" fontId="17" fillId="0" borderId="0" xfId="52" applyFont="1" applyAlignment="1">
      <alignment horizontal="left" vertical="center"/>
    </xf>
    <xf numFmtId="0" fontId="38" fillId="0" borderId="25" xfId="52" applyFont="1" applyBorder="1" applyAlignment="1">
      <alignment horizontal="center" vertical="top"/>
    </xf>
    <xf numFmtId="0" fontId="25" fillId="0" borderId="53" xfId="52" applyFont="1" applyBorder="1" applyAlignment="1">
      <alignment horizontal="left" vertical="center"/>
    </xf>
    <xf numFmtId="0" fontId="20" fillId="0" borderId="54" xfId="52" applyFont="1" applyBorder="1" applyAlignment="1">
      <alignment horizontal="center" vertical="center"/>
    </xf>
    <xf numFmtId="0" fontId="25" fillId="0" borderId="54" xfId="52" applyFont="1" applyBorder="1" applyAlignment="1">
      <alignment horizontal="center" vertical="center"/>
    </xf>
    <xf numFmtId="0" fontId="36" fillId="0" borderId="54" xfId="52" applyFont="1" applyBorder="1" applyAlignment="1">
      <alignment horizontal="left" vertical="center"/>
    </xf>
    <xf numFmtId="0" fontId="36" fillId="0" borderId="26" xfId="52" applyFont="1" applyBorder="1" applyAlignment="1">
      <alignment horizontal="center" vertical="center"/>
    </xf>
    <xf numFmtId="0" fontId="36" fillId="0" borderId="27" xfId="52" applyFont="1" applyBorder="1" applyAlignment="1">
      <alignment horizontal="center" vertical="center"/>
    </xf>
    <xf numFmtId="0" fontId="36" fillId="0" borderId="38" xfId="52" applyFont="1" applyBorder="1" applyAlignment="1">
      <alignment horizontal="center" vertical="center"/>
    </xf>
    <xf numFmtId="0" fontId="25" fillId="0" borderId="26" xfId="52" applyFont="1" applyBorder="1" applyAlignment="1">
      <alignment horizontal="center" vertical="center"/>
    </xf>
    <xf numFmtId="0" fontId="25" fillId="0" borderId="27" xfId="52" applyFont="1" applyBorder="1" applyAlignment="1">
      <alignment horizontal="center" vertical="center"/>
    </xf>
    <xf numFmtId="0" fontId="25" fillId="0" borderId="38" xfId="52" applyFont="1" applyBorder="1" applyAlignment="1">
      <alignment horizontal="center" vertical="center"/>
    </xf>
    <xf numFmtId="0" fontId="36" fillId="0" borderId="28" xfId="52" applyFont="1" applyBorder="1" applyAlignment="1">
      <alignment horizontal="left" vertical="center"/>
    </xf>
    <xf numFmtId="0" fontId="36" fillId="0" borderId="21" xfId="52" applyFont="1" applyBorder="1" applyAlignment="1">
      <alignment horizontal="left" vertical="center"/>
    </xf>
    <xf numFmtId="14" fontId="20" fillId="0" borderId="21" xfId="52" applyNumberFormat="1" applyFont="1" applyBorder="1" applyAlignment="1">
      <alignment horizontal="center" vertical="center"/>
    </xf>
    <xf numFmtId="14" fontId="20" fillId="0" borderId="22" xfId="52" applyNumberFormat="1" applyFont="1" applyBorder="1" applyAlignment="1">
      <alignment horizontal="center" vertical="center"/>
    </xf>
    <xf numFmtId="0" fontId="36" fillId="0" borderId="28" xfId="52" applyFont="1" applyBorder="1" applyAlignment="1">
      <alignment vertical="center"/>
    </xf>
    <xf numFmtId="49" fontId="20" fillId="0" borderId="21" xfId="52" applyNumberFormat="1" applyFont="1" applyBorder="1" applyAlignment="1">
      <alignment horizontal="center" vertical="center"/>
    </xf>
    <xf numFmtId="0" fontId="20" fillId="0" borderId="22" xfId="52" applyFont="1" applyBorder="1" applyAlignment="1">
      <alignment horizontal="center" vertical="center"/>
    </xf>
    <xf numFmtId="0" fontId="36" fillId="0" borderId="21" xfId="52" applyFont="1" applyBorder="1" applyAlignment="1">
      <alignment vertical="center"/>
    </xf>
    <xf numFmtId="0" fontId="20" fillId="0" borderId="55" xfId="52" applyFont="1" applyBorder="1" applyAlignment="1">
      <alignment horizontal="center" vertical="center"/>
    </xf>
    <xf numFmtId="0" fontId="20" fillId="0" borderId="56" xfId="52" applyFont="1" applyBorder="1" applyAlignment="1">
      <alignment horizontal="center" vertical="center"/>
    </xf>
    <xf numFmtId="0" fontId="17" fillId="0" borderId="21" xfId="52" applyFont="1" applyBorder="1" applyAlignment="1">
      <alignment vertical="center"/>
    </xf>
    <xf numFmtId="0" fontId="39" fillId="0" borderId="29" xfId="52" applyFont="1" applyBorder="1" applyAlignment="1">
      <alignment vertical="center"/>
    </xf>
    <xf numFmtId="0" fontId="20" fillId="0" borderId="57" xfId="52" applyFont="1" applyBorder="1" applyAlignment="1">
      <alignment horizontal="center" vertical="center"/>
    </xf>
    <xf numFmtId="0" fontId="20" fillId="0" borderId="41" xfId="52" applyFont="1" applyBorder="1" applyAlignment="1">
      <alignment horizontal="center" vertical="center"/>
    </xf>
    <xf numFmtId="0" fontId="36" fillId="0" borderId="29" xfId="52" applyFont="1" applyBorder="1" applyAlignment="1">
      <alignment horizontal="left" vertical="center"/>
    </xf>
    <xf numFmtId="0" fontId="36" fillId="0" borderId="23" xfId="52" applyFont="1" applyBorder="1" applyAlignment="1">
      <alignment horizontal="left" vertical="center"/>
    </xf>
    <xf numFmtId="14" fontId="20" fillId="0" borderId="23" xfId="52" applyNumberFormat="1" applyFont="1" applyBorder="1" applyAlignment="1">
      <alignment horizontal="center" vertical="center"/>
    </xf>
    <xf numFmtId="14" fontId="20" fillId="0" borderId="24" xfId="52" applyNumberFormat="1" applyFont="1" applyBorder="1" applyAlignment="1">
      <alignment horizontal="center" vertical="center"/>
    </xf>
    <xf numFmtId="0" fontId="36" fillId="0" borderId="58" xfId="52" applyFont="1" applyBorder="1" applyAlignment="1">
      <alignment horizontal="left" vertical="center"/>
    </xf>
    <xf numFmtId="0" fontId="36" fillId="0" borderId="25" xfId="52" applyFont="1" applyBorder="1" applyAlignment="1">
      <alignment horizontal="left" vertical="center"/>
    </xf>
    <xf numFmtId="0" fontId="36" fillId="0" borderId="35" xfId="52" applyFont="1" applyBorder="1" applyAlignment="1">
      <alignment horizontal="left" vertical="center"/>
    </xf>
    <xf numFmtId="0" fontId="25" fillId="0" borderId="59" xfId="52" applyFont="1" applyBorder="1" applyAlignment="1">
      <alignment horizontal="left" vertical="center"/>
    </xf>
    <xf numFmtId="0" fontId="25" fillId="0" borderId="60" xfId="52" applyFont="1" applyBorder="1" applyAlignment="1">
      <alignment horizontal="left" vertical="center"/>
    </xf>
    <xf numFmtId="0" fontId="36" fillId="0" borderId="61" xfId="52" applyFont="1" applyBorder="1" applyAlignment="1">
      <alignment vertical="center"/>
    </xf>
    <xf numFmtId="0" fontId="17" fillId="0" borderId="62" xfId="52" applyFont="1" applyBorder="1" applyAlignment="1">
      <alignment horizontal="left" vertical="center"/>
    </xf>
    <xf numFmtId="0" fontId="20" fillId="0" borderId="62" xfId="52" applyFont="1" applyBorder="1" applyAlignment="1">
      <alignment horizontal="left" vertical="center"/>
    </xf>
    <xf numFmtId="0" fontId="17" fillId="0" borderId="62" xfId="52" applyFont="1" applyBorder="1" applyAlignment="1">
      <alignment vertical="center"/>
    </xf>
    <xf numFmtId="0" fontId="36" fillId="0" borderId="62" xfId="52" applyFont="1" applyBorder="1" applyAlignment="1">
      <alignment vertical="center"/>
    </xf>
    <xf numFmtId="0" fontId="17" fillId="0" borderId="21" xfId="52" applyFont="1" applyBorder="1" applyAlignment="1">
      <alignment horizontal="left" vertical="center"/>
    </xf>
    <xf numFmtId="0" fontId="36" fillId="0" borderId="61" xfId="52" applyFont="1" applyBorder="1" applyAlignment="1">
      <alignment horizontal="center" vertical="center"/>
    </xf>
    <xf numFmtId="0" fontId="20" fillId="0" borderId="62" xfId="52" applyFont="1" applyBorder="1" applyAlignment="1">
      <alignment horizontal="center" vertical="center"/>
    </xf>
    <xf numFmtId="0" fontId="36" fillId="0" borderId="62" xfId="52" applyFont="1" applyBorder="1" applyAlignment="1">
      <alignment horizontal="center" vertical="center"/>
    </xf>
    <xf numFmtId="0" fontId="17" fillId="0" borderId="62" xfId="52" applyFont="1" applyBorder="1" applyAlignment="1">
      <alignment horizontal="center" vertical="center"/>
    </xf>
    <xf numFmtId="0" fontId="36" fillId="0" borderId="28" xfId="52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36" fillId="0" borderId="21" xfId="52" applyFont="1" applyBorder="1" applyAlignment="1">
      <alignment horizontal="center" vertical="center"/>
    </xf>
    <xf numFmtId="0" fontId="17" fillId="0" borderId="21" xfId="52" applyFont="1" applyBorder="1" applyAlignment="1">
      <alignment horizontal="center" vertical="center"/>
    </xf>
    <xf numFmtId="0" fontId="36" fillId="0" borderId="63" xfId="52" applyFont="1" applyBorder="1" applyAlignment="1">
      <alignment horizontal="left" vertical="center" wrapText="1"/>
    </xf>
    <xf numFmtId="0" fontId="36" fillId="0" borderId="64" xfId="52" applyFont="1" applyBorder="1" applyAlignment="1">
      <alignment horizontal="left" vertical="center" wrapText="1"/>
    </xf>
    <xf numFmtId="0" fontId="36" fillId="0" borderId="65" xfId="52" applyFont="1" applyBorder="1" applyAlignment="1">
      <alignment horizontal="left" vertical="center"/>
    </xf>
    <xf numFmtId="0" fontId="36" fillId="0" borderId="66" xfId="52" applyFont="1" applyBorder="1" applyAlignment="1">
      <alignment horizontal="left" vertical="center"/>
    </xf>
    <xf numFmtId="0" fontId="40" fillId="0" borderId="67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1" fillId="3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/>
    </xf>
    <xf numFmtId="9" fontId="20" fillId="0" borderId="2" xfId="52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9" fontId="20" fillId="0" borderId="62" xfId="52" applyNumberFormat="1" applyFont="1" applyBorder="1" applyAlignment="1">
      <alignment horizontal="center" vertical="center"/>
    </xf>
    <xf numFmtId="0" fontId="20" fillId="0" borderId="28" xfId="52" applyFont="1" applyBorder="1" applyAlignment="1">
      <alignment horizontal="left" vertical="center"/>
    </xf>
    <xf numFmtId="9" fontId="20" fillId="0" borderId="21" xfId="52" applyNumberFormat="1" applyFont="1" applyBorder="1" applyAlignment="1">
      <alignment horizontal="center" vertical="center"/>
    </xf>
    <xf numFmtId="0" fontId="25" fillId="0" borderId="59" xfId="0" applyFont="1" applyBorder="1" applyAlignment="1">
      <alignment horizontal="left" vertical="center"/>
    </xf>
    <xf numFmtId="0" fontId="25" fillId="0" borderId="60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9" fontId="20" fillId="0" borderId="63" xfId="52" applyNumberFormat="1" applyFont="1" applyBorder="1" applyAlignment="1">
      <alignment horizontal="left" vertical="center"/>
    </xf>
    <xf numFmtId="9" fontId="20" fillId="0" borderId="64" xfId="52" applyNumberFormat="1" applyFont="1" applyBorder="1" applyAlignment="1">
      <alignment horizontal="left" vertical="center"/>
    </xf>
    <xf numFmtId="0" fontId="35" fillId="0" borderId="61" xfId="52" applyFont="1" applyFill="1" applyBorder="1" applyAlignment="1">
      <alignment horizontal="left" vertical="center"/>
    </xf>
    <xf numFmtId="0" fontId="35" fillId="0" borderId="62" xfId="52" applyFont="1" applyFill="1" applyBorder="1" applyAlignment="1">
      <alignment horizontal="left" vertical="center"/>
    </xf>
    <xf numFmtId="0" fontId="35" fillId="0" borderId="57" xfId="52" applyFont="1" applyFill="1" applyBorder="1" applyAlignment="1">
      <alignment horizontal="left" vertical="center"/>
    </xf>
    <xf numFmtId="0" fontId="35" fillId="0" borderId="64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0" fillId="0" borderId="68" xfId="52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36" fillId="0" borderId="63" xfId="52" applyFont="1" applyFill="1" applyBorder="1" applyAlignment="1">
      <alignment horizontal="left" vertical="center"/>
    </xf>
    <xf numFmtId="0" fontId="36" fillId="0" borderId="64" xfId="52" applyFont="1" applyFill="1" applyBorder="1" applyAlignment="1">
      <alignment horizontal="left" vertical="center"/>
    </xf>
    <xf numFmtId="0" fontId="25" fillId="0" borderId="53" xfId="52" applyFont="1" applyBorder="1" applyAlignment="1">
      <alignment vertical="center"/>
    </xf>
    <xf numFmtId="0" fontId="42" fillId="0" borderId="60" xfId="52" applyFont="1" applyBorder="1" applyAlignment="1">
      <alignment horizontal="center" vertical="center"/>
    </xf>
    <xf numFmtId="0" fontId="25" fillId="0" borderId="54" xfId="52" applyFont="1" applyBorder="1" applyAlignment="1">
      <alignment vertical="center"/>
    </xf>
    <xf numFmtId="0" fontId="20" fillId="0" borderId="70" xfId="52" applyFont="1" applyBorder="1" applyAlignment="1">
      <alignment vertical="center"/>
    </xf>
    <xf numFmtId="0" fontId="25" fillId="0" borderId="70" xfId="52" applyFont="1" applyBorder="1" applyAlignment="1">
      <alignment vertical="center"/>
    </xf>
    <xf numFmtId="58" fontId="17" fillId="0" borderId="54" xfId="52" applyNumberFormat="1" applyFont="1" applyBorder="1" applyAlignment="1">
      <alignment vertical="center"/>
    </xf>
    <xf numFmtId="0" fontId="25" fillId="0" borderId="35" xfId="52" applyFont="1" applyBorder="1" applyAlignment="1">
      <alignment horizontal="center" vertical="center"/>
    </xf>
    <xf numFmtId="0" fontId="20" fillId="0" borderId="71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17" fillId="0" borderId="54" xfId="52" applyFont="1" applyBorder="1" applyAlignment="1">
      <alignment horizontal="center" vertical="center"/>
    </xf>
    <xf numFmtId="0" fontId="17" fillId="0" borderId="72" xfId="52" applyFont="1" applyBorder="1" applyAlignment="1">
      <alignment horizontal="center" vertical="center"/>
    </xf>
    <xf numFmtId="0" fontId="20" fillId="0" borderId="23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36" fillId="0" borderId="73" xfId="52" applyFont="1" applyBorder="1" applyAlignment="1">
      <alignment horizontal="left" vertical="center"/>
    </xf>
    <xf numFmtId="0" fontId="25" fillId="0" borderId="74" xfId="52" applyFont="1" applyBorder="1" applyAlignment="1">
      <alignment horizontal="left" vertical="center"/>
    </xf>
    <xf numFmtId="0" fontId="20" fillId="0" borderId="75" xfId="52" applyFont="1" applyBorder="1" applyAlignment="1">
      <alignment horizontal="left" vertical="center"/>
    </xf>
    <xf numFmtId="0" fontId="36" fillId="0" borderId="24" xfId="52" applyFont="1" applyBorder="1" applyAlignment="1">
      <alignment horizontal="left" vertical="center"/>
    </xf>
    <xf numFmtId="0" fontId="36" fillId="0" borderId="0" xfId="52" applyFont="1" applyBorder="1" applyAlignment="1">
      <alignment vertical="center"/>
    </xf>
    <xf numFmtId="0" fontId="36" fillId="0" borderId="41" xfId="52" applyFont="1" applyBorder="1" applyAlignment="1">
      <alignment horizontal="left" vertical="center" wrapText="1"/>
    </xf>
    <xf numFmtId="0" fontId="36" fillId="0" borderId="75" xfId="52" applyFont="1" applyBorder="1" applyAlignment="1">
      <alignment horizontal="left" vertical="center"/>
    </xf>
    <xf numFmtId="0" fontId="36" fillId="0" borderId="2" xfId="52" applyFont="1" applyBorder="1" applyAlignment="1">
      <alignment horizontal="center" vertical="center"/>
    </xf>
    <xf numFmtId="0" fontId="35" fillId="0" borderId="40" xfId="52" applyFont="1" applyBorder="1" applyAlignment="1">
      <alignment horizontal="left" vertical="center"/>
    </xf>
    <xf numFmtId="0" fontId="43" fillId="0" borderId="40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25" fillId="0" borderId="74" xfId="0" applyFont="1" applyBorder="1" applyAlignment="1">
      <alignment horizontal="left" vertical="center"/>
    </xf>
    <xf numFmtId="9" fontId="20" fillId="0" borderId="39" xfId="52" applyNumberFormat="1" applyFont="1" applyBorder="1" applyAlignment="1">
      <alignment horizontal="left" vertical="center"/>
    </xf>
    <xf numFmtId="9" fontId="20" fillId="0" borderId="41" xfId="52" applyNumberFormat="1" applyFont="1" applyBorder="1" applyAlignment="1">
      <alignment horizontal="left" vertical="center"/>
    </xf>
    <xf numFmtId="0" fontId="35" fillId="0" borderId="75" xfId="52" applyFont="1" applyFill="1" applyBorder="1" applyAlignment="1">
      <alignment horizontal="left" vertical="center"/>
    </xf>
    <xf numFmtId="0" fontId="35" fillId="0" borderId="41" xfId="52" applyFont="1" applyFill="1" applyBorder="1" applyAlignment="1">
      <alignment horizontal="left" vertical="center"/>
    </xf>
    <xf numFmtId="0" fontId="20" fillId="0" borderId="76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36" fillId="0" borderId="41" xfId="52" applyFont="1" applyFill="1" applyBorder="1" applyAlignment="1">
      <alignment horizontal="left" vertical="center"/>
    </xf>
    <xf numFmtId="0" fontId="25" fillId="0" borderId="77" xfId="52" applyFont="1" applyBorder="1" applyAlignment="1">
      <alignment horizontal="center" vertical="center"/>
    </xf>
    <xf numFmtId="0" fontId="20" fillId="0" borderId="70" xfId="52" applyFont="1" applyBorder="1" applyAlignment="1">
      <alignment horizontal="center" vertical="center"/>
    </xf>
    <xf numFmtId="0" fontId="20" fillId="0" borderId="73" xfId="52" applyFont="1" applyBorder="1" applyAlignment="1">
      <alignment horizontal="center" vertical="center"/>
    </xf>
    <xf numFmtId="0" fontId="20" fillId="0" borderId="73" xfId="52" applyFont="1" applyFill="1" applyBorder="1" applyAlignment="1">
      <alignment horizontal="left" vertical="center"/>
    </xf>
    <xf numFmtId="0" fontId="44" fillId="0" borderId="78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5" fillId="0" borderId="15" xfId="0" applyFont="1" applyBorder="1"/>
    <xf numFmtId="0" fontId="45" fillId="0" borderId="2" xfId="0" applyFont="1" applyBorder="1"/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16" xfId="0" applyBorder="1"/>
    <xf numFmtId="0" fontId="0" fillId="0" borderId="17" xfId="0" applyBorder="1"/>
    <xf numFmtId="0" fontId="0" fillId="4" borderId="17" xfId="0" applyFill="1" applyBorder="1"/>
    <xf numFmtId="0" fontId="0" fillId="5" borderId="0" xfId="0" applyFill="1"/>
    <xf numFmtId="0" fontId="44" fillId="0" borderId="19" xfId="0" applyFont="1" applyBorder="1" applyAlignment="1">
      <alignment horizontal="center" vertical="center" wrapText="1"/>
    </xf>
    <xf numFmtId="0" fontId="45" fillId="0" borderId="79" xfId="0" applyFont="1" applyBorder="1" applyAlignment="1">
      <alignment horizontal="center" vertical="center"/>
    </xf>
    <xf numFmtId="0" fontId="45" fillId="0" borderId="20" xfId="0" applyFont="1" applyBorder="1"/>
    <xf numFmtId="0" fontId="0" fillId="0" borderId="20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5" fillId="6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43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489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489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526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859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95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76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86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67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86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90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28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2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0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9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2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25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96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1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15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96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15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96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15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15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1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1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860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24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43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62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86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86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161925</xdr:colOff>
      <xdr:row>2</xdr:row>
      <xdr:rowOff>49530</xdr:rowOff>
    </xdr:from>
    <xdr:to>
      <xdr:col>8</xdr:col>
      <xdr:colOff>161925</xdr:colOff>
      <xdr:row>3</xdr:row>
      <xdr:rowOff>350520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88430" y="630555"/>
          <a:ext cx="1066800" cy="6819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90" customWidth="1"/>
    <col min="3" max="3" width="10.125" customWidth="1"/>
  </cols>
  <sheetData>
    <row r="1" ht="21" customHeight="1" spans="1:2">
      <c r="A1" s="391"/>
      <c r="B1" s="392" t="s">
        <v>0</v>
      </c>
    </row>
    <row r="2" spans="1:2">
      <c r="A2" s="9">
        <v>1</v>
      </c>
      <c r="B2" s="393" t="s">
        <v>1</v>
      </c>
    </row>
    <row r="3" spans="1:2">
      <c r="A3" s="9">
        <v>2</v>
      </c>
      <c r="B3" s="393" t="s">
        <v>2</v>
      </c>
    </row>
    <row r="4" spans="1:2">
      <c r="A4" s="9">
        <v>3</v>
      </c>
      <c r="B4" s="393" t="s">
        <v>3</v>
      </c>
    </row>
    <row r="5" spans="1:2">
      <c r="A5" s="9">
        <v>4</v>
      </c>
      <c r="B5" s="393" t="s">
        <v>4</v>
      </c>
    </row>
    <row r="6" spans="1:2">
      <c r="A6" s="9">
        <v>5</v>
      </c>
      <c r="B6" s="393" t="s">
        <v>5</v>
      </c>
    </row>
    <row r="7" spans="1:2">
      <c r="A7" s="9">
        <v>6</v>
      </c>
      <c r="B7" s="393" t="s">
        <v>6</v>
      </c>
    </row>
    <row r="8" s="389" customFormat="1" ht="15" customHeight="1" spans="1:2">
      <c r="A8" s="394">
        <v>7</v>
      </c>
      <c r="B8" s="395" t="s">
        <v>7</v>
      </c>
    </row>
    <row r="9" ht="18.95" customHeight="1" spans="1:2">
      <c r="A9" s="391"/>
      <c r="B9" s="396" t="s">
        <v>8</v>
      </c>
    </row>
    <row r="10" ht="15.95" customHeight="1" spans="1:2">
      <c r="A10" s="9">
        <v>1</v>
      </c>
      <c r="B10" s="397" t="s">
        <v>9</v>
      </c>
    </row>
    <row r="11" spans="1:2">
      <c r="A11" s="9">
        <v>2</v>
      </c>
      <c r="B11" s="393" t="s">
        <v>10</v>
      </c>
    </row>
    <row r="12" spans="1:2">
      <c r="A12" s="9">
        <v>3</v>
      </c>
      <c r="B12" s="395" t="s">
        <v>11</v>
      </c>
    </row>
    <row r="13" spans="1:2">
      <c r="A13" s="9">
        <v>4</v>
      </c>
      <c r="B13" s="393" t="s">
        <v>12</v>
      </c>
    </row>
    <row r="14" spans="1:2">
      <c r="A14" s="9">
        <v>5</v>
      </c>
      <c r="B14" s="393" t="s">
        <v>13</v>
      </c>
    </row>
    <row r="15" spans="1:2">
      <c r="A15" s="9">
        <v>6</v>
      </c>
      <c r="B15" s="393" t="s">
        <v>14</v>
      </c>
    </row>
    <row r="16" spans="1:2">
      <c r="A16" s="9">
        <v>7</v>
      </c>
      <c r="B16" s="393" t="s">
        <v>15</v>
      </c>
    </row>
    <row r="17" spans="1:2">
      <c r="A17" s="9">
        <v>8</v>
      </c>
      <c r="B17" s="393" t="s">
        <v>16</v>
      </c>
    </row>
    <row r="18" spans="1:2">
      <c r="A18" s="9">
        <v>9</v>
      </c>
      <c r="B18" s="393" t="s">
        <v>17</v>
      </c>
    </row>
    <row r="19" spans="1:2">
      <c r="A19" s="9"/>
      <c r="B19" s="393"/>
    </row>
    <row r="20" ht="20.25" spans="1:2">
      <c r="A20" s="391"/>
      <c r="B20" s="392" t="s">
        <v>18</v>
      </c>
    </row>
    <row r="21" spans="1:2">
      <c r="A21" s="9">
        <v>1</v>
      </c>
      <c r="B21" s="398" t="s">
        <v>19</v>
      </c>
    </row>
    <row r="22" spans="1:2">
      <c r="A22" s="9">
        <v>2</v>
      </c>
      <c r="B22" s="393" t="s">
        <v>20</v>
      </c>
    </row>
    <row r="23" spans="1:2">
      <c r="A23" s="9">
        <v>3</v>
      </c>
      <c r="B23" s="393" t="s">
        <v>21</v>
      </c>
    </row>
    <row r="24" spans="1:2">
      <c r="A24" s="9">
        <v>4</v>
      </c>
      <c r="B24" s="393" t="s">
        <v>22</v>
      </c>
    </row>
    <row r="25" spans="1:2">
      <c r="A25" s="9">
        <v>5</v>
      </c>
      <c r="B25" s="393" t="s">
        <v>23</v>
      </c>
    </row>
    <row r="26" spans="1:2">
      <c r="A26" s="9">
        <v>6</v>
      </c>
      <c r="B26" s="393" t="s">
        <v>24</v>
      </c>
    </row>
    <row r="27" spans="1:2">
      <c r="A27" s="9">
        <v>7</v>
      </c>
      <c r="B27" s="393" t="s">
        <v>25</v>
      </c>
    </row>
    <row r="28" spans="1:2">
      <c r="A28" s="9"/>
      <c r="B28" s="393"/>
    </row>
    <row r="29" ht="20.25" spans="1:2">
      <c r="A29" s="391"/>
      <c r="B29" s="392" t="s">
        <v>26</v>
      </c>
    </row>
    <row r="30" spans="1:2">
      <c r="A30" s="9">
        <v>1</v>
      </c>
      <c r="B30" s="398" t="s">
        <v>27</v>
      </c>
    </row>
    <row r="31" spans="1:2">
      <c r="A31" s="9">
        <v>2</v>
      </c>
      <c r="B31" s="393" t="s">
        <v>28</v>
      </c>
    </row>
    <row r="32" spans="1:2">
      <c r="A32" s="9">
        <v>3</v>
      </c>
      <c r="B32" s="393" t="s">
        <v>29</v>
      </c>
    </row>
    <row r="33" ht="28.5" spans="1:2">
      <c r="A33" s="9">
        <v>4</v>
      </c>
      <c r="B33" s="393" t="s">
        <v>30</v>
      </c>
    </row>
    <row r="34" spans="1:2">
      <c r="A34" s="9">
        <v>5</v>
      </c>
      <c r="B34" s="393" t="s">
        <v>31</v>
      </c>
    </row>
    <row r="35" spans="1:2">
      <c r="A35" s="9">
        <v>6</v>
      </c>
      <c r="B35" s="393" t="s">
        <v>32</v>
      </c>
    </row>
    <row r="36" spans="1:2">
      <c r="A36" s="9">
        <v>7</v>
      </c>
      <c r="B36" s="393" t="s">
        <v>33</v>
      </c>
    </row>
    <row r="37" spans="1:2">
      <c r="A37" s="9"/>
      <c r="B37" s="393"/>
    </row>
    <row r="39" spans="1:2">
      <c r="A39" s="399" t="s">
        <v>34</v>
      </c>
      <c r="B39" s="40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292</v>
      </c>
      <c r="B2" s="33" t="s">
        <v>239</v>
      </c>
      <c r="C2" s="33" t="s">
        <v>240</v>
      </c>
      <c r="D2" s="33" t="s">
        <v>241</v>
      </c>
      <c r="E2" s="33" t="s">
        <v>242</v>
      </c>
      <c r="F2" s="33" t="s">
        <v>243</v>
      </c>
      <c r="G2" s="32" t="s">
        <v>293</v>
      </c>
      <c r="H2" s="32" t="s">
        <v>294</v>
      </c>
      <c r="I2" s="32" t="s">
        <v>295</v>
      </c>
      <c r="J2" s="32" t="s">
        <v>294</v>
      </c>
      <c r="K2" s="32" t="s">
        <v>296</v>
      </c>
      <c r="L2" s="32" t="s">
        <v>294</v>
      </c>
      <c r="M2" s="33" t="s">
        <v>280</v>
      </c>
      <c r="N2" s="33" t="s">
        <v>252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4" t="s">
        <v>292</v>
      </c>
      <c r="B4" s="35" t="s">
        <v>297</v>
      </c>
      <c r="C4" s="35" t="s">
        <v>281</v>
      </c>
      <c r="D4" s="35" t="s">
        <v>241</v>
      </c>
      <c r="E4" s="33" t="s">
        <v>242</v>
      </c>
      <c r="F4" s="33" t="s">
        <v>243</v>
      </c>
      <c r="G4" s="32" t="s">
        <v>293</v>
      </c>
      <c r="H4" s="32" t="s">
        <v>294</v>
      </c>
      <c r="I4" s="32" t="s">
        <v>295</v>
      </c>
      <c r="J4" s="32" t="s">
        <v>294</v>
      </c>
      <c r="K4" s="32" t="s">
        <v>296</v>
      </c>
      <c r="L4" s="32" t="s">
        <v>294</v>
      </c>
      <c r="M4" s="33" t="s">
        <v>280</v>
      </c>
      <c r="N4" s="33" t="s">
        <v>252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298</v>
      </c>
      <c r="B11" s="14"/>
      <c r="C11" s="14"/>
      <c r="D11" s="15"/>
      <c r="E11" s="16"/>
      <c r="F11" s="36"/>
      <c r="G11" s="30"/>
      <c r="H11" s="36"/>
      <c r="I11" s="13" t="s">
        <v>299</v>
      </c>
      <c r="J11" s="14"/>
      <c r="K11" s="14"/>
      <c r="L11" s="14"/>
      <c r="M11" s="14"/>
      <c r="N11" s="21"/>
    </row>
    <row r="12" ht="16.5" spans="1:14">
      <c r="A12" s="17" t="s">
        <v>300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9" sqref="F9:G9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274</v>
      </c>
      <c r="B2" s="5" t="s">
        <v>243</v>
      </c>
      <c r="C2" s="5" t="s">
        <v>239</v>
      </c>
      <c r="D2" s="5" t="s">
        <v>240</v>
      </c>
      <c r="E2" s="5" t="s">
        <v>241</v>
      </c>
      <c r="F2" s="5" t="s">
        <v>242</v>
      </c>
      <c r="G2" s="4" t="s">
        <v>302</v>
      </c>
      <c r="H2" s="4" t="s">
        <v>303</v>
      </c>
      <c r="I2" s="4" t="s">
        <v>304</v>
      </c>
      <c r="J2" s="4" t="s">
        <v>305</v>
      </c>
      <c r="K2" s="5" t="s">
        <v>280</v>
      </c>
      <c r="L2" s="5" t="s">
        <v>252</v>
      </c>
    </row>
    <row r="3" ht="30" spans="1:12">
      <c r="A3" s="22">
        <v>1</v>
      </c>
      <c r="B3" s="23" t="s">
        <v>256</v>
      </c>
      <c r="C3" s="24">
        <v>240825007</v>
      </c>
      <c r="D3" s="24" t="s">
        <v>253</v>
      </c>
      <c r="E3" s="25" t="s">
        <v>254</v>
      </c>
      <c r="F3" s="24" t="s">
        <v>255</v>
      </c>
      <c r="G3" s="11" t="s">
        <v>306</v>
      </c>
      <c r="H3" s="26"/>
      <c r="I3" s="26"/>
      <c r="J3" s="11"/>
      <c r="K3" s="31" t="s">
        <v>307</v>
      </c>
      <c r="L3" s="11" t="s">
        <v>270</v>
      </c>
    </row>
    <row r="4" ht="30" spans="1:12">
      <c r="A4" s="22">
        <v>1</v>
      </c>
      <c r="B4" s="23" t="s">
        <v>256</v>
      </c>
      <c r="C4" s="24">
        <v>240911068</v>
      </c>
      <c r="D4" s="24" t="s">
        <v>253</v>
      </c>
      <c r="E4" s="25" t="s">
        <v>257</v>
      </c>
      <c r="F4" s="24" t="s">
        <v>255</v>
      </c>
      <c r="G4" s="11" t="s">
        <v>306</v>
      </c>
      <c r="H4" s="26"/>
      <c r="I4" s="26"/>
      <c r="J4" s="11"/>
      <c r="K4" s="31" t="s">
        <v>307</v>
      </c>
      <c r="L4" s="11" t="s">
        <v>270</v>
      </c>
    </row>
    <row r="5" spans="1:12">
      <c r="A5" s="27"/>
      <c r="B5" s="28"/>
      <c r="C5" s="28"/>
      <c r="D5" s="28"/>
      <c r="E5" s="28"/>
      <c r="F5" s="29"/>
      <c r="G5" s="11"/>
      <c r="H5" s="11"/>
      <c r="I5" s="9"/>
      <c r="J5" s="9"/>
      <c r="K5" s="31"/>
      <c r="L5" s="11"/>
    </row>
    <row r="6" spans="1:12">
      <c r="A6" s="27"/>
      <c r="B6" s="28"/>
      <c r="C6" s="28"/>
      <c r="D6" s="28"/>
      <c r="E6" s="28"/>
      <c r="F6" s="29"/>
      <c r="G6" s="11"/>
      <c r="H6" s="11"/>
      <c r="I6" s="9"/>
      <c r="J6" s="9"/>
      <c r="K6" s="31"/>
      <c r="L6" s="11"/>
    </row>
    <row r="7" spans="1:12">
      <c r="A7" s="9"/>
      <c r="B7" s="28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3" t="s">
        <v>308</v>
      </c>
      <c r="B9" s="14"/>
      <c r="C9" s="14"/>
      <c r="D9" s="14"/>
      <c r="E9" s="15"/>
      <c r="F9" s="16"/>
      <c r="G9" s="30"/>
      <c r="H9" s="13" t="s">
        <v>309</v>
      </c>
      <c r="I9" s="14"/>
      <c r="J9" s="14"/>
      <c r="K9" s="14"/>
      <c r="L9" s="21"/>
    </row>
    <row r="10" ht="16.5" spans="1:12">
      <c r="A10" s="17" t="s">
        <v>310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238</v>
      </c>
      <c r="B2" s="5" t="s">
        <v>243</v>
      </c>
      <c r="C2" s="5" t="s">
        <v>281</v>
      </c>
      <c r="D2" s="5" t="s">
        <v>241</v>
      </c>
      <c r="E2" s="5" t="s">
        <v>242</v>
      </c>
      <c r="F2" s="4" t="s">
        <v>312</v>
      </c>
      <c r="G2" s="4" t="s">
        <v>264</v>
      </c>
      <c r="H2" s="6" t="s">
        <v>265</v>
      </c>
      <c r="I2" s="19" t="s">
        <v>267</v>
      </c>
    </row>
    <row r="3" s="1" customFormat="1" ht="16.5" spans="1:9">
      <c r="A3" s="4"/>
      <c r="B3" s="7"/>
      <c r="C3" s="7"/>
      <c r="D3" s="7"/>
      <c r="E3" s="7"/>
      <c r="F3" s="4" t="s">
        <v>313</v>
      </c>
      <c r="G3" s="4" t="s">
        <v>268</v>
      </c>
      <c r="H3" s="8"/>
      <c r="I3" s="20"/>
    </row>
    <row r="4" spans="1:9">
      <c r="A4" s="9"/>
      <c r="B4" s="9"/>
      <c r="C4" s="10"/>
      <c r="D4" s="11"/>
      <c r="E4" s="11"/>
      <c r="F4" s="12"/>
      <c r="G4" s="12"/>
      <c r="H4" s="11"/>
      <c r="I4" s="11"/>
    </row>
    <row r="5" spans="1:9">
      <c r="A5" s="9"/>
      <c r="B5" s="9"/>
      <c r="C5" s="11"/>
      <c r="D5" s="11"/>
      <c r="E5" s="11"/>
      <c r="F5" s="11"/>
      <c r="G5" s="11"/>
      <c r="H5" s="11"/>
      <c r="I5" s="11"/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314</v>
      </c>
      <c r="B12" s="14"/>
      <c r="C12" s="14"/>
      <c r="D12" s="15"/>
      <c r="E12" s="16"/>
      <c r="F12" s="13" t="s">
        <v>315</v>
      </c>
      <c r="G12" s="14"/>
      <c r="H12" s="15"/>
      <c r="I12" s="21"/>
    </row>
    <row r="13" ht="16.5" spans="1:9">
      <c r="A13" s="17" t="s">
        <v>316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H43" sqref="H43"/>
    </sheetView>
  </sheetViews>
  <sheetFormatPr defaultColWidth="9" defaultRowHeight="14.25"/>
  <sheetData/>
  <pageMargins left="0.156944444444444" right="0.118055555555556" top="0.196527777777778" bottom="0.118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9" t="s">
        <v>35</v>
      </c>
      <c r="C2" s="370"/>
      <c r="D2" s="370"/>
      <c r="E2" s="370"/>
      <c r="F2" s="370"/>
      <c r="G2" s="370"/>
      <c r="H2" s="370"/>
      <c r="I2" s="384"/>
    </row>
    <row r="3" ht="27.95" customHeight="1" spans="2:9">
      <c r="B3" s="371"/>
      <c r="C3" s="372"/>
      <c r="D3" s="373" t="s">
        <v>36</v>
      </c>
      <c r="E3" s="374"/>
      <c r="F3" s="375" t="s">
        <v>37</v>
      </c>
      <c r="G3" s="376"/>
      <c r="H3" s="373" t="s">
        <v>38</v>
      </c>
      <c r="I3" s="385"/>
    </row>
    <row r="4" ht="27.95" customHeight="1" spans="2:9">
      <c r="B4" s="371" t="s">
        <v>39</v>
      </c>
      <c r="C4" s="372" t="s">
        <v>40</v>
      </c>
      <c r="D4" s="372" t="s">
        <v>41</v>
      </c>
      <c r="E4" s="372" t="s">
        <v>42</v>
      </c>
      <c r="F4" s="377" t="s">
        <v>41</v>
      </c>
      <c r="G4" s="377" t="s">
        <v>42</v>
      </c>
      <c r="H4" s="372" t="s">
        <v>41</v>
      </c>
      <c r="I4" s="386" t="s">
        <v>42</v>
      </c>
    </row>
    <row r="5" ht="27.95" customHeight="1" spans="2:9">
      <c r="B5" s="378" t="s">
        <v>43</v>
      </c>
      <c r="C5" s="9">
        <v>13</v>
      </c>
      <c r="D5" s="9">
        <v>0</v>
      </c>
      <c r="E5" s="9">
        <v>1</v>
      </c>
      <c r="F5" s="379">
        <v>0</v>
      </c>
      <c r="G5" s="379">
        <v>1</v>
      </c>
      <c r="H5" s="9">
        <v>1</v>
      </c>
      <c r="I5" s="387">
        <v>2</v>
      </c>
    </row>
    <row r="6" ht="27.95" customHeight="1" spans="2:9">
      <c r="B6" s="378" t="s">
        <v>44</v>
      </c>
      <c r="C6" s="9">
        <v>20</v>
      </c>
      <c r="D6" s="9">
        <v>0</v>
      </c>
      <c r="E6" s="9">
        <v>1</v>
      </c>
      <c r="F6" s="379">
        <v>1</v>
      </c>
      <c r="G6" s="379">
        <v>2</v>
      </c>
      <c r="H6" s="9">
        <v>2</v>
      </c>
      <c r="I6" s="387">
        <v>3</v>
      </c>
    </row>
    <row r="7" ht="27.95" customHeight="1" spans="2:9">
      <c r="B7" s="378" t="s">
        <v>45</v>
      </c>
      <c r="C7" s="9">
        <v>32</v>
      </c>
      <c r="D7" s="9">
        <v>0</v>
      </c>
      <c r="E7" s="9">
        <v>1</v>
      </c>
      <c r="F7" s="379">
        <v>2</v>
      </c>
      <c r="G7" s="379">
        <v>3</v>
      </c>
      <c r="H7" s="9">
        <v>3</v>
      </c>
      <c r="I7" s="387">
        <v>4</v>
      </c>
    </row>
    <row r="8" ht="27.95" customHeight="1" spans="2:9">
      <c r="B8" s="378" t="s">
        <v>46</v>
      </c>
      <c r="C8" s="9">
        <v>50</v>
      </c>
      <c r="D8" s="9">
        <v>1</v>
      </c>
      <c r="E8" s="9">
        <v>2</v>
      </c>
      <c r="F8" s="379">
        <v>3</v>
      </c>
      <c r="G8" s="379">
        <v>4</v>
      </c>
      <c r="H8" s="9">
        <v>5</v>
      </c>
      <c r="I8" s="387">
        <v>6</v>
      </c>
    </row>
    <row r="9" ht="27.95" customHeight="1" spans="2:9">
      <c r="B9" s="378" t="s">
        <v>47</v>
      </c>
      <c r="C9" s="9">
        <v>80</v>
      </c>
      <c r="D9" s="9">
        <v>2</v>
      </c>
      <c r="E9" s="9">
        <v>3</v>
      </c>
      <c r="F9" s="379">
        <v>5</v>
      </c>
      <c r="G9" s="379">
        <v>6</v>
      </c>
      <c r="H9" s="9">
        <v>7</v>
      </c>
      <c r="I9" s="387">
        <v>8</v>
      </c>
    </row>
    <row r="10" ht="27.95" customHeight="1" spans="2:9">
      <c r="B10" s="378" t="s">
        <v>48</v>
      </c>
      <c r="C10" s="9">
        <v>125</v>
      </c>
      <c r="D10" s="9">
        <v>3</v>
      </c>
      <c r="E10" s="9">
        <v>4</v>
      </c>
      <c r="F10" s="379">
        <v>7</v>
      </c>
      <c r="G10" s="379">
        <v>8</v>
      </c>
      <c r="H10" s="9">
        <v>10</v>
      </c>
      <c r="I10" s="387">
        <v>11</v>
      </c>
    </row>
    <row r="11" ht="27.95" customHeight="1" spans="2:9">
      <c r="B11" s="378" t="s">
        <v>49</v>
      </c>
      <c r="C11" s="9">
        <v>200</v>
      </c>
      <c r="D11" s="9">
        <v>5</v>
      </c>
      <c r="E11" s="9">
        <v>6</v>
      </c>
      <c r="F11" s="379">
        <v>10</v>
      </c>
      <c r="G11" s="379">
        <v>11</v>
      </c>
      <c r="H11" s="9">
        <v>14</v>
      </c>
      <c r="I11" s="387">
        <v>15</v>
      </c>
    </row>
    <row r="12" ht="27.95" customHeight="1" spans="2:9">
      <c r="B12" s="380" t="s">
        <v>50</v>
      </c>
      <c r="C12" s="381">
        <v>315</v>
      </c>
      <c r="D12" s="381">
        <v>7</v>
      </c>
      <c r="E12" s="381">
        <v>8</v>
      </c>
      <c r="F12" s="382">
        <v>14</v>
      </c>
      <c r="G12" s="382">
        <v>15</v>
      </c>
      <c r="H12" s="381">
        <v>21</v>
      </c>
      <c r="I12" s="388">
        <v>22</v>
      </c>
    </row>
    <row r="14" spans="2:4">
      <c r="B14" s="383" t="s">
        <v>51</v>
      </c>
      <c r="C14" s="383"/>
      <c r="D14" s="3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A15" sqref="A15:K15"/>
    </sheetView>
  </sheetViews>
  <sheetFormatPr defaultColWidth="10.375" defaultRowHeight="16.5" customHeight="1"/>
  <cols>
    <col min="1" max="1" width="11.125" style="254" customWidth="1"/>
    <col min="2" max="9" width="10.375" style="254"/>
    <col min="10" max="10" width="8.875" style="254" customWidth="1"/>
    <col min="11" max="11" width="12" style="254" customWidth="1"/>
    <col min="12" max="16384" width="10.375" style="254"/>
  </cols>
  <sheetData>
    <row r="1" ht="21" spans="1:11">
      <c r="A1" s="255" t="s">
        <v>52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ht="15" spans="1:11">
      <c r="A2" s="256" t="s">
        <v>53</v>
      </c>
      <c r="B2" s="257" t="s">
        <v>54</v>
      </c>
      <c r="C2" s="257"/>
      <c r="D2" s="258" t="s">
        <v>55</v>
      </c>
      <c r="E2" s="258"/>
      <c r="F2" s="257" t="s">
        <v>56</v>
      </c>
      <c r="G2" s="257"/>
      <c r="H2" s="259" t="s">
        <v>57</v>
      </c>
      <c r="I2" s="342" t="s">
        <v>56</v>
      </c>
      <c r="J2" s="342"/>
      <c r="K2" s="343"/>
    </row>
    <row r="3" ht="14.25" spans="1:11">
      <c r="A3" s="260" t="s">
        <v>58</v>
      </c>
      <c r="B3" s="261"/>
      <c r="C3" s="262"/>
      <c r="D3" s="263" t="s">
        <v>59</v>
      </c>
      <c r="E3" s="264"/>
      <c r="F3" s="264"/>
      <c r="G3" s="265"/>
      <c r="H3" s="263" t="s">
        <v>60</v>
      </c>
      <c r="I3" s="264"/>
      <c r="J3" s="264"/>
      <c r="K3" s="265"/>
    </row>
    <row r="4" ht="14.25" spans="1:11">
      <c r="A4" s="266" t="s">
        <v>61</v>
      </c>
      <c r="B4" s="154" t="s">
        <v>62</v>
      </c>
      <c r="C4" s="155"/>
      <c r="D4" s="266" t="s">
        <v>63</v>
      </c>
      <c r="E4" s="267"/>
      <c r="F4" s="268">
        <v>45674</v>
      </c>
      <c r="G4" s="269"/>
      <c r="H4" s="266" t="s">
        <v>64</v>
      </c>
      <c r="I4" s="267"/>
      <c r="J4" s="154" t="s">
        <v>65</v>
      </c>
      <c r="K4" s="155" t="s">
        <v>66</v>
      </c>
    </row>
    <row r="5" spans="1:11">
      <c r="A5" s="270" t="s">
        <v>67</v>
      </c>
      <c r="B5" s="154" t="s">
        <v>68</v>
      </c>
      <c r="C5" s="155"/>
      <c r="D5" s="266" t="s">
        <v>69</v>
      </c>
      <c r="E5" s="267"/>
      <c r="F5" s="268">
        <v>45636</v>
      </c>
      <c r="G5" s="269"/>
      <c r="H5" s="266" t="s">
        <v>70</v>
      </c>
      <c r="I5" s="267"/>
      <c r="J5" s="154" t="s">
        <v>65</v>
      </c>
      <c r="K5" s="155" t="s">
        <v>66</v>
      </c>
    </row>
    <row r="6" ht="14.25" spans="1:11">
      <c r="A6" s="266" t="s">
        <v>71</v>
      </c>
      <c r="B6" s="271" t="s">
        <v>72</v>
      </c>
      <c r="C6" s="272">
        <v>6</v>
      </c>
      <c r="D6" s="270" t="s">
        <v>73</v>
      </c>
      <c r="E6" s="273"/>
      <c r="F6" s="268">
        <v>45641</v>
      </c>
      <c r="G6" s="269"/>
      <c r="H6" s="266" t="s">
        <v>74</v>
      </c>
      <c r="I6" s="267"/>
      <c r="J6" s="154" t="s">
        <v>65</v>
      </c>
      <c r="K6" s="155" t="s">
        <v>66</v>
      </c>
    </row>
    <row r="7" ht="14.25" spans="1:11">
      <c r="A7" s="266" t="s">
        <v>75</v>
      </c>
      <c r="B7" s="274">
        <v>602</v>
      </c>
      <c r="C7" s="275"/>
      <c r="D7" s="270" t="s">
        <v>76</v>
      </c>
      <c r="E7" s="276"/>
      <c r="F7" s="268">
        <v>45646</v>
      </c>
      <c r="G7" s="269"/>
      <c r="H7" s="266" t="s">
        <v>77</v>
      </c>
      <c r="I7" s="267"/>
      <c r="J7" s="154" t="s">
        <v>65</v>
      </c>
      <c r="K7" s="155" t="s">
        <v>66</v>
      </c>
    </row>
    <row r="8" ht="15" spans="1:11">
      <c r="A8" s="277" t="s">
        <v>78</v>
      </c>
      <c r="B8" s="278" t="s">
        <v>79</v>
      </c>
      <c r="C8" s="279"/>
      <c r="D8" s="280" t="s">
        <v>80</v>
      </c>
      <c r="E8" s="281"/>
      <c r="F8" s="282">
        <v>45651</v>
      </c>
      <c r="G8" s="283"/>
      <c r="H8" s="280" t="s">
        <v>81</v>
      </c>
      <c r="I8" s="281"/>
      <c r="J8" s="344" t="s">
        <v>65</v>
      </c>
      <c r="K8" s="345" t="s">
        <v>66</v>
      </c>
    </row>
    <row r="9" ht="15" spans="1:11">
      <c r="A9" s="284" t="s">
        <v>82</v>
      </c>
      <c r="B9" s="285"/>
      <c r="C9" s="285"/>
      <c r="D9" s="286"/>
      <c r="E9" s="286"/>
      <c r="F9" s="286"/>
      <c r="G9" s="286"/>
      <c r="H9" s="286"/>
      <c r="I9" s="286"/>
      <c r="J9" s="286"/>
      <c r="K9" s="346"/>
    </row>
    <row r="10" ht="15" spans="1:11">
      <c r="A10" s="287" t="s">
        <v>83</v>
      </c>
      <c r="B10" s="288"/>
      <c r="C10" s="288"/>
      <c r="D10" s="288"/>
      <c r="E10" s="288"/>
      <c r="F10" s="288"/>
      <c r="G10" s="288"/>
      <c r="H10" s="288"/>
      <c r="I10" s="288"/>
      <c r="J10" s="288"/>
      <c r="K10" s="347"/>
    </row>
    <row r="11" ht="14.25" spans="1:11">
      <c r="A11" s="289" t="s">
        <v>84</v>
      </c>
      <c r="B11" s="290" t="s">
        <v>85</v>
      </c>
      <c r="C11" s="291" t="s">
        <v>86</v>
      </c>
      <c r="D11" s="292"/>
      <c r="E11" s="293" t="s">
        <v>87</v>
      </c>
      <c r="F11" s="290" t="s">
        <v>85</v>
      </c>
      <c r="G11" s="291" t="s">
        <v>86</v>
      </c>
      <c r="H11" s="291" t="s">
        <v>88</v>
      </c>
      <c r="I11" s="293" t="s">
        <v>89</v>
      </c>
      <c r="J11" s="290" t="s">
        <v>85</v>
      </c>
      <c r="K11" s="348" t="s">
        <v>86</v>
      </c>
    </row>
    <row r="12" ht="14.25" spans="1:11">
      <c r="A12" s="270" t="s">
        <v>90</v>
      </c>
      <c r="B12" s="294" t="s">
        <v>85</v>
      </c>
      <c r="C12" s="154" t="s">
        <v>86</v>
      </c>
      <c r="D12" s="276"/>
      <c r="E12" s="273" t="s">
        <v>91</v>
      </c>
      <c r="F12" s="294" t="s">
        <v>85</v>
      </c>
      <c r="G12" s="154" t="s">
        <v>86</v>
      </c>
      <c r="H12" s="154" t="s">
        <v>88</v>
      </c>
      <c r="I12" s="273" t="s">
        <v>92</v>
      </c>
      <c r="J12" s="294" t="s">
        <v>85</v>
      </c>
      <c r="K12" s="155" t="s">
        <v>86</v>
      </c>
    </row>
    <row r="13" ht="14.25" spans="1:11">
      <c r="A13" s="270" t="s">
        <v>93</v>
      </c>
      <c r="B13" s="294" t="s">
        <v>85</v>
      </c>
      <c r="C13" s="154" t="s">
        <v>86</v>
      </c>
      <c r="D13" s="276"/>
      <c r="E13" s="273" t="s">
        <v>94</v>
      </c>
      <c r="F13" s="154" t="s">
        <v>95</v>
      </c>
      <c r="G13" s="154" t="s">
        <v>96</v>
      </c>
      <c r="H13" s="154" t="s">
        <v>88</v>
      </c>
      <c r="I13" s="273" t="s">
        <v>97</v>
      </c>
      <c r="J13" s="294" t="s">
        <v>85</v>
      </c>
      <c r="K13" s="155" t="s">
        <v>86</v>
      </c>
    </row>
    <row r="14" ht="15" spans="1:11">
      <c r="A14" s="280" t="s">
        <v>98</v>
      </c>
      <c r="B14" s="281"/>
      <c r="C14" s="281"/>
      <c r="D14" s="281"/>
      <c r="E14" s="281"/>
      <c r="F14" s="281"/>
      <c r="G14" s="281"/>
      <c r="H14" s="281"/>
      <c r="I14" s="281"/>
      <c r="J14" s="281"/>
      <c r="K14" s="349"/>
    </row>
    <row r="15" ht="15" spans="1:11">
      <c r="A15" s="287" t="s">
        <v>99</v>
      </c>
      <c r="B15" s="288"/>
      <c r="C15" s="288"/>
      <c r="D15" s="288"/>
      <c r="E15" s="288"/>
      <c r="F15" s="288"/>
      <c r="G15" s="288"/>
      <c r="H15" s="288"/>
      <c r="I15" s="288"/>
      <c r="J15" s="288"/>
      <c r="K15" s="347"/>
    </row>
    <row r="16" ht="14.25" spans="1:11">
      <c r="A16" s="295" t="s">
        <v>100</v>
      </c>
      <c r="B16" s="291" t="s">
        <v>95</v>
      </c>
      <c r="C16" s="291" t="s">
        <v>96</v>
      </c>
      <c r="D16" s="296"/>
      <c r="E16" s="297" t="s">
        <v>101</v>
      </c>
      <c r="F16" s="291" t="s">
        <v>95</v>
      </c>
      <c r="G16" s="291" t="s">
        <v>96</v>
      </c>
      <c r="H16" s="298"/>
      <c r="I16" s="297" t="s">
        <v>102</v>
      </c>
      <c r="J16" s="291" t="s">
        <v>95</v>
      </c>
      <c r="K16" s="348" t="s">
        <v>96</v>
      </c>
    </row>
    <row r="17" customHeight="1" spans="1:22">
      <c r="A17" s="299" t="s">
        <v>103</v>
      </c>
      <c r="B17" s="154" t="s">
        <v>95</v>
      </c>
      <c r="C17" s="154" t="s">
        <v>96</v>
      </c>
      <c r="D17" s="300"/>
      <c r="E17" s="301" t="s">
        <v>104</v>
      </c>
      <c r="F17" s="154" t="s">
        <v>95</v>
      </c>
      <c r="G17" s="154" t="s">
        <v>96</v>
      </c>
      <c r="H17" s="302"/>
      <c r="I17" s="301" t="s">
        <v>105</v>
      </c>
      <c r="J17" s="154" t="s">
        <v>95</v>
      </c>
      <c r="K17" s="155" t="s">
        <v>96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ht="18" customHeight="1" spans="1:11">
      <c r="A18" s="303" t="s">
        <v>106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51"/>
    </row>
    <row r="19" s="253" customFormat="1" ht="18" customHeight="1" spans="1:11">
      <c r="A19" s="287" t="s">
        <v>107</v>
      </c>
      <c r="B19" s="288"/>
      <c r="C19" s="288"/>
      <c r="D19" s="288"/>
      <c r="E19" s="288"/>
      <c r="F19" s="288"/>
      <c r="G19" s="288"/>
      <c r="H19" s="288"/>
      <c r="I19" s="288"/>
      <c r="J19" s="288"/>
      <c r="K19" s="347"/>
    </row>
    <row r="20" customHeight="1" spans="1:11">
      <c r="A20" s="305" t="s">
        <v>108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52"/>
    </row>
    <row r="21" ht="21.75" customHeight="1" spans="1:11">
      <c r="A21" s="307" t="s">
        <v>109</v>
      </c>
      <c r="B21" s="106"/>
      <c r="C21" s="308">
        <v>120</v>
      </c>
      <c r="D21" s="308">
        <v>130</v>
      </c>
      <c r="E21" s="308">
        <v>140</v>
      </c>
      <c r="F21" s="308">
        <v>150</v>
      </c>
      <c r="G21" s="308">
        <v>160</v>
      </c>
      <c r="H21" s="309">
        <v>165</v>
      </c>
      <c r="I21" s="106"/>
      <c r="J21" s="353"/>
      <c r="K21" s="354" t="s">
        <v>110</v>
      </c>
    </row>
    <row r="22" ht="23" customHeight="1" spans="1:11">
      <c r="A22" s="310" t="s">
        <v>111</v>
      </c>
      <c r="B22" s="311"/>
      <c r="C22" s="311" t="s">
        <v>95</v>
      </c>
      <c r="D22" s="311" t="s">
        <v>95</v>
      </c>
      <c r="E22" s="311" t="s">
        <v>95</v>
      </c>
      <c r="F22" s="311" t="s">
        <v>95</v>
      </c>
      <c r="G22" s="311" t="s">
        <v>95</v>
      </c>
      <c r="H22" s="311" t="s">
        <v>95</v>
      </c>
      <c r="I22" s="311"/>
      <c r="J22" s="311"/>
      <c r="K22" s="355" t="s">
        <v>95</v>
      </c>
    </row>
    <row r="23" ht="23" customHeight="1" spans="1:11">
      <c r="A23" s="310" t="s">
        <v>112</v>
      </c>
      <c r="B23" s="311"/>
      <c r="C23" s="311" t="s">
        <v>95</v>
      </c>
      <c r="D23" s="311" t="s">
        <v>95</v>
      </c>
      <c r="E23" s="311" t="s">
        <v>95</v>
      </c>
      <c r="F23" s="311" t="s">
        <v>95</v>
      </c>
      <c r="G23" s="311" t="s">
        <v>95</v>
      </c>
      <c r="H23" s="311" t="s">
        <v>95</v>
      </c>
      <c r="I23" s="311"/>
      <c r="J23" s="311"/>
      <c r="K23" s="355" t="s">
        <v>95</v>
      </c>
    </row>
    <row r="24" ht="23" customHeight="1" spans="1:11">
      <c r="A24" s="312"/>
      <c r="B24" s="313"/>
      <c r="C24" s="313"/>
      <c r="D24" s="313"/>
      <c r="E24" s="313"/>
      <c r="F24" s="313"/>
      <c r="G24" s="313"/>
      <c r="H24" s="313"/>
      <c r="I24" s="313"/>
      <c r="J24" s="313"/>
      <c r="K24" s="356"/>
    </row>
    <row r="25" ht="23" customHeight="1" spans="1:11">
      <c r="A25" s="314"/>
      <c r="B25" s="315"/>
      <c r="C25" s="315"/>
      <c r="D25" s="315"/>
      <c r="E25" s="315"/>
      <c r="F25" s="315"/>
      <c r="G25" s="315"/>
      <c r="H25" s="315"/>
      <c r="I25" s="315"/>
      <c r="J25" s="315"/>
      <c r="K25" s="356"/>
    </row>
    <row r="26" ht="23" customHeight="1" spans="1:11">
      <c r="A26" s="314"/>
      <c r="B26" s="315"/>
      <c r="C26" s="315"/>
      <c r="D26" s="315"/>
      <c r="E26" s="315"/>
      <c r="F26" s="315"/>
      <c r="G26" s="315"/>
      <c r="H26" s="315"/>
      <c r="I26" s="315"/>
      <c r="J26" s="315"/>
      <c r="K26" s="356"/>
    </row>
    <row r="27" ht="23" customHeight="1" spans="1:11">
      <c r="A27" s="314"/>
      <c r="B27" s="315"/>
      <c r="C27" s="315"/>
      <c r="D27" s="315"/>
      <c r="E27" s="315"/>
      <c r="F27" s="315"/>
      <c r="G27" s="315"/>
      <c r="H27" s="315"/>
      <c r="I27" s="315"/>
      <c r="J27" s="315"/>
      <c r="K27" s="356"/>
    </row>
    <row r="28" ht="18" customHeight="1" spans="1:11">
      <c r="A28" s="316" t="s">
        <v>113</v>
      </c>
      <c r="B28" s="317"/>
      <c r="C28" s="317"/>
      <c r="D28" s="317"/>
      <c r="E28" s="317"/>
      <c r="F28" s="317"/>
      <c r="G28" s="317"/>
      <c r="H28" s="317"/>
      <c r="I28" s="317"/>
      <c r="J28" s="317"/>
      <c r="K28" s="357"/>
    </row>
    <row r="29" ht="18.75" customHeight="1" spans="1:11">
      <c r="A29" s="318"/>
      <c r="B29" s="319"/>
      <c r="C29" s="319"/>
      <c r="D29" s="319"/>
      <c r="E29" s="319"/>
      <c r="F29" s="319"/>
      <c r="G29" s="319"/>
      <c r="H29" s="319"/>
      <c r="I29" s="319"/>
      <c r="J29" s="319"/>
      <c r="K29" s="358"/>
    </row>
    <row r="30" ht="18.75" customHeight="1" spans="1:11">
      <c r="A30" s="320"/>
      <c r="B30" s="321"/>
      <c r="C30" s="321"/>
      <c r="D30" s="321"/>
      <c r="E30" s="321"/>
      <c r="F30" s="321"/>
      <c r="G30" s="321"/>
      <c r="H30" s="321"/>
      <c r="I30" s="321"/>
      <c r="J30" s="321"/>
      <c r="K30" s="359"/>
    </row>
    <row r="31" ht="18" customHeight="1" spans="1:11">
      <c r="A31" s="316" t="s">
        <v>114</v>
      </c>
      <c r="B31" s="317"/>
      <c r="C31" s="317"/>
      <c r="D31" s="317"/>
      <c r="E31" s="317"/>
      <c r="F31" s="317"/>
      <c r="G31" s="317"/>
      <c r="H31" s="317"/>
      <c r="I31" s="317"/>
      <c r="J31" s="317"/>
      <c r="K31" s="357"/>
    </row>
    <row r="32" ht="14.25" spans="1:11">
      <c r="A32" s="322" t="s">
        <v>115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60"/>
    </row>
    <row r="33" ht="15" spans="1:11">
      <c r="A33" s="162" t="s">
        <v>116</v>
      </c>
      <c r="B33" s="163"/>
      <c r="C33" s="154" t="s">
        <v>65</v>
      </c>
      <c r="D33" s="154" t="s">
        <v>66</v>
      </c>
      <c r="E33" s="324" t="s">
        <v>117</v>
      </c>
      <c r="F33" s="325"/>
      <c r="G33" s="325"/>
      <c r="H33" s="325"/>
      <c r="I33" s="325"/>
      <c r="J33" s="325"/>
      <c r="K33" s="361"/>
    </row>
    <row r="34" ht="15" spans="1:11">
      <c r="A34" s="326" t="s">
        <v>118</v>
      </c>
      <c r="B34" s="326"/>
      <c r="C34" s="326"/>
      <c r="D34" s="326"/>
      <c r="E34" s="326"/>
      <c r="F34" s="326"/>
      <c r="G34" s="326"/>
      <c r="H34" s="326"/>
      <c r="I34" s="326"/>
      <c r="J34" s="326"/>
      <c r="K34" s="326"/>
    </row>
    <row r="35" ht="21" customHeight="1" spans="1:11">
      <c r="A35" s="327" t="s">
        <v>119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62"/>
    </row>
    <row r="36" ht="21" customHeight="1" spans="1:11">
      <c r="A36" s="329" t="s">
        <v>120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63"/>
    </row>
    <row r="37" ht="21" customHeight="1" spans="1:11">
      <c r="A37" s="329" t="s">
        <v>121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63"/>
    </row>
    <row r="38" ht="21" customHeight="1" spans="1:11">
      <c r="A38" s="329"/>
      <c r="B38" s="330"/>
      <c r="C38" s="330"/>
      <c r="D38" s="330"/>
      <c r="E38" s="330"/>
      <c r="F38" s="330"/>
      <c r="G38" s="330"/>
      <c r="H38" s="330"/>
      <c r="I38" s="330"/>
      <c r="J38" s="330"/>
      <c r="K38" s="363"/>
    </row>
    <row r="39" ht="21" customHeight="1" spans="1:11">
      <c r="A39" s="329"/>
      <c r="B39" s="330"/>
      <c r="C39" s="330"/>
      <c r="D39" s="330"/>
      <c r="E39" s="330"/>
      <c r="F39" s="330"/>
      <c r="G39" s="330"/>
      <c r="H39" s="330"/>
      <c r="I39" s="330"/>
      <c r="J39" s="330"/>
      <c r="K39" s="363"/>
    </row>
    <row r="40" ht="21" customHeight="1" spans="1:11">
      <c r="A40" s="329"/>
      <c r="B40" s="330"/>
      <c r="C40" s="330"/>
      <c r="D40" s="330"/>
      <c r="E40" s="330"/>
      <c r="F40" s="330"/>
      <c r="G40" s="330"/>
      <c r="H40" s="330"/>
      <c r="I40" s="330"/>
      <c r="J40" s="330"/>
      <c r="K40" s="363"/>
    </row>
    <row r="41" ht="21" customHeight="1" spans="1:11">
      <c r="A41" s="329"/>
      <c r="B41" s="330"/>
      <c r="C41" s="330"/>
      <c r="D41" s="330"/>
      <c r="E41" s="330"/>
      <c r="F41" s="330"/>
      <c r="G41" s="330"/>
      <c r="H41" s="330"/>
      <c r="I41" s="330"/>
      <c r="J41" s="330"/>
      <c r="K41" s="363"/>
    </row>
    <row r="42" ht="15" spans="1:11">
      <c r="A42" s="331" t="s">
        <v>122</v>
      </c>
      <c r="B42" s="332"/>
      <c r="C42" s="332"/>
      <c r="D42" s="332"/>
      <c r="E42" s="332"/>
      <c r="F42" s="332"/>
      <c r="G42" s="332"/>
      <c r="H42" s="332"/>
      <c r="I42" s="332"/>
      <c r="J42" s="332"/>
      <c r="K42" s="364"/>
    </row>
    <row r="43" ht="15" spans="1:11">
      <c r="A43" s="287" t="s">
        <v>123</v>
      </c>
      <c r="B43" s="288"/>
      <c r="C43" s="288"/>
      <c r="D43" s="288"/>
      <c r="E43" s="288"/>
      <c r="F43" s="288"/>
      <c r="G43" s="288"/>
      <c r="H43" s="288"/>
      <c r="I43" s="288"/>
      <c r="J43" s="288"/>
      <c r="K43" s="347"/>
    </row>
    <row r="44" ht="14.25" spans="1:11">
      <c r="A44" s="295" t="s">
        <v>124</v>
      </c>
      <c r="B44" s="291" t="s">
        <v>95</v>
      </c>
      <c r="C44" s="291" t="s">
        <v>96</v>
      </c>
      <c r="D44" s="291" t="s">
        <v>88</v>
      </c>
      <c r="E44" s="297" t="s">
        <v>125</v>
      </c>
      <c r="F44" s="291" t="s">
        <v>95</v>
      </c>
      <c r="G44" s="291" t="s">
        <v>96</v>
      </c>
      <c r="H44" s="291" t="s">
        <v>88</v>
      </c>
      <c r="I44" s="297" t="s">
        <v>126</v>
      </c>
      <c r="J44" s="291" t="s">
        <v>95</v>
      </c>
      <c r="K44" s="348" t="s">
        <v>96</v>
      </c>
    </row>
    <row r="45" ht="14.25" spans="1:11">
      <c r="A45" s="299" t="s">
        <v>87</v>
      </c>
      <c r="B45" s="154" t="s">
        <v>95</v>
      </c>
      <c r="C45" s="154" t="s">
        <v>96</v>
      </c>
      <c r="D45" s="154" t="s">
        <v>88</v>
      </c>
      <c r="E45" s="301" t="s">
        <v>94</v>
      </c>
      <c r="F45" s="154" t="s">
        <v>95</v>
      </c>
      <c r="G45" s="154" t="s">
        <v>96</v>
      </c>
      <c r="H45" s="154" t="s">
        <v>88</v>
      </c>
      <c r="I45" s="301" t="s">
        <v>105</v>
      </c>
      <c r="J45" s="154" t="s">
        <v>95</v>
      </c>
      <c r="K45" s="155" t="s">
        <v>96</v>
      </c>
    </row>
    <row r="46" ht="15" spans="1:11">
      <c r="A46" s="280" t="s">
        <v>98</v>
      </c>
      <c r="B46" s="281"/>
      <c r="C46" s="281"/>
      <c r="D46" s="281"/>
      <c r="E46" s="281"/>
      <c r="F46" s="281"/>
      <c r="G46" s="281"/>
      <c r="H46" s="281"/>
      <c r="I46" s="281"/>
      <c r="J46" s="281"/>
      <c r="K46" s="349"/>
    </row>
    <row r="47" ht="15" spans="1:11">
      <c r="A47" s="326" t="s">
        <v>127</v>
      </c>
      <c r="B47" s="326"/>
      <c r="C47" s="326"/>
      <c r="D47" s="326"/>
      <c r="E47" s="326"/>
      <c r="F47" s="326"/>
      <c r="G47" s="326"/>
      <c r="H47" s="326"/>
      <c r="I47" s="326"/>
      <c r="J47" s="326"/>
      <c r="K47" s="326"/>
    </row>
    <row r="48" ht="15" spans="1:11">
      <c r="A48" s="327"/>
      <c r="B48" s="328"/>
      <c r="C48" s="328"/>
      <c r="D48" s="328"/>
      <c r="E48" s="328"/>
      <c r="F48" s="328"/>
      <c r="G48" s="328"/>
      <c r="H48" s="328"/>
      <c r="I48" s="328"/>
      <c r="J48" s="328"/>
      <c r="K48" s="362"/>
    </row>
    <row r="49" ht="15" spans="1:11">
      <c r="A49" s="333" t="s">
        <v>128</v>
      </c>
      <c r="B49" s="334" t="s">
        <v>129</v>
      </c>
      <c r="C49" s="334"/>
      <c r="D49" s="335" t="s">
        <v>130</v>
      </c>
      <c r="E49" s="336" t="s">
        <v>131</v>
      </c>
      <c r="F49" s="337" t="s">
        <v>132</v>
      </c>
      <c r="G49" s="338">
        <v>45675</v>
      </c>
      <c r="H49" s="339" t="s">
        <v>133</v>
      </c>
      <c r="I49" s="365"/>
      <c r="J49" s="366" t="s">
        <v>134</v>
      </c>
      <c r="K49" s="367"/>
    </row>
    <row r="50" ht="15" spans="1:11">
      <c r="A50" s="326" t="s">
        <v>135</v>
      </c>
      <c r="B50" s="326"/>
      <c r="C50" s="326"/>
      <c r="D50" s="326"/>
      <c r="E50" s="326"/>
      <c r="F50" s="326"/>
      <c r="G50" s="326"/>
      <c r="H50" s="326"/>
      <c r="I50" s="326"/>
      <c r="J50" s="326"/>
      <c r="K50" s="326"/>
    </row>
    <row r="51" ht="15" spans="1:11">
      <c r="A51" s="340" t="s">
        <v>136</v>
      </c>
      <c r="B51" s="341"/>
      <c r="C51" s="341"/>
      <c r="D51" s="341"/>
      <c r="E51" s="341"/>
      <c r="F51" s="341"/>
      <c r="G51" s="341"/>
      <c r="H51" s="341"/>
      <c r="I51" s="341"/>
      <c r="J51" s="341"/>
      <c r="K51" s="368"/>
    </row>
    <row r="52" ht="15" spans="1:11">
      <c r="A52" s="333" t="s">
        <v>128</v>
      </c>
      <c r="B52" s="334" t="s">
        <v>129</v>
      </c>
      <c r="C52" s="334"/>
      <c r="D52" s="335" t="s">
        <v>130</v>
      </c>
      <c r="E52" s="336" t="s">
        <v>131</v>
      </c>
      <c r="F52" s="337" t="s">
        <v>137</v>
      </c>
      <c r="G52" s="338">
        <v>45675</v>
      </c>
      <c r="H52" s="339" t="s">
        <v>133</v>
      </c>
      <c r="I52" s="365"/>
      <c r="J52" s="366" t="s">
        <v>134</v>
      </c>
      <c r="K52" s="3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M11" sqref="M11"/>
    </sheetView>
  </sheetViews>
  <sheetFormatPr defaultColWidth="9" defaultRowHeight="14.25"/>
  <cols>
    <col min="1" max="1" width="15.625" style="87" customWidth="1"/>
    <col min="2" max="2" width="9" style="87" customWidth="1"/>
    <col min="3" max="4" width="8.5" style="88" customWidth="1"/>
    <col min="5" max="7" width="8.5" style="87" customWidth="1"/>
    <col min="8" max="8" width="2.75" style="87" customWidth="1"/>
    <col min="9" max="9" width="9.15833333333333" style="87" customWidth="1"/>
    <col min="10" max="10" width="10.75" style="87" customWidth="1"/>
    <col min="11" max="14" width="9.75" style="87" customWidth="1"/>
    <col min="15" max="15" width="9.75" style="226" customWidth="1"/>
    <col min="16" max="253" width="9" style="87"/>
    <col min="254" max="16384" width="9" style="90"/>
  </cols>
  <sheetData>
    <row r="1" s="87" customFormat="1" ht="29" customHeight="1" spans="1:256">
      <c r="A1" s="91" t="s">
        <v>138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234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</row>
    <row r="2" s="87" customFormat="1" ht="20" customHeight="1" spans="1:256">
      <c r="A2" s="94" t="s">
        <v>61</v>
      </c>
      <c r="B2" s="95" t="str">
        <f>首期!B4</f>
        <v>QAMMBN84635</v>
      </c>
      <c r="C2" s="96"/>
      <c r="D2" s="97"/>
      <c r="E2" s="98" t="s">
        <v>67</v>
      </c>
      <c r="F2" s="99" t="str">
        <f>首期!B5</f>
        <v>儿童五分打底裤</v>
      </c>
      <c r="G2" s="99"/>
      <c r="H2" s="227"/>
      <c r="I2" s="235" t="s">
        <v>57</v>
      </c>
      <c r="J2" s="236" t="s">
        <v>56</v>
      </c>
      <c r="K2" s="236"/>
      <c r="L2" s="236"/>
      <c r="M2" s="236"/>
      <c r="N2" s="237"/>
      <c r="O2" s="238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</row>
    <row r="3" s="87" customFormat="1" spans="1:256">
      <c r="A3" s="101" t="s">
        <v>139</v>
      </c>
      <c r="B3" s="102" t="s">
        <v>140</v>
      </c>
      <c r="C3" s="103"/>
      <c r="D3" s="102"/>
      <c r="E3" s="102"/>
      <c r="F3" s="102"/>
      <c r="G3" s="102"/>
      <c r="H3" s="104"/>
      <c r="I3" s="134"/>
      <c r="J3" s="134"/>
      <c r="K3" s="134"/>
      <c r="L3" s="134"/>
      <c r="M3" s="134"/>
      <c r="N3" s="239"/>
      <c r="O3" s="24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</row>
    <row r="4" s="87" customFormat="1" ht="16.5" spans="1:256">
      <c r="A4" s="101"/>
      <c r="B4" s="105" t="s">
        <v>141</v>
      </c>
      <c r="C4" s="105" t="s">
        <v>142</v>
      </c>
      <c r="D4" s="105" t="s">
        <v>143</v>
      </c>
      <c r="E4" s="105" t="s">
        <v>144</v>
      </c>
      <c r="F4" s="105" t="s">
        <v>145</v>
      </c>
      <c r="G4" s="105" t="s">
        <v>146</v>
      </c>
      <c r="H4" s="104"/>
      <c r="I4" s="241"/>
      <c r="J4" s="242"/>
      <c r="K4" s="242" t="s">
        <v>147</v>
      </c>
      <c r="L4" s="242" t="s">
        <v>148</v>
      </c>
      <c r="M4" s="243"/>
      <c r="N4" s="243"/>
      <c r="O4" s="244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</row>
    <row r="5" s="87" customFormat="1" ht="16.5" spans="1:256">
      <c r="A5" s="101"/>
      <c r="B5" s="106"/>
      <c r="C5" s="106"/>
      <c r="D5" s="107"/>
      <c r="E5" s="107"/>
      <c r="F5" s="107"/>
      <c r="G5" s="107"/>
      <c r="H5" s="108"/>
      <c r="I5" s="137"/>
      <c r="J5" s="245" t="s">
        <v>149</v>
      </c>
      <c r="K5" s="245">
        <v>165</v>
      </c>
      <c r="L5" s="245">
        <v>165</v>
      </c>
      <c r="M5" s="246"/>
      <c r="N5" s="245"/>
      <c r="O5" s="247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</row>
    <row r="6" s="87" customFormat="1" ht="20" customHeight="1" spans="1:256">
      <c r="A6" s="109" t="s">
        <v>150</v>
      </c>
      <c r="B6" s="109">
        <f>C6-1.5</f>
        <v>38.5</v>
      </c>
      <c r="C6" s="109">
        <v>40</v>
      </c>
      <c r="D6" s="109">
        <f>C6+2</f>
        <v>42</v>
      </c>
      <c r="E6" s="109">
        <f>D6+2</f>
        <v>44</v>
      </c>
      <c r="F6" s="109">
        <f>E6+2</f>
        <v>46</v>
      </c>
      <c r="G6" s="109">
        <f>F6+1</f>
        <v>47</v>
      </c>
      <c r="H6" s="108"/>
      <c r="I6" s="137"/>
      <c r="J6" s="137"/>
      <c r="K6" s="137" t="s">
        <v>151</v>
      </c>
      <c r="L6" s="137" t="s">
        <v>152</v>
      </c>
      <c r="M6" s="137"/>
      <c r="N6" s="137"/>
      <c r="O6" s="248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</row>
    <row r="7" s="87" customFormat="1" ht="20" customHeight="1" spans="1:256">
      <c r="A7" s="110" t="s">
        <v>153</v>
      </c>
      <c r="B7" s="109">
        <f>C7-3</f>
        <v>46</v>
      </c>
      <c r="C7" s="109">
        <v>49</v>
      </c>
      <c r="D7" s="109">
        <f>C7+4</f>
        <v>53</v>
      </c>
      <c r="E7" s="109">
        <f>D7+3</f>
        <v>56</v>
      </c>
      <c r="F7" s="109">
        <f>E7+4</f>
        <v>60</v>
      </c>
      <c r="G7" s="109">
        <f>F7+2</f>
        <v>62</v>
      </c>
      <c r="H7" s="108"/>
      <c r="I7" s="137"/>
      <c r="J7" s="137"/>
      <c r="K7" s="137" t="s">
        <v>154</v>
      </c>
      <c r="L7" s="137" t="s">
        <v>155</v>
      </c>
      <c r="M7" s="137"/>
      <c r="N7" s="137"/>
      <c r="O7" s="248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</row>
    <row r="8" s="87" customFormat="1" ht="20" customHeight="1" spans="1:256">
      <c r="A8" s="110" t="s">
        <v>156</v>
      </c>
      <c r="B8" s="109">
        <f>C8-5</f>
        <v>53</v>
      </c>
      <c r="C8" s="109">
        <v>58</v>
      </c>
      <c r="D8" s="109">
        <f>C8+5</f>
        <v>63</v>
      </c>
      <c r="E8" s="109">
        <f>D8+5</f>
        <v>68</v>
      </c>
      <c r="F8" s="109">
        <f>E8+5</f>
        <v>73</v>
      </c>
      <c r="G8" s="109">
        <f>F8+3</f>
        <v>76</v>
      </c>
      <c r="H8" s="108"/>
      <c r="I8" s="137"/>
      <c r="J8" s="137"/>
      <c r="K8" s="137" t="s">
        <v>155</v>
      </c>
      <c r="L8" s="137" t="s">
        <v>155</v>
      </c>
      <c r="M8" s="137"/>
      <c r="N8" s="137"/>
      <c r="O8" s="248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</row>
    <row r="9" s="87" customFormat="1" ht="20" customHeight="1" spans="1:256">
      <c r="A9" s="109" t="s">
        <v>157</v>
      </c>
      <c r="B9" s="109">
        <f>C9-5</f>
        <v>55</v>
      </c>
      <c r="C9" s="109">
        <v>60</v>
      </c>
      <c r="D9" s="109">
        <f>C9+5</f>
        <v>65</v>
      </c>
      <c r="E9" s="109">
        <f>D9+5</f>
        <v>70</v>
      </c>
      <c r="F9" s="109">
        <f>E9+5</f>
        <v>75</v>
      </c>
      <c r="G9" s="109">
        <f>F9+3</f>
        <v>78</v>
      </c>
      <c r="H9" s="108"/>
      <c r="I9" s="137"/>
      <c r="J9" s="137"/>
      <c r="K9" s="137" t="s">
        <v>155</v>
      </c>
      <c r="L9" s="137" t="s">
        <v>155</v>
      </c>
      <c r="M9" s="137"/>
      <c r="N9" s="137"/>
      <c r="O9" s="248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</row>
    <row r="10" s="87" customFormat="1" ht="20" customHeight="1" spans="1:256">
      <c r="A10" s="105" t="s">
        <v>158</v>
      </c>
      <c r="B10" s="111">
        <v>15.2</v>
      </c>
      <c r="C10" s="111">
        <v>16.8</v>
      </c>
      <c r="D10" s="111">
        <v>18.5</v>
      </c>
      <c r="E10" s="112">
        <v>20</v>
      </c>
      <c r="F10" s="111">
        <v>21.6</v>
      </c>
      <c r="G10" s="111">
        <v>22.9</v>
      </c>
      <c r="H10" s="108"/>
      <c r="I10" s="137"/>
      <c r="J10" s="137"/>
      <c r="K10" s="137" t="s">
        <v>152</v>
      </c>
      <c r="L10" s="137" t="s">
        <v>152</v>
      </c>
      <c r="M10" s="137"/>
      <c r="N10" s="137"/>
      <c r="O10" s="248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="87" customFormat="1" ht="20" customHeight="1" spans="1:256">
      <c r="A11" s="105" t="s">
        <v>159</v>
      </c>
      <c r="B11" s="105">
        <f>C11-1.2</f>
        <v>11.3</v>
      </c>
      <c r="C11" s="113">
        <v>12.5</v>
      </c>
      <c r="D11" s="105">
        <f>C11+1.8</f>
        <v>14.3</v>
      </c>
      <c r="E11" s="114">
        <f>D11+1.8</f>
        <v>16.1</v>
      </c>
      <c r="F11" s="105">
        <f>E11+1.8</f>
        <v>17.9</v>
      </c>
      <c r="G11" s="105">
        <f>F11+0.8</f>
        <v>18.7</v>
      </c>
      <c r="H11" s="108"/>
      <c r="I11" s="137"/>
      <c r="J11" s="137"/>
      <c r="K11" s="137" t="s">
        <v>151</v>
      </c>
      <c r="L11" s="137" t="s">
        <v>151</v>
      </c>
      <c r="M11" s="137"/>
      <c r="N11" s="137"/>
      <c r="O11" s="248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</row>
    <row r="12" s="87" customFormat="1" ht="20" customHeight="1" spans="1:256">
      <c r="A12" s="109" t="s">
        <v>160</v>
      </c>
      <c r="B12" s="109">
        <f>C12-1.5</f>
        <v>17.5</v>
      </c>
      <c r="C12" s="110">
        <v>19</v>
      </c>
      <c r="D12" s="109">
        <f>C12+1.8</f>
        <v>20.8</v>
      </c>
      <c r="E12" s="109">
        <f>D12+1.8</f>
        <v>22.6</v>
      </c>
      <c r="F12" s="109">
        <f>E12+1.8</f>
        <v>24.4</v>
      </c>
      <c r="G12" s="109">
        <f>F12+1</f>
        <v>25.4</v>
      </c>
      <c r="H12" s="108"/>
      <c r="I12" s="137"/>
      <c r="J12" s="137"/>
      <c r="K12" s="137" t="s">
        <v>155</v>
      </c>
      <c r="L12" s="137" t="s">
        <v>155</v>
      </c>
      <c r="M12" s="137"/>
      <c r="N12" s="137"/>
      <c r="O12" s="248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</row>
    <row r="13" s="87" customFormat="1" ht="20" customHeight="1" spans="1:256">
      <c r="A13" s="109" t="s">
        <v>161</v>
      </c>
      <c r="B13" s="109">
        <f>C13-1.8</f>
        <v>23.2</v>
      </c>
      <c r="C13" s="105">
        <f>20.5+4.5</f>
        <v>25</v>
      </c>
      <c r="D13" s="109">
        <f>C13+2.3</f>
        <v>27.3</v>
      </c>
      <c r="E13" s="109">
        <f>D13+2.3</f>
        <v>29.6</v>
      </c>
      <c r="F13" s="109">
        <f>E13+2.3</f>
        <v>31.9</v>
      </c>
      <c r="G13" s="109">
        <f>F13+2.1</f>
        <v>34</v>
      </c>
      <c r="H13" s="108"/>
      <c r="I13" s="137"/>
      <c r="J13" s="137"/>
      <c r="K13" s="137" t="s">
        <v>155</v>
      </c>
      <c r="L13" s="137" t="s">
        <v>155</v>
      </c>
      <c r="M13" s="137"/>
      <c r="N13" s="137"/>
      <c r="O13" s="248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</row>
    <row r="14" s="87" customFormat="1" ht="20" customHeight="1" spans="1:256">
      <c r="A14" s="109" t="s">
        <v>162</v>
      </c>
      <c r="B14" s="109">
        <v>4.5</v>
      </c>
      <c r="C14" s="109">
        <v>4.5</v>
      </c>
      <c r="D14" s="109">
        <v>4.5</v>
      </c>
      <c r="E14" s="109">
        <v>4.5</v>
      </c>
      <c r="F14" s="109">
        <v>4.5</v>
      </c>
      <c r="G14" s="109">
        <v>4.5</v>
      </c>
      <c r="H14" s="108"/>
      <c r="I14" s="137"/>
      <c r="J14" s="137"/>
      <c r="K14" s="137" t="s">
        <v>155</v>
      </c>
      <c r="L14" s="137" t="s">
        <v>155</v>
      </c>
      <c r="M14" s="137"/>
      <c r="N14" s="137"/>
      <c r="O14" s="248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</row>
    <row r="15" s="87" customFormat="1" ht="20" customHeight="1" spans="1:256">
      <c r="A15" s="116"/>
      <c r="B15" s="116"/>
      <c r="C15" s="117"/>
      <c r="D15" s="116"/>
      <c r="E15" s="116"/>
      <c r="F15" s="116"/>
      <c r="G15" s="116"/>
      <c r="H15" s="108"/>
      <c r="I15" s="137"/>
      <c r="J15" s="137"/>
      <c r="K15" s="137"/>
      <c r="L15" s="137"/>
      <c r="M15" s="137"/>
      <c r="N15" s="137"/>
      <c r="O15" s="248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</row>
    <row r="16" s="87" customFormat="1" ht="20" customHeight="1" spans="1:256">
      <c r="A16" s="116"/>
      <c r="B16" s="116"/>
      <c r="C16" s="116"/>
      <c r="D16" s="116"/>
      <c r="E16" s="116"/>
      <c r="F16" s="116"/>
      <c r="G16" s="116"/>
      <c r="H16" s="108"/>
      <c r="I16" s="137"/>
      <c r="J16" s="137"/>
      <c r="K16" s="137"/>
      <c r="L16" s="137"/>
      <c r="M16" s="137"/>
      <c r="N16" s="137"/>
      <c r="O16" s="248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</row>
    <row r="17" s="87" customFormat="1" ht="20" customHeight="1" spans="1:256">
      <c r="A17" s="116"/>
      <c r="B17" s="105"/>
      <c r="C17" s="105"/>
      <c r="D17" s="105"/>
      <c r="E17" s="105"/>
      <c r="F17" s="105"/>
      <c r="G17" s="105"/>
      <c r="H17" s="108"/>
      <c r="I17" s="137"/>
      <c r="J17" s="137"/>
      <c r="K17" s="137"/>
      <c r="L17" s="137"/>
      <c r="M17" s="137"/>
      <c r="N17" s="137"/>
      <c r="O17" s="248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</row>
    <row r="18" s="87" customFormat="1" ht="20" customHeight="1" spans="1:256">
      <c r="A18" s="228"/>
      <c r="B18" s="119"/>
      <c r="C18" s="119"/>
      <c r="D18" s="119"/>
      <c r="E18" s="119"/>
      <c r="F18" s="119"/>
      <c r="G18" s="119"/>
      <c r="H18" s="108"/>
      <c r="I18" s="137"/>
      <c r="J18" s="137"/>
      <c r="K18" s="137"/>
      <c r="L18" s="137"/>
      <c r="M18" s="137"/>
      <c r="N18" s="137"/>
      <c r="O18" s="248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</row>
    <row r="19" s="87" customFormat="1" ht="20" customHeight="1" spans="1:256">
      <c r="A19" s="229"/>
      <c r="B19" s="121"/>
      <c r="C19" s="121"/>
      <c r="D19" s="121"/>
      <c r="E19" s="121"/>
      <c r="F19" s="121"/>
      <c r="G19" s="121"/>
      <c r="H19" s="108"/>
      <c r="I19" s="137"/>
      <c r="J19" s="137"/>
      <c r="K19" s="137"/>
      <c r="L19" s="137"/>
      <c r="M19" s="137"/>
      <c r="N19" s="137"/>
      <c r="O19" s="248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</row>
    <row r="20" s="87" customFormat="1" ht="20" customHeight="1" spans="1:256">
      <c r="A20" s="229"/>
      <c r="B20" s="121"/>
      <c r="C20" s="121"/>
      <c r="D20" s="121"/>
      <c r="E20" s="121"/>
      <c r="F20" s="121"/>
      <c r="G20" s="121"/>
      <c r="H20" s="108"/>
      <c r="I20" s="137"/>
      <c r="J20" s="137"/>
      <c r="K20" s="137"/>
      <c r="L20" s="137"/>
      <c r="M20" s="137"/>
      <c r="N20" s="137"/>
      <c r="O20" s="248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</row>
    <row r="21" s="87" customFormat="1" ht="20" customHeight="1" spans="1:256">
      <c r="A21" s="230"/>
      <c r="B21" s="231"/>
      <c r="C21" s="231"/>
      <c r="D21" s="231"/>
      <c r="E21" s="232"/>
      <c r="F21" s="231"/>
      <c r="G21" s="231"/>
      <c r="H21" s="233"/>
      <c r="I21" s="249"/>
      <c r="J21" s="249"/>
      <c r="K21" s="250"/>
      <c r="L21" s="249"/>
      <c r="M21" s="249"/>
      <c r="N21" s="250"/>
      <c r="O21" s="251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  <c r="IV21" s="90"/>
    </row>
    <row r="22" s="87" customFormat="1" ht="17.25" spans="1:256">
      <c r="A22" s="126"/>
      <c r="B22" s="126"/>
      <c r="C22" s="127"/>
      <c r="D22" s="127"/>
      <c r="E22" s="128"/>
      <c r="F22" s="127"/>
      <c r="G22" s="127"/>
      <c r="O22" s="234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  <c r="IV22" s="90"/>
    </row>
    <row r="23" s="87" customFormat="1" spans="1:256">
      <c r="A23" s="129" t="s">
        <v>163</v>
      </c>
      <c r="B23" s="129"/>
      <c r="C23" s="130"/>
      <c r="D23" s="130"/>
      <c r="O23" s="234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  <c r="IV23" s="90"/>
    </row>
    <row r="24" s="87" customFormat="1" spans="3:256">
      <c r="C24" s="88"/>
      <c r="D24" s="88"/>
      <c r="I24" s="142" t="s">
        <v>164</v>
      </c>
      <c r="J24" s="252">
        <v>45675</v>
      </c>
      <c r="K24" s="142" t="s">
        <v>165</v>
      </c>
      <c r="L24" s="142" t="s">
        <v>131</v>
      </c>
      <c r="M24" s="142" t="s">
        <v>166</v>
      </c>
      <c r="N24" s="87" t="s">
        <v>134</v>
      </c>
      <c r="O24" s="234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  <c r="FY24" s="90"/>
      <c r="FZ24" s="90"/>
      <c r="GA24" s="90"/>
      <c r="GB24" s="90"/>
      <c r="GC24" s="90"/>
      <c r="GD24" s="90"/>
      <c r="GE24" s="90"/>
      <c r="GF24" s="90"/>
      <c r="GG24" s="90"/>
      <c r="GH24" s="90"/>
      <c r="GI24" s="90"/>
      <c r="GJ24" s="90"/>
      <c r="GK24" s="90"/>
      <c r="GL24" s="90"/>
      <c r="GM24" s="90"/>
      <c r="GN24" s="90"/>
      <c r="GO24" s="90"/>
      <c r="GP24" s="90"/>
      <c r="GQ24" s="90"/>
      <c r="GR24" s="90"/>
      <c r="GS24" s="90"/>
      <c r="GT24" s="90"/>
      <c r="GU24" s="90"/>
      <c r="GV24" s="90"/>
      <c r="GW24" s="90"/>
      <c r="GX24" s="90"/>
      <c r="GY24" s="90"/>
      <c r="GZ24" s="90"/>
      <c r="HA24" s="90"/>
      <c r="HB24" s="90"/>
      <c r="HC24" s="90"/>
      <c r="HD24" s="90"/>
      <c r="HE24" s="90"/>
      <c r="HF24" s="90"/>
      <c r="HG24" s="90"/>
      <c r="HH24" s="90"/>
      <c r="HI24" s="90"/>
      <c r="HJ24" s="90"/>
      <c r="HK24" s="90"/>
      <c r="HL24" s="90"/>
      <c r="HM24" s="90"/>
      <c r="HN24" s="90"/>
      <c r="HO24" s="90"/>
      <c r="HP24" s="90"/>
      <c r="HQ24" s="90"/>
      <c r="HR24" s="90"/>
      <c r="HS24" s="90"/>
      <c r="HT24" s="90"/>
      <c r="HU24" s="90"/>
      <c r="HV24" s="90"/>
      <c r="HW24" s="90"/>
      <c r="HX24" s="90"/>
      <c r="HY24" s="90"/>
      <c r="HZ24" s="90"/>
      <c r="IA24" s="90"/>
      <c r="IB24" s="90"/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  <c r="IN24" s="90"/>
      <c r="IO24" s="90"/>
      <c r="IP24" s="90"/>
      <c r="IQ24" s="90"/>
      <c r="IR24" s="90"/>
      <c r="IS24" s="90"/>
      <c r="IT24" s="90"/>
      <c r="IU24" s="90"/>
      <c r="IV24" s="90"/>
    </row>
  </sheetData>
  <mergeCells count="9">
    <mergeCell ref="A1:N1"/>
    <mergeCell ref="B2:D2"/>
    <mergeCell ref="F2:G2"/>
    <mergeCell ref="J2:N2"/>
    <mergeCell ref="B3:G3"/>
    <mergeCell ref="I3:N3"/>
    <mergeCell ref="D16:E16"/>
    <mergeCell ref="A3:A5"/>
    <mergeCell ref="H2:H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L2" sqref="L2"/>
    </sheetView>
  </sheetViews>
  <sheetFormatPr defaultColWidth="10.125" defaultRowHeight="14.25"/>
  <cols>
    <col min="1" max="1" width="9.625" style="147" customWidth="1"/>
    <col min="2" max="2" width="11.125" style="147" customWidth="1"/>
    <col min="3" max="3" width="9.125" style="147" customWidth="1"/>
    <col min="4" max="4" width="9.5" style="147" customWidth="1"/>
    <col min="5" max="5" width="11.375" style="147" customWidth="1"/>
    <col min="6" max="6" width="10.375" style="147" customWidth="1"/>
    <col min="7" max="7" width="9.5" style="147" customWidth="1"/>
    <col min="8" max="8" width="9.125" style="147" customWidth="1"/>
    <col min="9" max="9" width="8.125" style="147" customWidth="1"/>
    <col min="10" max="10" width="10.5" style="147" customWidth="1"/>
    <col min="11" max="11" width="12.125" style="147" customWidth="1"/>
    <col min="12" max="16384" width="10.125" style="147"/>
  </cols>
  <sheetData>
    <row r="1" ht="23.25" spans="1:11">
      <c r="A1" s="148" t="s">
        <v>167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8" customHeight="1" spans="1:11">
      <c r="A2" s="149" t="s">
        <v>53</v>
      </c>
      <c r="B2" s="150" t="s">
        <v>54</v>
      </c>
      <c r="C2" s="150"/>
      <c r="D2" s="151" t="s">
        <v>61</v>
      </c>
      <c r="E2" s="152" t="str">
        <f>首期!B4</f>
        <v>QAMMBN84635</v>
      </c>
      <c r="F2" s="153" t="s">
        <v>168</v>
      </c>
      <c r="G2" s="154" t="str">
        <f>首期!B5</f>
        <v>儿童五分打底裤</v>
      </c>
      <c r="H2" s="155"/>
      <c r="I2" s="183" t="s">
        <v>57</v>
      </c>
      <c r="J2" s="202" t="s">
        <v>56</v>
      </c>
      <c r="K2" s="203"/>
    </row>
    <row r="3" ht="18" customHeight="1" spans="1:11">
      <c r="A3" s="156" t="s">
        <v>75</v>
      </c>
      <c r="B3" s="157">
        <f>首期!B7</f>
        <v>602</v>
      </c>
      <c r="C3" s="157"/>
      <c r="D3" s="158" t="s">
        <v>169</v>
      </c>
      <c r="E3" s="159">
        <v>45674</v>
      </c>
      <c r="F3" s="160"/>
      <c r="G3" s="160"/>
      <c r="H3" s="161" t="s">
        <v>170</v>
      </c>
      <c r="I3" s="161"/>
      <c r="J3" s="161"/>
      <c r="K3" s="204"/>
    </row>
    <row r="4" ht="18" customHeight="1" spans="1:11">
      <c r="A4" s="162" t="s">
        <v>71</v>
      </c>
      <c r="B4" s="157">
        <v>2</v>
      </c>
      <c r="C4" s="157">
        <v>6</v>
      </c>
      <c r="D4" s="163" t="s">
        <v>171</v>
      </c>
      <c r="E4" s="160" t="s">
        <v>172</v>
      </c>
      <c r="F4" s="160"/>
      <c r="G4" s="160"/>
      <c r="H4" s="163" t="s">
        <v>173</v>
      </c>
      <c r="I4" s="163"/>
      <c r="J4" s="175" t="s">
        <v>65</v>
      </c>
      <c r="K4" s="205" t="s">
        <v>66</v>
      </c>
    </row>
    <row r="5" ht="18" customHeight="1" spans="1:11">
      <c r="A5" s="162" t="s">
        <v>174</v>
      </c>
      <c r="B5" s="157">
        <v>1</v>
      </c>
      <c r="C5" s="157"/>
      <c r="D5" s="158" t="s">
        <v>175</v>
      </c>
      <c r="E5" s="158"/>
      <c r="F5" s="147" t="s">
        <v>176</v>
      </c>
      <c r="G5" s="158"/>
      <c r="H5" s="163" t="s">
        <v>177</v>
      </c>
      <c r="I5" s="163"/>
      <c r="J5" s="175" t="s">
        <v>65</v>
      </c>
      <c r="K5" s="205" t="s">
        <v>66</v>
      </c>
    </row>
    <row r="6" ht="18" customHeight="1" spans="1:13">
      <c r="A6" s="164" t="s">
        <v>178</v>
      </c>
      <c r="B6" s="165">
        <v>80</v>
      </c>
      <c r="C6" s="165"/>
      <c r="D6" s="166" t="s">
        <v>179</v>
      </c>
      <c r="E6" s="167"/>
      <c r="F6" s="167">
        <v>600</v>
      </c>
      <c r="G6" s="166"/>
      <c r="H6" s="168" t="s">
        <v>180</v>
      </c>
      <c r="I6" s="168"/>
      <c r="J6" s="167" t="s">
        <v>65</v>
      </c>
      <c r="K6" s="206" t="s">
        <v>66</v>
      </c>
      <c r="M6" s="207"/>
    </row>
    <row r="7" ht="18" customHeight="1" spans="1:11">
      <c r="A7" s="169"/>
      <c r="B7" s="170"/>
      <c r="C7" s="170"/>
      <c r="D7" s="169"/>
      <c r="E7" s="170"/>
      <c r="F7" s="171"/>
      <c r="G7" s="169"/>
      <c r="H7" s="171"/>
      <c r="I7" s="170"/>
      <c r="J7" s="170"/>
      <c r="K7" s="170"/>
    </row>
    <row r="8" ht="18" customHeight="1" spans="1:11">
      <c r="A8" s="172" t="s">
        <v>181</v>
      </c>
      <c r="B8" s="153" t="s">
        <v>182</v>
      </c>
      <c r="C8" s="153" t="s">
        <v>183</v>
      </c>
      <c r="D8" s="153" t="s">
        <v>184</v>
      </c>
      <c r="E8" s="153" t="s">
        <v>185</v>
      </c>
      <c r="F8" s="153" t="s">
        <v>186</v>
      </c>
      <c r="G8" s="173" t="s">
        <v>78</v>
      </c>
      <c r="H8" s="174"/>
      <c r="I8" s="174"/>
      <c r="J8" s="174"/>
      <c r="K8" s="208"/>
    </row>
    <row r="9" ht="18" customHeight="1" spans="1:11">
      <c r="A9" s="162" t="s">
        <v>187</v>
      </c>
      <c r="B9" s="163"/>
      <c r="C9" s="175" t="s">
        <v>65</v>
      </c>
      <c r="D9" s="175" t="s">
        <v>66</v>
      </c>
      <c r="E9" s="158" t="s">
        <v>188</v>
      </c>
      <c r="F9" s="176" t="s">
        <v>189</v>
      </c>
      <c r="G9" s="177"/>
      <c r="H9" s="178"/>
      <c r="I9" s="178"/>
      <c r="J9" s="178"/>
      <c r="K9" s="209"/>
    </row>
    <row r="10" ht="18" customHeight="1" spans="1:11">
      <c r="A10" s="162" t="s">
        <v>190</v>
      </c>
      <c r="B10" s="163"/>
      <c r="C10" s="175" t="s">
        <v>65</v>
      </c>
      <c r="D10" s="175" t="s">
        <v>66</v>
      </c>
      <c r="E10" s="158" t="s">
        <v>191</v>
      </c>
      <c r="F10" s="176" t="s">
        <v>192</v>
      </c>
      <c r="G10" s="177" t="s">
        <v>193</v>
      </c>
      <c r="H10" s="178"/>
      <c r="I10" s="178"/>
      <c r="J10" s="178"/>
      <c r="K10" s="209"/>
    </row>
    <row r="11" ht="18" customHeight="1" spans="1:11">
      <c r="A11" s="179" t="s">
        <v>194</v>
      </c>
      <c r="B11" s="180"/>
      <c r="C11" s="180"/>
      <c r="D11" s="180"/>
      <c r="E11" s="180"/>
      <c r="F11" s="180"/>
      <c r="G11" s="180"/>
      <c r="H11" s="180"/>
      <c r="I11" s="180"/>
      <c r="J11" s="180"/>
      <c r="K11" s="210"/>
    </row>
    <row r="12" ht="18" customHeight="1" spans="1:11">
      <c r="A12" s="156" t="s">
        <v>89</v>
      </c>
      <c r="B12" s="175" t="s">
        <v>85</v>
      </c>
      <c r="C12" s="175" t="s">
        <v>86</v>
      </c>
      <c r="D12" s="176"/>
      <c r="E12" s="158" t="s">
        <v>87</v>
      </c>
      <c r="F12" s="175" t="s">
        <v>85</v>
      </c>
      <c r="G12" s="175" t="s">
        <v>86</v>
      </c>
      <c r="H12" s="175"/>
      <c r="I12" s="158" t="s">
        <v>195</v>
      </c>
      <c r="J12" s="175" t="s">
        <v>85</v>
      </c>
      <c r="K12" s="205" t="s">
        <v>86</v>
      </c>
    </row>
    <row r="13" ht="18" customHeight="1" spans="1:11">
      <c r="A13" s="156" t="s">
        <v>92</v>
      </c>
      <c r="B13" s="175" t="s">
        <v>85</v>
      </c>
      <c r="C13" s="175" t="s">
        <v>86</v>
      </c>
      <c r="D13" s="176"/>
      <c r="E13" s="158" t="s">
        <v>97</v>
      </c>
      <c r="F13" s="175" t="s">
        <v>85</v>
      </c>
      <c r="G13" s="175" t="s">
        <v>86</v>
      </c>
      <c r="H13" s="175"/>
      <c r="I13" s="158" t="s">
        <v>196</v>
      </c>
      <c r="J13" s="175" t="s">
        <v>85</v>
      </c>
      <c r="K13" s="205" t="s">
        <v>86</v>
      </c>
    </row>
    <row r="14" ht="18" customHeight="1" spans="1:11">
      <c r="A14" s="164" t="s">
        <v>197</v>
      </c>
      <c r="B14" s="167" t="s">
        <v>85</v>
      </c>
      <c r="C14" s="167" t="s">
        <v>86</v>
      </c>
      <c r="D14" s="181"/>
      <c r="E14" s="166" t="s">
        <v>198</v>
      </c>
      <c r="F14" s="167" t="s">
        <v>85</v>
      </c>
      <c r="G14" s="167" t="s">
        <v>86</v>
      </c>
      <c r="H14" s="167"/>
      <c r="I14" s="166" t="s">
        <v>199</v>
      </c>
      <c r="J14" s="167" t="s">
        <v>85</v>
      </c>
      <c r="K14" s="206" t="s">
        <v>86</v>
      </c>
    </row>
    <row r="15" ht="18" customHeight="1" spans="1:11">
      <c r="A15" s="169"/>
      <c r="B15" s="182"/>
      <c r="C15" s="182"/>
      <c r="D15" s="170"/>
      <c r="E15" s="169"/>
      <c r="F15" s="182"/>
      <c r="G15" s="182"/>
      <c r="H15" s="182"/>
      <c r="I15" s="169"/>
      <c r="J15" s="182"/>
      <c r="K15" s="182"/>
    </row>
    <row r="16" s="145" customFormat="1" ht="18" customHeight="1" spans="1:11">
      <c r="A16" s="149" t="s">
        <v>200</v>
      </c>
      <c r="B16" s="183"/>
      <c r="C16" s="183"/>
      <c r="D16" s="183"/>
      <c r="E16" s="183"/>
      <c r="F16" s="183"/>
      <c r="G16" s="183"/>
      <c r="H16" s="183"/>
      <c r="I16" s="183"/>
      <c r="J16" s="183"/>
      <c r="K16" s="211"/>
    </row>
    <row r="17" ht="18" customHeight="1" spans="1:11">
      <c r="A17" s="162" t="s">
        <v>201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212"/>
    </row>
    <row r="18" ht="18" customHeight="1" spans="1:11">
      <c r="A18" s="162" t="s">
        <v>202</v>
      </c>
      <c r="B18" s="163"/>
      <c r="C18" s="163"/>
      <c r="D18" s="163"/>
      <c r="E18" s="163"/>
      <c r="F18" s="163"/>
      <c r="G18" s="163"/>
      <c r="H18" s="163"/>
      <c r="I18" s="163"/>
      <c r="J18" s="163"/>
      <c r="K18" s="212"/>
    </row>
    <row r="19" ht="22" customHeight="1" spans="1:11">
      <c r="A19" s="184"/>
      <c r="B19" s="175"/>
      <c r="C19" s="175"/>
      <c r="D19" s="175"/>
      <c r="E19" s="175"/>
      <c r="F19" s="175"/>
      <c r="G19" s="175"/>
      <c r="H19" s="175"/>
      <c r="I19" s="175"/>
      <c r="J19" s="175"/>
      <c r="K19" s="205"/>
    </row>
    <row r="20" ht="22" customHeight="1" spans="1:11">
      <c r="A20" s="185"/>
      <c r="B20" s="186"/>
      <c r="C20" s="186"/>
      <c r="D20" s="186"/>
      <c r="E20" s="186"/>
      <c r="F20" s="186"/>
      <c r="G20" s="186"/>
      <c r="H20" s="186"/>
      <c r="I20" s="186"/>
      <c r="J20" s="186"/>
      <c r="K20" s="213"/>
    </row>
    <row r="21" ht="22" customHeight="1" spans="1:11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213"/>
    </row>
    <row r="22" ht="22" customHeight="1" spans="1:11">
      <c r="A22" s="185"/>
      <c r="B22" s="186"/>
      <c r="C22" s="186"/>
      <c r="D22" s="186"/>
      <c r="E22" s="186"/>
      <c r="F22" s="186"/>
      <c r="G22" s="186"/>
      <c r="H22" s="186"/>
      <c r="I22" s="186"/>
      <c r="J22" s="186"/>
      <c r="K22" s="213"/>
    </row>
    <row r="23" ht="22" customHeight="1" spans="1:11">
      <c r="A23" s="187"/>
      <c r="B23" s="188"/>
      <c r="C23" s="188"/>
      <c r="D23" s="188"/>
      <c r="E23" s="188"/>
      <c r="F23" s="188"/>
      <c r="G23" s="188"/>
      <c r="H23" s="188"/>
      <c r="I23" s="188"/>
      <c r="J23" s="188"/>
      <c r="K23" s="214"/>
    </row>
    <row r="24" ht="18" customHeight="1" spans="1:11">
      <c r="A24" s="162" t="s">
        <v>116</v>
      </c>
      <c r="B24" s="163"/>
      <c r="C24" s="175" t="s">
        <v>65</v>
      </c>
      <c r="D24" s="175" t="s">
        <v>66</v>
      </c>
      <c r="E24" s="161"/>
      <c r="F24" s="161"/>
      <c r="G24" s="161"/>
      <c r="H24" s="161"/>
      <c r="I24" s="161"/>
      <c r="J24" s="161"/>
      <c r="K24" s="204"/>
    </row>
    <row r="25" ht="18" customHeight="1" spans="1:11">
      <c r="A25" s="189" t="s">
        <v>203</v>
      </c>
      <c r="B25" s="190"/>
      <c r="C25" s="190"/>
      <c r="D25" s="190"/>
      <c r="E25" s="190"/>
      <c r="F25" s="190"/>
      <c r="G25" s="190"/>
      <c r="H25" s="190"/>
      <c r="I25" s="190"/>
      <c r="J25" s="190"/>
      <c r="K25" s="215"/>
    </row>
    <row r="26" ht="15" spans="1:11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ht="20" customHeight="1" spans="1:11">
      <c r="A27" s="192" t="s">
        <v>204</v>
      </c>
      <c r="B27" s="174"/>
      <c r="C27" s="174"/>
      <c r="D27" s="174"/>
      <c r="E27" s="174"/>
      <c r="F27" s="174"/>
      <c r="G27" s="174"/>
      <c r="H27" s="174"/>
      <c r="I27" s="174"/>
      <c r="J27" s="174"/>
      <c r="K27" s="216" t="s">
        <v>205</v>
      </c>
    </row>
    <row r="28" ht="23" customHeight="1" spans="1:11">
      <c r="A28" s="185" t="s">
        <v>206</v>
      </c>
      <c r="B28" s="186"/>
      <c r="C28" s="186"/>
      <c r="D28" s="186"/>
      <c r="E28" s="186"/>
      <c r="F28" s="186"/>
      <c r="G28" s="186"/>
      <c r="H28" s="186"/>
      <c r="I28" s="186"/>
      <c r="J28" s="217"/>
      <c r="K28" s="218">
        <v>1</v>
      </c>
    </row>
    <row r="29" ht="23" customHeight="1" spans="1:11">
      <c r="A29" s="185" t="s">
        <v>207</v>
      </c>
      <c r="B29" s="186"/>
      <c r="C29" s="186"/>
      <c r="D29" s="186"/>
      <c r="E29" s="186"/>
      <c r="F29" s="186"/>
      <c r="G29" s="186"/>
      <c r="H29" s="186"/>
      <c r="I29" s="186"/>
      <c r="J29" s="217"/>
      <c r="K29" s="209">
        <v>1</v>
      </c>
    </row>
    <row r="30" ht="23" customHeight="1" spans="1:11">
      <c r="A30" s="185"/>
      <c r="B30" s="186"/>
      <c r="C30" s="186"/>
      <c r="D30" s="186"/>
      <c r="E30" s="186"/>
      <c r="F30" s="186"/>
      <c r="G30" s="186"/>
      <c r="H30" s="186"/>
      <c r="I30" s="186"/>
      <c r="J30" s="217"/>
      <c r="K30" s="209"/>
    </row>
    <row r="31" ht="23" customHeight="1" spans="1:11">
      <c r="A31" s="185"/>
      <c r="B31" s="186"/>
      <c r="C31" s="186"/>
      <c r="D31" s="186"/>
      <c r="E31" s="186"/>
      <c r="F31" s="186"/>
      <c r="G31" s="186"/>
      <c r="H31" s="186"/>
      <c r="I31" s="186"/>
      <c r="J31" s="217"/>
      <c r="K31" s="209"/>
    </row>
    <row r="32" ht="23" customHeight="1" spans="1:11">
      <c r="A32" s="185"/>
      <c r="B32" s="186"/>
      <c r="C32" s="186"/>
      <c r="D32" s="186"/>
      <c r="E32" s="186"/>
      <c r="F32" s="186"/>
      <c r="G32" s="186"/>
      <c r="H32" s="186"/>
      <c r="I32" s="186"/>
      <c r="J32" s="217"/>
      <c r="K32" s="219"/>
    </row>
    <row r="33" ht="23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217"/>
      <c r="K33" s="220"/>
    </row>
    <row r="34" ht="23" customHeight="1" spans="1:11">
      <c r="A34" s="185"/>
      <c r="B34" s="186"/>
      <c r="C34" s="186"/>
      <c r="D34" s="186"/>
      <c r="E34" s="186"/>
      <c r="F34" s="186"/>
      <c r="G34" s="186"/>
      <c r="H34" s="186"/>
      <c r="I34" s="186"/>
      <c r="J34" s="217"/>
      <c r="K34" s="209"/>
    </row>
    <row r="35" ht="23" customHeight="1" spans="1:11">
      <c r="A35" s="185"/>
      <c r="B35" s="186"/>
      <c r="C35" s="186"/>
      <c r="D35" s="186"/>
      <c r="E35" s="186"/>
      <c r="F35" s="186"/>
      <c r="G35" s="186"/>
      <c r="H35" s="186"/>
      <c r="I35" s="186"/>
      <c r="J35" s="217"/>
      <c r="K35" s="221"/>
    </row>
    <row r="36" ht="23" customHeight="1" spans="1:11">
      <c r="A36" s="193" t="s">
        <v>208</v>
      </c>
      <c r="B36" s="194"/>
      <c r="C36" s="194"/>
      <c r="D36" s="194"/>
      <c r="E36" s="194"/>
      <c r="F36" s="194"/>
      <c r="G36" s="194"/>
      <c r="H36" s="194"/>
      <c r="I36" s="194"/>
      <c r="J36" s="222"/>
      <c r="K36" s="223">
        <f>SUM(K28:K35)</f>
        <v>2</v>
      </c>
    </row>
    <row r="37" ht="18.75" customHeight="1" spans="1:11">
      <c r="A37" s="195" t="s">
        <v>209</v>
      </c>
      <c r="B37" s="196"/>
      <c r="C37" s="196"/>
      <c r="D37" s="196"/>
      <c r="E37" s="196"/>
      <c r="F37" s="196"/>
      <c r="G37" s="196"/>
      <c r="H37" s="196"/>
      <c r="I37" s="196"/>
      <c r="J37" s="196"/>
      <c r="K37" s="224"/>
    </row>
    <row r="38" s="146" customFormat="1" ht="18.75" customHeight="1" spans="1:11">
      <c r="A38" s="162" t="s">
        <v>210</v>
      </c>
      <c r="B38" s="163"/>
      <c r="C38" s="163"/>
      <c r="D38" s="161" t="s">
        <v>211</v>
      </c>
      <c r="E38" s="161"/>
      <c r="F38" s="197" t="s">
        <v>212</v>
      </c>
      <c r="G38" s="198"/>
      <c r="H38" s="163" t="s">
        <v>213</v>
      </c>
      <c r="I38" s="163"/>
      <c r="J38" s="163" t="s">
        <v>214</v>
      </c>
      <c r="K38" s="212"/>
    </row>
    <row r="39" ht="18.75" customHeight="1" spans="1:11">
      <c r="A39" s="162" t="s">
        <v>117</v>
      </c>
      <c r="B39" s="163" t="s">
        <v>215</v>
      </c>
      <c r="C39" s="163"/>
      <c r="D39" s="163"/>
      <c r="E39" s="163"/>
      <c r="F39" s="163"/>
      <c r="G39" s="163"/>
      <c r="H39" s="163"/>
      <c r="I39" s="163"/>
      <c r="J39" s="163"/>
      <c r="K39" s="212"/>
    </row>
    <row r="40" ht="24" customHeight="1" spans="1:11">
      <c r="A40" s="162"/>
      <c r="B40" s="163"/>
      <c r="C40" s="163"/>
      <c r="D40" s="163"/>
      <c r="E40" s="163"/>
      <c r="F40" s="163"/>
      <c r="G40" s="163"/>
      <c r="H40" s="163"/>
      <c r="I40" s="163"/>
      <c r="J40" s="163"/>
      <c r="K40" s="212"/>
    </row>
    <row r="41" ht="24" customHeight="1" spans="1:11">
      <c r="A41" s="162"/>
      <c r="B41" s="163"/>
      <c r="C41" s="163"/>
      <c r="D41" s="163"/>
      <c r="E41" s="163"/>
      <c r="F41" s="163"/>
      <c r="G41" s="163"/>
      <c r="H41" s="163"/>
      <c r="I41" s="163"/>
      <c r="J41" s="163"/>
      <c r="K41" s="212"/>
    </row>
    <row r="42" ht="32.1" customHeight="1" spans="1:11">
      <c r="A42" s="164" t="s">
        <v>128</v>
      </c>
      <c r="B42" s="199" t="s">
        <v>216</v>
      </c>
      <c r="C42" s="199"/>
      <c r="D42" s="166" t="s">
        <v>217</v>
      </c>
      <c r="E42" s="181" t="s">
        <v>131</v>
      </c>
      <c r="F42" s="166" t="s">
        <v>132</v>
      </c>
      <c r="G42" s="200">
        <v>45675</v>
      </c>
      <c r="H42" s="201" t="s">
        <v>133</v>
      </c>
      <c r="I42" s="201"/>
      <c r="J42" s="199" t="s">
        <v>134</v>
      </c>
      <c r="K42" s="22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4"/>
  <sheetViews>
    <sheetView tabSelected="1" workbookViewId="0">
      <selection activeCell="K17" sqref="K17"/>
    </sheetView>
  </sheetViews>
  <sheetFormatPr defaultColWidth="9" defaultRowHeight="14.25"/>
  <cols>
    <col min="1" max="1" width="17.625" style="87" customWidth="1"/>
    <col min="2" max="3" width="9.125" style="87" customWidth="1"/>
    <col min="4" max="4" width="9.125" style="88" customWidth="1"/>
    <col min="5" max="6" width="9.125" style="87" customWidth="1"/>
    <col min="7" max="7" width="8.5" style="87" customWidth="1"/>
    <col min="8" max="8" width="2.75" style="87" customWidth="1"/>
    <col min="9" max="11" width="15.625" style="87" customWidth="1"/>
    <col min="12" max="14" width="15.625" style="89" customWidth="1"/>
    <col min="15" max="252" width="9" style="87"/>
    <col min="253" max="16384" width="9" style="90"/>
  </cols>
  <sheetData>
    <row r="1" s="87" customFormat="1" ht="29" customHeight="1" spans="1:255">
      <c r="A1" s="91" t="s">
        <v>138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</row>
    <row r="2" s="87" customFormat="1" ht="20" customHeight="1" spans="1:255">
      <c r="A2" s="94" t="s">
        <v>61</v>
      </c>
      <c r="B2" s="95" t="str">
        <f>首期!B4</f>
        <v>QAMMBN84635</v>
      </c>
      <c r="C2" s="96"/>
      <c r="D2" s="97"/>
      <c r="E2" s="98" t="s">
        <v>67</v>
      </c>
      <c r="F2" s="99" t="str">
        <f>首期!B5</f>
        <v>儿童五分打底裤</v>
      </c>
      <c r="G2" s="99"/>
      <c r="H2" s="100"/>
      <c r="I2" s="131" t="s">
        <v>57</v>
      </c>
      <c r="J2" s="132" t="s">
        <v>56</v>
      </c>
      <c r="K2" s="132"/>
      <c r="L2" s="132"/>
      <c r="M2" s="132"/>
      <c r="N2" s="133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</row>
    <row r="3" s="87" customFormat="1" spans="1:255">
      <c r="A3" s="101" t="s">
        <v>139</v>
      </c>
      <c r="B3" s="102" t="s">
        <v>140</v>
      </c>
      <c r="C3" s="103"/>
      <c r="D3" s="102"/>
      <c r="E3" s="102"/>
      <c r="F3" s="102"/>
      <c r="G3" s="102"/>
      <c r="H3" s="104"/>
      <c r="I3" s="134"/>
      <c r="J3" s="134"/>
      <c r="K3" s="134"/>
      <c r="L3" s="134"/>
      <c r="M3" s="134"/>
      <c r="N3" s="135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</row>
    <row r="4" s="87" customFormat="1" spans="1:255">
      <c r="A4" s="101"/>
      <c r="B4" s="105" t="s">
        <v>141</v>
      </c>
      <c r="C4" s="105" t="s">
        <v>142</v>
      </c>
      <c r="D4" s="105" t="s">
        <v>143</v>
      </c>
      <c r="E4" s="105" t="s">
        <v>144</v>
      </c>
      <c r="F4" s="105" t="s">
        <v>145</v>
      </c>
      <c r="G4" s="105" t="s">
        <v>146</v>
      </c>
      <c r="H4" s="104"/>
      <c r="I4" s="105" t="s">
        <v>141</v>
      </c>
      <c r="J4" s="105" t="s">
        <v>142</v>
      </c>
      <c r="K4" s="105" t="s">
        <v>218</v>
      </c>
      <c r="L4" s="114" t="s">
        <v>219</v>
      </c>
      <c r="M4" s="105" t="s">
        <v>220</v>
      </c>
      <c r="N4" s="136" t="s">
        <v>221</v>
      </c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</row>
    <row r="5" s="87" customFormat="1" ht="16.5" spans="1:255">
      <c r="A5" s="101"/>
      <c r="B5" s="106"/>
      <c r="C5" s="106"/>
      <c r="D5" s="107"/>
      <c r="E5" s="107"/>
      <c r="F5" s="107"/>
      <c r="G5" s="107"/>
      <c r="H5" s="108"/>
      <c r="I5" s="137" t="s">
        <v>222</v>
      </c>
      <c r="J5" s="137" t="s">
        <v>112</v>
      </c>
      <c r="K5" s="137" t="s">
        <v>222</v>
      </c>
      <c r="L5" s="137" t="s">
        <v>112</v>
      </c>
      <c r="M5" s="137" t="s">
        <v>222</v>
      </c>
      <c r="N5" s="138" t="s">
        <v>112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</row>
    <row r="6" s="87" customFormat="1" ht="21" customHeight="1" spans="1:255">
      <c r="A6" s="109" t="s">
        <v>150</v>
      </c>
      <c r="B6" s="109">
        <f>C6-1.5</f>
        <v>38.5</v>
      </c>
      <c r="C6" s="109">
        <v>40</v>
      </c>
      <c r="D6" s="109">
        <f>C6+2</f>
        <v>42</v>
      </c>
      <c r="E6" s="109">
        <f>D6+2</f>
        <v>44</v>
      </c>
      <c r="F6" s="109">
        <f>E6+2</f>
        <v>46</v>
      </c>
      <c r="G6" s="109">
        <f>F6+1</f>
        <v>47</v>
      </c>
      <c r="H6" s="108"/>
      <c r="I6" s="137" t="s">
        <v>223</v>
      </c>
      <c r="J6" s="137" t="s">
        <v>224</v>
      </c>
      <c r="K6" s="137" t="s">
        <v>225</v>
      </c>
      <c r="L6" s="137" t="s">
        <v>224</v>
      </c>
      <c r="M6" s="137" t="s">
        <v>226</v>
      </c>
      <c r="N6" s="138" t="s">
        <v>227</v>
      </c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</row>
    <row r="7" s="87" customFormat="1" ht="21" customHeight="1" spans="1:255">
      <c r="A7" s="110" t="s">
        <v>153</v>
      </c>
      <c r="B7" s="109">
        <f>C7-3</f>
        <v>46</v>
      </c>
      <c r="C7" s="109">
        <v>49</v>
      </c>
      <c r="D7" s="109">
        <f>C7+4</f>
        <v>53</v>
      </c>
      <c r="E7" s="109">
        <f>D7+3</f>
        <v>56</v>
      </c>
      <c r="F7" s="109">
        <f>E7+4</f>
        <v>60</v>
      </c>
      <c r="G7" s="109">
        <f>F7+2</f>
        <v>62</v>
      </c>
      <c r="H7" s="108"/>
      <c r="I7" s="137" t="s">
        <v>228</v>
      </c>
      <c r="J7" s="137" t="s">
        <v>229</v>
      </c>
      <c r="K7" s="137" t="s">
        <v>230</v>
      </c>
      <c r="L7" s="137" t="s">
        <v>231</v>
      </c>
      <c r="M7" s="137" t="s">
        <v>228</v>
      </c>
      <c r="N7" s="138" t="s">
        <v>232</v>
      </c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</row>
    <row r="8" s="87" customFormat="1" ht="21" customHeight="1" spans="1:255">
      <c r="A8" s="110" t="s">
        <v>156</v>
      </c>
      <c r="B8" s="109">
        <f>C8-5</f>
        <v>53</v>
      </c>
      <c r="C8" s="109">
        <v>58</v>
      </c>
      <c r="D8" s="109">
        <f>C8+5</f>
        <v>63</v>
      </c>
      <c r="E8" s="109">
        <f>D8+5</f>
        <v>68</v>
      </c>
      <c r="F8" s="109">
        <f>E8+5</f>
        <v>73</v>
      </c>
      <c r="G8" s="109">
        <f>F8+3</f>
        <v>76</v>
      </c>
      <c r="H8" s="108"/>
      <c r="I8" s="137" t="s">
        <v>233</v>
      </c>
      <c r="J8" s="137" t="s">
        <v>233</v>
      </c>
      <c r="K8" s="137" t="s">
        <v>233</v>
      </c>
      <c r="L8" s="137" t="s">
        <v>233</v>
      </c>
      <c r="M8" s="137" t="s">
        <v>233</v>
      </c>
      <c r="N8" s="138" t="s">
        <v>233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</row>
    <row r="9" s="87" customFormat="1" ht="21" customHeight="1" spans="1:255">
      <c r="A9" s="109" t="s">
        <v>157</v>
      </c>
      <c r="B9" s="109">
        <f>C9-5</f>
        <v>55</v>
      </c>
      <c r="C9" s="109">
        <v>60</v>
      </c>
      <c r="D9" s="109">
        <f>C9+5</f>
        <v>65</v>
      </c>
      <c r="E9" s="109">
        <f>D9+5</f>
        <v>70</v>
      </c>
      <c r="F9" s="109">
        <f>E9+5</f>
        <v>75</v>
      </c>
      <c r="G9" s="109">
        <f>F9+3</f>
        <v>78</v>
      </c>
      <c r="H9" s="108"/>
      <c r="I9" s="137" t="s">
        <v>233</v>
      </c>
      <c r="J9" s="137" t="s">
        <v>233</v>
      </c>
      <c r="K9" s="137" t="s">
        <v>233</v>
      </c>
      <c r="L9" s="137" t="s">
        <v>233</v>
      </c>
      <c r="M9" s="137" t="s">
        <v>233</v>
      </c>
      <c r="N9" s="138" t="s">
        <v>233</v>
      </c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="87" customFormat="1" ht="21" customHeight="1" spans="1:255">
      <c r="A10" s="105" t="s">
        <v>158</v>
      </c>
      <c r="B10" s="111">
        <v>15.2</v>
      </c>
      <c r="C10" s="111">
        <v>16.8</v>
      </c>
      <c r="D10" s="111">
        <v>18.5</v>
      </c>
      <c r="E10" s="112">
        <v>20</v>
      </c>
      <c r="F10" s="111">
        <v>21.6</v>
      </c>
      <c r="G10" s="111">
        <v>22.9</v>
      </c>
      <c r="H10" s="108"/>
      <c r="I10" s="137" t="s">
        <v>234</v>
      </c>
      <c r="J10" s="137" t="s">
        <v>235</v>
      </c>
      <c r="K10" s="137" t="s">
        <v>236</v>
      </c>
      <c r="L10" s="137" t="s">
        <v>234</v>
      </c>
      <c r="M10" s="137" t="s">
        <v>235</v>
      </c>
      <c r="N10" s="138" t="s">
        <v>235</v>
      </c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</row>
    <row r="11" s="87" customFormat="1" ht="21" customHeight="1" spans="1:255">
      <c r="A11" s="105" t="s">
        <v>159</v>
      </c>
      <c r="B11" s="105">
        <f>C11-1.2</f>
        <v>11.3</v>
      </c>
      <c r="C11" s="113">
        <v>12.5</v>
      </c>
      <c r="D11" s="105">
        <f>C11+1.8</f>
        <v>14.3</v>
      </c>
      <c r="E11" s="114">
        <f>D11+1.8</f>
        <v>16.1</v>
      </c>
      <c r="F11" s="105">
        <f>E11+1.8</f>
        <v>17.9</v>
      </c>
      <c r="G11" s="105">
        <f>F11+0.8</f>
        <v>18.7</v>
      </c>
      <c r="H11" s="108"/>
      <c r="I11" s="137" t="s">
        <v>233</v>
      </c>
      <c r="J11" s="137" t="s">
        <v>233</v>
      </c>
      <c r="K11" s="137" t="s">
        <v>233</v>
      </c>
      <c r="L11" s="137" t="s">
        <v>233</v>
      </c>
      <c r="M11" s="137" t="s">
        <v>233</v>
      </c>
      <c r="N11" s="138" t="s">
        <v>233</v>
      </c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</row>
    <row r="12" s="87" customFormat="1" ht="21" customHeight="1" spans="1:255">
      <c r="A12" s="109" t="s">
        <v>160</v>
      </c>
      <c r="B12" s="109">
        <f>C12-1.5</f>
        <v>17.5</v>
      </c>
      <c r="C12" s="110">
        <v>19</v>
      </c>
      <c r="D12" s="109">
        <f>C12+1.8</f>
        <v>20.8</v>
      </c>
      <c r="E12" s="109">
        <f>D12+1.8</f>
        <v>22.6</v>
      </c>
      <c r="F12" s="109">
        <f>E12+1.8</f>
        <v>24.4</v>
      </c>
      <c r="G12" s="109">
        <f>F12+1</f>
        <v>25.4</v>
      </c>
      <c r="H12" s="108"/>
      <c r="I12" s="137" t="s">
        <v>233</v>
      </c>
      <c r="J12" s="137" t="s">
        <v>233</v>
      </c>
      <c r="K12" s="137" t="s">
        <v>233</v>
      </c>
      <c r="L12" s="137" t="s">
        <v>233</v>
      </c>
      <c r="M12" s="137" t="s">
        <v>233</v>
      </c>
      <c r="N12" s="138" t="s">
        <v>233</v>
      </c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</row>
    <row r="13" s="87" customFormat="1" ht="21" customHeight="1" spans="1:255">
      <c r="A13" s="109" t="s">
        <v>161</v>
      </c>
      <c r="B13" s="109">
        <f>C13-1.8</f>
        <v>23.2</v>
      </c>
      <c r="C13" s="105">
        <f>20.5+4.5</f>
        <v>25</v>
      </c>
      <c r="D13" s="109">
        <f>C13+2.3</f>
        <v>27.3</v>
      </c>
      <c r="E13" s="109">
        <f>D13+2.3</f>
        <v>29.6</v>
      </c>
      <c r="F13" s="109">
        <f>E13+2.3</f>
        <v>31.9</v>
      </c>
      <c r="G13" s="109">
        <f>F13+2.1</f>
        <v>34</v>
      </c>
      <c r="H13" s="108"/>
      <c r="I13" s="137" t="s">
        <v>233</v>
      </c>
      <c r="J13" s="137" t="s">
        <v>233</v>
      </c>
      <c r="K13" s="137" t="s">
        <v>233</v>
      </c>
      <c r="L13" s="137" t="s">
        <v>233</v>
      </c>
      <c r="M13" s="137" t="s">
        <v>233</v>
      </c>
      <c r="N13" s="138" t="s">
        <v>233</v>
      </c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</row>
    <row r="14" s="87" customFormat="1" ht="21" customHeight="1" spans="1:255">
      <c r="A14" s="109" t="s">
        <v>162</v>
      </c>
      <c r="B14" s="109">
        <v>4.5</v>
      </c>
      <c r="C14" s="109">
        <v>4.5</v>
      </c>
      <c r="D14" s="109">
        <v>4.5</v>
      </c>
      <c r="E14" s="109">
        <v>4.5</v>
      </c>
      <c r="F14" s="109">
        <v>4.5</v>
      </c>
      <c r="G14" s="109">
        <v>4.5</v>
      </c>
      <c r="H14" s="108"/>
      <c r="I14" s="137" t="s">
        <v>233</v>
      </c>
      <c r="J14" s="137" t="s">
        <v>233</v>
      </c>
      <c r="K14" s="137" t="s">
        <v>233</v>
      </c>
      <c r="L14" s="137" t="s">
        <v>233</v>
      </c>
      <c r="M14" s="137" t="s">
        <v>233</v>
      </c>
      <c r="N14" s="138" t="s">
        <v>233</v>
      </c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</row>
    <row r="15" s="87" customFormat="1" ht="21" customHeight="1" spans="1:255">
      <c r="A15" s="115"/>
      <c r="B15" s="116"/>
      <c r="C15" s="117"/>
      <c r="D15" s="116"/>
      <c r="E15" s="116"/>
      <c r="F15" s="116"/>
      <c r="G15" s="116"/>
      <c r="H15" s="108"/>
      <c r="I15" s="137"/>
      <c r="J15" s="137"/>
      <c r="K15" s="137"/>
      <c r="L15" s="137"/>
      <c r="M15" s="137"/>
      <c r="N15" s="138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</row>
    <row r="16" s="87" customFormat="1" ht="21" customHeight="1" spans="1:255">
      <c r="A16" s="115"/>
      <c r="B16" s="116"/>
      <c r="C16" s="116"/>
      <c r="D16" s="116"/>
      <c r="E16" s="116"/>
      <c r="F16" s="116"/>
      <c r="G16" s="116"/>
      <c r="H16" s="108"/>
      <c r="I16" s="137"/>
      <c r="J16" s="137"/>
      <c r="K16" s="137"/>
      <c r="L16" s="137"/>
      <c r="M16" s="137"/>
      <c r="N16" s="138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</row>
    <row r="17" s="87" customFormat="1" ht="21" customHeight="1" spans="1:255">
      <c r="A17" s="115"/>
      <c r="B17" s="105"/>
      <c r="C17" s="105"/>
      <c r="D17" s="105"/>
      <c r="E17" s="105"/>
      <c r="F17" s="105"/>
      <c r="G17" s="105"/>
      <c r="H17" s="108"/>
      <c r="I17" s="137"/>
      <c r="J17" s="137"/>
      <c r="K17" s="137"/>
      <c r="L17" s="137"/>
      <c r="M17" s="137"/>
      <c r="N17" s="138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</row>
    <row r="18" s="87" customFormat="1" ht="21" customHeight="1" spans="1:255">
      <c r="A18" s="118"/>
      <c r="B18" s="119"/>
      <c r="C18" s="119"/>
      <c r="D18" s="119"/>
      <c r="E18" s="119"/>
      <c r="F18" s="119"/>
      <c r="G18" s="119"/>
      <c r="H18" s="108"/>
      <c r="I18" s="137"/>
      <c r="J18" s="137"/>
      <c r="K18" s="137"/>
      <c r="L18" s="137"/>
      <c r="M18" s="137"/>
      <c r="N18" s="138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</row>
    <row r="19" s="87" customFormat="1" ht="21" customHeight="1" spans="1:255">
      <c r="A19" s="120"/>
      <c r="B19" s="121"/>
      <c r="C19" s="121"/>
      <c r="D19" s="121"/>
      <c r="E19" s="121"/>
      <c r="F19" s="121"/>
      <c r="G19" s="121"/>
      <c r="H19" s="108"/>
      <c r="I19" s="137"/>
      <c r="J19" s="137"/>
      <c r="K19" s="137"/>
      <c r="L19" s="137"/>
      <c r="M19" s="137"/>
      <c r="N19" s="138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</row>
    <row r="20" s="87" customFormat="1" ht="21" customHeight="1" spans="1:255">
      <c r="A20" s="120"/>
      <c r="B20" s="121"/>
      <c r="C20" s="121"/>
      <c r="D20" s="121"/>
      <c r="E20" s="121"/>
      <c r="F20" s="121"/>
      <c r="G20" s="121"/>
      <c r="H20" s="108"/>
      <c r="I20" s="137"/>
      <c r="J20" s="137"/>
      <c r="K20" s="137"/>
      <c r="L20" s="137"/>
      <c r="M20" s="137"/>
      <c r="N20" s="138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="87" customFormat="1" ht="21" customHeight="1" spans="1:255">
      <c r="A21" s="122"/>
      <c r="B21" s="123"/>
      <c r="C21" s="123"/>
      <c r="D21" s="123"/>
      <c r="E21" s="124"/>
      <c r="F21" s="123"/>
      <c r="G21" s="123"/>
      <c r="H21" s="125"/>
      <c r="I21" s="139"/>
      <c r="J21" s="139"/>
      <c r="K21" s="140"/>
      <c r="L21" s="139"/>
      <c r="M21" s="139"/>
      <c r="N21" s="141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</row>
    <row r="22" ht="16.5" spans="1:15">
      <c r="A22" s="126"/>
      <c r="B22" s="126"/>
      <c r="C22" s="127"/>
      <c r="D22" s="127"/>
      <c r="E22" s="128"/>
      <c r="F22" s="127"/>
      <c r="G22" s="127"/>
      <c r="L22" s="87"/>
      <c r="M22" s="87"/>
      <c r="N22" s="87"/>
      <c r="O22" s="90"/>
    </row>
    <row r="23" spans="1:15">
      <c r="A23" s="129" t="s">
        <v>163</v>
      </c>
      <c r="B23" s="129"/>
      <c r="C23" s="130"/>
      <c r="D23" s="130"/>
      <c r="L23" s="87"/>
      <c r="M23" s="87"/>
      <c r="N23" s="87"/>
      <c r="O23" s="90"/>
    </row>
    <row r="24" spans="3:15">
      <c r="C24" s="88"/>
      <c r="I24" s="142" t="s">
        <v>164</v>
      </c>
      <c r="J24" s="143">
        <v>45675</v>
      </c>
      <c r="K24" s="144" t="s">
        <v>165</v>
      </c>
      <c r="L24" s="142" t="s">
        <v>131</v>
      </c>
      <c r="M24" s="142" t="s">
        <v>166</v>
      </c>
      <c r="N24" s="87" t="s">
        <v>134</v>
      </c>
      <c r="O24" s="90"/>
    </row>
  </sheetData>
  <mergeCells count="9">
    <mergeCell ref="A1:N1"/>
    <mergeCell ref="B2:D2"/>
    <mergeCell ref="F2:G2"/>
    <mergeCell ref="J2:N2"/>
    <mergeCell ref="B3:G3"/>
    <mergeCell ref="I3:N3"/>
    <mergeCell ref="D16:E16"/>
    <mergeCell ref="A3:A5"/>
    <mergeCell ref="H2:H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13" sqref="A13:O13"/>
    </sheetView>
  </sheetViews>
  <sheetFormatPr defaultColWidth="9" defaultRowHeight="14.25"/>
  <cols>
    <col min="1" max="1" width="7" customWidth="1"/>
    <col min="2" max="2" width="14.5" customWidth="1"/>
    <col min="3" max="3" width="16.8" style="76" customWidth="1"/>
    <col min="4" max="4" width="7.7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238</v>
      </c>
      <c r="B2" s="5" t="s">
        <v>239</v>
      </c>
      <c r="C2" s="5" t="s">
        <v>240</v>
      </c>
      <c r="D2" s="5" t="s">
        <v>241</v>
      </c>
      <c r="E2" s="5" t="s">
        <v>242</v>
      </c>
      <c r="F2" s="5" t="s">
        <v>243</v>
      </c>
      <c r="G2" s="5" t="s">
        <v>244</v>
      </c>
      <c r="H2" s="77" t="s">
        <v>245</v>
      </c>
      <c r="I2" s="4" t="s">
        <v>246</v>
      </c>
      <c r="J2" s="4" t="s">
        <v>247</v>
      </c>
      <c r="K2" s="4" t="s">
        <v>248</v>
      </c>
      <c r="L2" s="4" t="s">
        <v>249</v>
      </c>
      <c r="M2" s="4" t="s">
        <v>250</v>
      </c>
      <c r="N2" s="5" t="s">
        <v>251</v>
      </c>
      <c r="O2" s="5" t="s">
        <v>252</v>
      </c>
    </row>
    <row r="3" s="1" customFormat="1" ht="16.5" spans="1:15">
      <c r="A3" s="4"/>
      <c r="B3" s="7"/>
      <c r="C3" s="7"/>
      <c r="D3" s="7"/>
      <c r="E3" s="7"/>
      <c r="F3" s="7"/>
      <c r="G3" s="7"/>
      <c r="H3" s="78"/>
      <c r="I3" s="4" t="s">
        <v>205</v>
      </c>
      <c r="J3" s="4" t="s">
        <v>205</v>
      </c>
      <c r="K3" s="4" t="s">
        <v>205</v>
      </c>
      <c r="L3" s="4" t="s">
        <v>205</v>
      </c>
      <c r="M3" s="4" t="s">
        <v>205</v>
      </c>
      <c r="N3" s="7"/>
      <c r="O3" s="7"/>
    </row>
    <row r="4" ht="20" customHeight="1" spans="1:15">
      <c r="A4" s="11">
        <v>1</v>
      </c>
      <c r="B4" s="24">
        <v>240825007</v>
      </c>
      <c r="C4" s="24" t="s">
        <v>253</v>
      </c>
      <c r="D4" s="25" t="s">
        <v>254</v>
      </c>
      <c r="E4" s="24" t="s">
        <v>255</v>
      </c>
      <c r="F4" s="23" t="s">
        <v>256</v>
      </c>
      <c r="G4" s="79" t="s">
        <v>65</v>
      </c>
      <c r="H4" s="11" t="s">
        <v>65</v>
      </c>
      <c r="I4" s="83">
        <v>2</v>
      </c>
      <c r="J4" s="84">
        <v>0</v>
      </c>
      <c r="K4" s="84">
        <v>3</v>
      </c>
      <c r="L4" s="84">
        <v>0</v>
      </c>
      <c r="M4" s="11">
        <v>0</v>
      </c>
      <c r="N4" s="11">
        <f t="shared" ref="N4:N7" si="0">SUM(I4:M4)</f>
        <v>5</v>
      </c>
      <c r="O4" s="11"/>
    </row>
    <row r="5" ht="20" customHeight="1" spans="1:15">
      <c r="A5" s="11">
        <v>2</v>
      </c>
      <c r="B5" s="24">
        <v>240911068</v>
      </c>
      <c r="C5" s="24" t="s">
        <v>253</v>
      </c>
      <c r="D5" s="25" t="s">
        <v>257</v>
      </c>
      <c r="E5" s="24" t="s">
        <v>255</v>
      </c>
      <c r="F5" s="23" t="s">
        <v>256</v>
      </c>
      <c r="G5" s="80" t="s">
        <v>65</v>
      </c>
      <c r="H5" s="57" t="s">
        <v>65</v>
      </c>
      <c r="I5" s="85">
        <v>1</v>
      </c>
      <c r="J5" s="84">
        <v>0</v>
      </c>
      <c r="K5" s="84">
        <v>1</v>
      </c>
      <c r="L5" s="84">
        <v>1</v>
      </c>
      <c r="M5" s="11">
        <v>0</v>
      </c>
      <c r="N5" s="11">
        <f t="shared" si="0"/>
        <v>3</v>
      </c>
      <c r="O5" s="11"/>
    </row>
    <row r="6" ht="20" customHeight="1" spans="1:15">
      <c r="A6" s="11">
        <v>3</v>
      </c>
      <c r="B6" s="24">
        <v>240911070</v>
      </c>
      <c r="C6" s="24" t="s">
        <v>258</v>
      </c>
      <c r="D6" s="25" t="s">
        <v>257</v>
      </c>
      <c r="E6" s="66" t="s">
        <v>255</v>
      </c>
      <c r="F6" s="23" t="s">
        <v>256</v>
      </c>
      <c r="G6" s="80" t="s">
        <v>65</v>
      </c>
      <c r="H6" s="57" t="s">
        <v>65</v>
      </c>
      <c r="I6" s="85">
        <v>1</v>
      </c>
      <c r="J6" s="84">
        <v>1</v>
      </c>
      <c r="K6" s="84">
        <v>0</v>
      </c>
      <c r="L6" s="84">
        <v>0</v>
      </c>
      <c r="M6" s="11">
        <v>0</v>
      </c>
      <c r="N6" s="11">
        <f t="shared" si="0"/>
        <v>2</v>
      </c>
      <c r="O6" s="11"/>
    </row>
    <row r="7" ht="20" customHeight="1" spans="1:15">
      <c r="A7" s="11">
        <v>4</v>
      </c>
      <c r="B7" s="24">
        <v>240925008</v>
      </c>
      <c r="C7" s="24" t="s">
        <v>258</v>
      </c>
      <c r="D7" s="25" t="s">
        <v>254</v>
      </c>
      <c r="E7" s="66" t="s">
        <v>255</v>
      </c>
      <c r="F7" s="23" t="s">
        <v>256</v>
      </c>
      <c r="G7" s="80" t="s">
        <v>65</v>
      </c>
      <c r="H7" s="57" t="s">
        <v>65</v>
      </c>
      <c r="I7" s="85">
        <v>1</v>
      </c>
      <c r="J7" s="84">
        <v>0</v>
      </c>
      <c r="K7" s="84">
        <v>0</v>
      </c>
      <c r="L7" s="84">
        <v>0</v>
      </c>
      <c r="M7" s="11">
        <v>0</v>
      </c>
      <c r="N7" s="11">
        <f t="shared" si="0"/>
        <v>1</v>
      </c>
      <c r="O7" s="11"/>
    </row>
    <row r="8" ht="20" customHeight="1" spans="1:15">
      <c r="A8" s="11"/>
      <c r="B8" s="28"/>
      <c r="C8" s="28"/>
      <c r="D8" s="28"/>
      <c r="E8" s="29"/>
      <c r="F8" s="28"/>
      <c r="G8" s="11"/>
      <c r="H8" s="9"/>
      <c r="I8" s="83"/>
      <c r="J8" s="84"/>
      <c r="K8" s="84"/>
      <c r="L8" s="84"/>
      <c r="M8" s="11"/>
      <c r="N8" s="11"/>
      <c r="O8" s="9"/>
    </row>
    <row r="9" ht="20" customHeight="1" spans="1:15">
      <c r="A9" s="11"/>
      <c r="B9" s="28"/>
      <c r="C9" s="28"/>
      <c r="D9" s="28"/>
      <c r="E9" s="29"/>
      <c r="F9" s="28"/>
      <c r="G9" s="11"/>
      <c r="H9" s="9"/>
      <c r="I9" s="83"/>
      <c r="J9" s="84"/>
      <c r="K9" s="84"/>
      <c r="L9" s="84"/>
      <c r="M9" s="11"/>
      <c r="N9" s="11"/>
      <c r="O9" s="9"/>
    </row>
    <row r="10" ht="20" customHeight="1" spans="1:15">
      <c r="A10" s="11"/>
      <c r="B10" s="28"/>
      <c r="C10" s="28"/>
      <c r="D10" s="28"/>
      <c r="E10" s="29"/>
      <c r="F10" s="28"/>
      <c r="G10" s="11"/>
      <c r="H10" s="9"/>
      <c r="I10" s="83"/>
      <c r="J10" s="84"/>
      <c r="K10" s="84"/>
      <c r="L10" s="84"/>
      <c r="M10" s="11"/>
      <c r="N10" s="11"/>
      <c r="O10" s="9"/>
    </row>
    <row r="11" ht="20" customHeight="1" spans="1:15">
      <c r="A11" s="11"/>
      <c r="B11" s="28"/>
      <c r="C11" s="28"/>
      <c r="D11" s="28"/>
      <c r="E11" s="29"/>
      <c r="F11" s="28"/>
      <c r="G11" s="11"/>
      <c r="H11" s="9"/>
      <c r="I11" s="83"/>
      <c r="J11" s="84"/>
      <c r="K11" s="84"/>
      <c r="L11" s="84"/>
      <c r="M11" s="11"/>
      <c r="N11" s="11"/>
      <c r="O11" s="9"/>
    </row>
    <row r="12" s="2" customFormat="1" ht="18.75" spans="1:15">
      <c r="A12" s="13" t="s">
        <v>259</v>
      </c>
      <c r="B12" s="14"/>
      <c r="C12" s="28"/>
      <c r="D12" s="15"/>
      <c r="E12" s="16"/>
      <c r="F12" s="28"/>
      <c r="G12" s="11"/>
      <c r="H12" s="36"/>
      <c r="I12" s="30"/>
      <c r="J12" s="13" t="s">
        <v>260</v>
      </c>
      <c r="K12" s="14"/>
      <c r="L12" s="14"/>
      <c r="M12" s="15"/>
      <c r="N12" s="14"/>
      <c r="O12" s="21"/>
    </row>
    <row r="13" ht="61" customHeight="1" spans="1:15">
      <c r="A13" s="81" t="s">
        <v>261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B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238</v>
      </c>
      <c r="B2" s="5" t="s">
        <v>243</v>
      </c>
      <c r="C2" s="5" t="s">
        <v>239</v>
      </c>
      <c r="D2" s="5" t="s">
        <v>240</v>
      </c>
      <c r="E2" s="5" t="s">
        <v>241</v>
      </c>
      <c r="F2" s="5" t="s">
        <v>242</v>
      </c>
      <c r="G2" s="4" t="s">
        <v>263</v>
      </c>
      <c r="H2" s="4"/>
      <c r="I2" s="4" t="s">
        <v>264</v>
      </c>
      <c r="J2" s="4"/>
      <c r="K2" s="6" t="s">
        <v>265</v>
      </c>
      <c r="L2" s="72" t="s">
        <v>266</v>
      </c>
      <c r="M2" s="19" t="s">
        <v>267</v>
      </c>
    </row>
    <row r="3" s="1" customFormat="1" ht="16.5" spans="1:13">
      <c r="A3" s="4"/>
      <c r="B3" s="7"/>
      <c r="C3" s="7"/>
      <c r="D3" s="7"/>
      <c r="E3" s="7"/>
      <c r="F3" s="7"/>
      <c r="G3" s="4" t="s">
        <v>268</v>
      </c>
      <c r="H3" s="4" t="s">
        <v>269</v>
      </c>
      <c r="I3" s="4" t="s">
        <v>268</v>
      </c>
      <c r="J3" s="4" t="s">
        <v>269</v>
      </c>
      <c r="K3" s="8"/>
      <c r="L3" s="73"/>
      <c r="M3" s="20"/>
    </row>
    <row r="4" ht="22" customHeight="1" spans="1:13">
      <c r="A4" s="63">
        <v>1</v>
      </c>
      <c r="B4" s="23" t="s">
        <v>256</v>
      </c>
      <c r="C4" s="24">
        <v>240825007</v>
      </c>
      <c r="D4" s="24" t="s">
        <v>253</v>
      </c>
      <c r="E4" s="25" t="s">
        <v>254</v>
      </c>
      <c r="F4" s="24" t="s">
        <v>255</v>
      </c>
      <c r="G4" s="64">
        <v>-0.01</v>
      </c>
      <c r="H4" s="65">
        <v>-0.02</v>
      </c>
      <c r="I4" s="65">
        <v>-0.02</v>
      </c>
      <c r="J4" s="65">
        <v>-0.01</v>
      </c>
      <c r="K4" s="68"/>
      <c r="L4" s="11" t="s">
        <v>95</v>
      </c>
      <c r="M4" s="11" t="s">
        <v>270</v>
      </c>
    </row>
    <row r="5" ht="22" customHeight="1" spans="1:13">
      <c r="A5" s="63">
        <v>2</v>
      </c>
      <c r="B5" s="23" t="s">
        <v>256</v>
      </c>
      <c r="C5" s="24">
        <v>240911068</v>
      </c>
      <c r="D5" s="24" t="s">
        <v>253</v>
      </c>
      <c r="E5" s="25" t="s">
        <v>257</v>
      </c>
      <c r="F5" s="24" t="s">
        <v>255</v>
      </c>
      <c r="G5" s="64">
        <v>-0.02</v>
      </c>
      <c r="H5" s="65">
        <v>-0.01</v>
      </c>
      <c r="I5" s="65">
        <v>-0.01</v>
      </c>
      <c r="J5" s="65">
        <v>-0.02</v>
      </c>
      <c r="K5" s="68"/>
      <c r="L5" s="11" t="s">
        <v>95</v>
      </c>
      <c r="M5" s="11" t="s">
        <v>270</v>
      </c>
    </row>
    <row r="6" ht="22" customHeight="1" spans="1:13">
      <c r="A6" s="63"/>
      <c r="B6" s="66"/>
      <c r="C6" s="24"/>
      <c r="D6" s="66"/>
      <c r="E6" s="48"/>
      <c r="F6" s="66"/>
      <c r="G6" s="65"/>
      <c r="H6" s="65"/>
      <c r="I6" s="65"/>
      <c r="J6" s="65"/>
      <c r="K6" s="68"/>
      <c r="L6" s="11"/>
      <c r="M6" s="11"/>
    </row>
    <row r="7" ht="22" customHeight="1" spans="1:13">
      <c r="A7" s="63"/>
      <c r="B7" s="66"/>
      <c r="C7" s="24"/>
      <c r="D7" s="66"/>
      <c r="E7" s="48"/>
      <c r="F7" s="66"/>
      <c r="G7" s="65"/>
      <c r="H7" s="65"/>
      <c r="I7" s="65"/>
      <c r="J7" s="65"/>
      <c r="K7" s="68"/>
      <c r="L7" s="11"/>
      <c r="M7" s="11"/>
    </row>
    <row r="8" ht="22" customHeight="1" spans="1:13">
      <c r="A8" s="63"/>
      <c r="B8" s="67"/>
      <c r="C8" s="28"/>
      <c r="D8" s="28"/>
      <c r="E8" s="28"/>
      <c r="F8" s="29"/>
      <c r="G8" s="68"/>
      <c r="H8" s="69"/>
      <c r="I8" s="69"/>
      <c r="J8" s="69"/>
      <c r="K8" s="68"/>
      <c r="L8" s="9"/>
      <c r="M8" s="9"/>
    </row>
    <row r="9" ht="22" customHeight="1" spans="1:13">
      <c r="A9" s="63"/>
      <c r="B9" s="67"/>
      <c r="C9" s="28"/>
      <c r="D9" s="28"/>
      <c r="E9" s="28"/>
      <c r="F9" s="29"/>
      <c r="G9" s="68"/>
      <c r="H9" s="69"/>
      <c r="I9" s="69"/>
      <c r="J9" s="69"/>
      <c r="K9" s="68"/>
      <c r="L9" s="9"/>
      <c r="M9" s="9"/>
    </row>
    <row r="10" ht="22" customHeight="1" spans="1:13">
      <c r="A10" s="63"/>
      <c r="B10" s="67"/>
      <c r="C10" s="28"/>
      <c r="D10" s="28"/>
      <c r="E10" s="28"/>
      <c r="F10" s="29"/>
      <c r="G10" s="68"/>
      <c r="H10" s="69"/>
      <c r="I10" s="69"/>
      <c r="J10" s="69"/>
      <c r="K10" s="68"/>
      <c r="L10" s="9"/>
      <c r="M10" s="9"/>
    </row>
    <row r="11" ht="22" customHeight="1" spans="1:13">
      <c r="A11" s="63"/>
      <c r="B11" s="67"/>
      <c r="C11" s="28"/>
      <c r="D11" s="28"/>
      <c r="E11" s="28"/>
      <c r="F11" s="29"/>
      <c r="G11" s="68"/>
      <c r="H11" s="69"/>
      <c r="I11" s="69"/>
      <c r="J11" s="69"/>
      <c r="K11" s="68"/>
      <c r="L11" s="9"/>
      <c r="M11" s="9"/>
    </row>
    <row r="12" s="2" customFormat="1" ht="18.75" spans="1:13">
      <c r="A12" s="13" t="s">
        <v>271</v>
      </c>
      <c r="B12" s="14"/>
      <c r="C12" s="14"/>
      <c r="D12" s="28"/>
      <c r="E12" s="15"/>
      <c r="F12" s="29"/>
      <c r="G12" s="30"/>
      <c r="H12" s="13" t="s">
        <v>260</v>
      </c>
      <c r="I12" s="14"/>
      <c r="J12" s="14"/>
      <c r="K12" s="15"/>
      <c r="L12" s="74"/>
      <c r="M12" s="21"/>
    </row>
    <row r="13" ht="84" customHeight="1" spans="1:13">
      <c r="A13" s="70" t="s">
        <v>272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K25" sqref="K2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274</v>
      </c>
      <c r="B2" s="5" t="s">
        <v>243</v>
      </c>
      <c r="C2" s="5" t="s">
        <v>239</v>
      </c>
      <c r="D2" s="5" t="s">
        <v>240</v>
      </c>
      <c r="E2" s="5" t="s">
        <v>241</v>
      </c>
      <c r="F2" s="5" t="s">
        <v>242</v>
      </c>
      <c r="G2" s="37" t="s">
        <v>275</v>
      </c>
      <c r="H2" s="38"/>
      <c r="I2" s="60"/>
      <c r="J2" s="37" t="s">
        <v>276</v>
      </c>
      <c r="K2" s="38"/>
      <c r="L2" s="60"/>
      <c r="M2" s="37" t="s">
        <v>277</v>
      </c>
      <c r="N2" s="38"/>
      <c r="O2" s="60"/>
      <c r="P2" s="37" t="s">
        <v>278</v>
      </c>
      <c r="Q2" s="38"/>
      <c r="R2" s="60"/>
      <c r="S2" s="38" t="s">
        <v>279</v>
      </c>
      <c r="T2" s="38"/>
      <c r="U2" s="60"/>
      <c r="V2" s="33" t="s">
        <v>280</v>
      </c>
      <c r="W2" s="33" t="s">
        <v>252</v>
      </c>
    </row>
    <row r="3" s="1" customFormat="1" ht="16.5" spans="1:23">
      <c r="A3" s="7"/>
      <c r="B3" s="39"/>
      <c r="C3" s="39"/>
      <c r="D3" s="39"/>
      <c r="E3" s="39"/>
      <c r="F3" s="39"/>
      <c r="G3" s="4" t="s">
        <v>281</v>
      </c>
      <c r="H3" s="4" t="s">
        <v>67</v>
      </c>
      <c r="I3" s="4" t="s">
        <v>243</v>
      </c>
      <c r="J3" s="4" t="s">
        <v>281</v>
      </c>
      <c r="K3" s="4" t="s">
        <v>67</v>
      </c>
      <c r="L3" s="4" t="s">
        <v>243</v>
      </c>
      <c r="M3" s="4" t="s">
        <v>281</v>
      </c>
      <c r="N3" s="4" t="s">
        <v>67</v>
      </c>
      <c r="O3" s="4" t="s">
        <v>243</v>
      </c>
      <c r="P3" s="4" t="s">
        <v>281</v>
      </c>
      <c r="Q3" s="4" t="s">
        <v>67</v>
      </c>
      <c r="R3" s="4" t="s">
        <v>243</v>
      </c>
      <c r="S3" s="4" t="s">
        <v>281</v>
      </c>
      <c r="T3" s="4" t="s">
        <v>67</v>
      </c>
      <c r="U3" s="4" t="s">
        <v>243</v>
      </c>
      <c r="V3" s="62"/>
      <c r="W3" s="62"/>
    </row>
    <row r="4" ht="30" spans="1:23">
      <c r="A4" s="40" t="s">
        <v>282</v>
      </c>
      <c r="B4" s="41" t="s">
        <v>256</v>
      </c>
      <c r="C4" s="24">
        <v>240825007</v>
      </c>
      <c r="D4" s="24" t="s">
        <v>253</v>
      </c>
      <c r="E4" s="25" t="s">
        <v>254</v>
      </c>
      <c r="F4" s="24" t="s">
        <v>255</v>
      </c>
      <c r="G4" s="26"/>
      <c r="H4" s="42"/>
      <c r="I4" s="42"/>
      <c r="J4" s="42"/>
      <c r="K4" s="26"/>
      <c r="L4" s="26"/>
      <c r="M4" s="11"/>
      <c r="N4" s="11"/>
      <c r="O4" s="11"/>
      <c r="P4" s="11"/>
      <c r="Q4" s="11"/>
      <c r="R4" s="11"/>
      <c r="S4" s="11"/>
      <c r="T4" s="11"/>
      <c r="U4" s="11"/>
      <c r="V4" s="11" t="s">
        <v>283</v>
      </c>
      <c r="W4" s="11"/>
    </row>
    <row r="5" ht="30" spans="1:23">
      <c r="A5" s="43"/>
      <c r="B5" s="44"/>
      <c r="C5" s="24">
        <v>240911068</v>
      </c>
      <c r="D5" s="24" t="s">
        <v>253</v>
      </c>
      <c r="E5" s="25" t="s">
        <v>257</v>
      </c>
      <c r="F5" s="24" t="s">
        <v>255</v>
      </c>
      <c r="G5" s="45" t="s">
        <v>284</v>
      </c>
      <c r="H5" s="46"/>
      <c r="I5" s="61"/>
      <c r="J5" s="45" t="s">
        <v>285</v>
      </c>
      <c r="K5" s="46"/>
      <c r="L5" s="61"/>
      <c r="M5" s="37" t="s">
        <v>286</v>
      </c>
      <c r="N5" s="38"/>
      <c r="O5" s="60"/>
      <c r="P5" s="37" t="s">
        <v>287</v>
      </c>
      <c r="Q5" s="38"/>
      <c r="R5" s="60"/>
      <c r="S5" s="38" t="s">
        <v>288</v>
      </c>
      <c r="T5" s="38"/>
      <c r="U5" s="60"/>
      <c r="V5" s="11"/>
      <c r="W5" s="11"/>
    </row>
    <row r="6" ht="16.5" spans="1:23">
      <c r="A6" s="43"/>
      <c r="B6" s="44"/>
      <c r="C6" s="24"/>
      <c r="D6" s="47"/>
      <c r="E6" s="48"/>
      <c r="F6" s="47"/>
      <c r="G6" s="49" t="s">
        <v>281</v>
      </c>
      <c r="H6" s="49" t="s">
        <v>67</v>
      </c>
      <c r="I6" s="49" t="s">
        <v>243</v>
      </c>
      <c r="J6" s="49" t="s">
        <v>281</v>
      </c>
      <c r="K6" s="49" t="s">
        <v>67</v>
      </c>
      <c r="L6" s="49" t="s">
        <v>243</v>
      </c>
      <c r="M6" s="4" t="s">
        <v>281</v>
      </c>
      <c r="N6" s="4" t="s">
        <v>67</v>
      </c>
      <c r="O6" s="4" t="s">
        <v>243</v>
      </c>
      <c r="P6" s="4" t="s">
        <v>281</v>
      </c>
      <c r="Q6" s="4" t="s">
        <v>67</v>
      </c>
      <c r="R6" s="4" t="s">
        <v>243</v>
      </c>
      <c r="S6" s="4" t="s">
        <v>281</v>
      </c>
      <c r="T6" s="4" t="s">
        <v>67</v>
      </c>
      <c r="U6" s="4" t="s">
        <v>243</v>
      </c>
      <c r="V6" s="11"/>
      <c r="W6" s="11"/>
    </row>
    <row r="7" ht="15" spans="1:23">
      <c r="A7" s="50"/>
      <c r="B7" s="51"/>
      <c r="C7" s="24"/>
      <c r="D7" s="52"/>
      <c r="E7" s="48"/>
      <c r="F7" s="52"/>
      <c r="G7" s="26"/>
      <c r="H7" s="42"/>
      <c r="I7" s="42"/>
      <c r="J7" s="42"/>
      <c r="K7" s="42"/>
      <c r="L7" s="26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0"/>
      <c r="B8" s="41"/>
      <c r="C8" s="53"/>
      <c r="D8" s="53"/>
      <c r="E8" s="53"/>
      <c r="F8" s="40"/>
      <c r="G8" s="11"/>
      <c r="H8" s="42"/>
      <c r="I8" s="4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3"/>
      <c r="B9" s="44"/>
      <c r="C9" s="50"/>
      <c r="D9" s="54"/>
      <c r="E9" s="50"/>
      <c r="F9" s="50"/>
      <c r="G9" s="11"/>
      <c r="H9" s="42"/>
      <c r="I9" s="4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40"/>
      <c r="B10" s="41"/>
      <c r="C10" s="55"/>
      <c r="D10" s="53"/>
      <c r="E10" s="55"/>
      <c r="F10" s="40"/>
      <c r="G10" s="11"/>
      <c r="H10" s="42"/>
      <c r="I10" s="4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3"/>
      <c r="B11" s="44"/>
      <c r="C11" s="56"/>
      <c r="D11" s="54"/>
      <c r="E11" s="56"/>
      <c r="F11" s="5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57"/>
      <c r="B12" s="57"/>
      <c r="C12" s="57"/>
      <c r="D12" s="57"/>
      <c r="E12" s="57"/>
      <c r="F12" s="5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56"/>
      <c r="B13" s="56"/>
      <c r="C13" s="56"/>
      <c r="D13" s="56"/>
      <c r="E13" s="56"/>
      <c r="F13" s="5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57"/>
      <c r="B14" s="57"/>
      <c r="C14" s="57"/>
      <c r="D14" s="57"/>
      <c r="E14" s="57"/>
      <c r="F14" s="5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6"/>
      <c r="B15" s="56"/>
      <c r="C15" s="56"/>
      <c r="D15" s="56"/>
      <c r="E15" s="56"/>
      <c r="F15" s="5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3" t="s">
        <v>289</v>
      </c>
      <c r="B17" s="14"/>
      <c r="C17" s="14"/>
      <c r="D17" s="14"/>
      <c r="E17" s="15"/>
      <c r="F17" s="16"/>
      <c r="G17" s="30"/>
      <c r="H17" s="36"/>
      <c r="I17" s="36"/>
      <c r="J17" s="13" t="s">
        <v>260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58" t="s">
        <v>290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（首期)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2025-01-18T12:06:20Z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