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tabRatio="727" activeTab="7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<sst xmlns="http://schemas.openxmlformats.org/spreadsheetml/2006/main" count="1073" uniqueCount="391">
  <si>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</si>
  <si>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</si>
  <si>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</si>
  <si>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</si>
  <si>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</si>
  <si>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</si>
  <si>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</si>
  <si>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</si>
  <si>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</si>
  <si>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</si>
  <si>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</si>
  <si>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</si>
  <si>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</si>
  <si>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</si>
  <si>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</si>
  <si>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</si>
  <si>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</si>
  <si>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</si>
  <si>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</si>
  <si>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</si>
  <si>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</si>
  <si>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</si>
  <si>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</si>
  <si>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</si>
  <si>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</si>
  <si>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</si>
  <si>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</si>
  <si>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</si>
  <si>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TAJJBN82772</t>
  </si>
  <si>
    <t>合同交期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</si>
  <si>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</si>
  <si>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</si>
  <si>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</si>
  <si>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</si>
  <si>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</si>
  <si>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</si>
  <si>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</si>
  <si>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</si>
  <si>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</si>
  <si>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</si>
  <si>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</si>
  <si>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</si>
  <si>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</si>
  <si>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</si>
  <si>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</si>
  <si>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</si>
  <si>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</si>
  <si>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</si>
  <si>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</si>
  <si>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</si>
  <si>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</si>
  <si>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</si>
  <si>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</si>
  <si>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</si>
  <si>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</si>
  <si>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</si>
  <si>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</si>
  <si>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</si>
  <si>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</si>
  <si>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</si>
  <si>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</si>
  <si>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</si>
  <si>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</si>
  <si>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</si>
  <si>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</si>
  <si>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</si>
  <si>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</si>
  <si>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</si>
  <si>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</si>
  <si>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</si>
  <si>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</si>
  <si>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</si>
  <si>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</si>
  <si>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</si>
  <si>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</si>
  <si>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</si>
  <si>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</si>
  <si>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</si>
  <si>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</si>
  <si>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</si>
  <si>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</si>
  <si>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</si>
  <si>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</si>
  <si>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海盐粉</t>
  </si>
  <si>
    <t>绒布绿</t>
  </si>
  <si>
    <t>雪兔紫</t>
  </si>
  <si>
    <t>米色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</si>
  <si>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</si>
  <si>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米色，L，3件</t>
  </si>
  <si>
    <t>【规格确认】</t>
  </si>
  <si>
    <t>①规格测量明细以插入附件形式列明，并注明洗前洗后规格</t>
  </si>
  <si>
    <t>②规格异常情况</t>
  </si>
  <si>
    <t>备注：衣长偏长2CM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</si>
  <si>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</si>
  <si>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1.第1粒锁眼开的大高（1件）</t>
  </si>
  <si>
    <t>2.脚叉车线高低，不对称</t>
  </si>
  <si>
    <t>3.脚叉条车的不顺直，并露止口，不平齐。</t>
  </si>
  <si>
    <t>4.右下脚侧勾丝（1件）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</si>
  <si>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</si>
  <si>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</si>
  <si>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</si>
  <si>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</si>
  <si>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</si>
  <si>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</si>
  <si>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</si>
  <si>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</si>
  <si>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</si>
  <si>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</si>
  <si>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</si>
  <si>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</si>
  <si>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</si>
  <si>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</si>
  <si>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</si>
  <si>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</si>
  <si>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</si>
  <si>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</si>
  <si>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</si>
  <si>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L（米色）（首件）</t>
  </si>
  <si>
    <t>155/84B</t>
  </si>
  <si>
    <t>160/88B</t>
  </si>
  <si>
    <t>165/92B</t>
  </si>
  <si>
    <t>170/96B</t>
  </si>
  <si>
    <t>175/100B</t>
  </si>
  <si>
    <t>洗前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</si>
  <si>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</si>
  <si>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</si>
  <si>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</si>
  <si>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+2</t>
  </si>
  <si>
    <t>+1.5</t>
  </si>
  <si>
    <t>胸围</t>
  </si>
  <si>
    <t>92</t>
  </si>
  <si>
    <t>-1</t>
  </si>
  <si>
    <t>腰围</t>
  </si>
  <si>
    <t>88</t>
  </si>
  <si>
    <t>摆围</t>
  </si>
  <si>
    <t>94</t>
  </si>
  <si>
    <t>+1</t>
  </si>
  <si>
    <t>肩宽</t>
  </si>
  <si>
    <t>-0.5</t>
  </si>
  <si>
    <t>短袖长</t>
  </si>
  <si>
    <t>+0</t>
  </si>
  <si>
    <t>袖肥/2</t>
  </si>
  <si>
    <t>+0.3</t>
  </si>
  <si>
    <t>袖口围/2</t>
  </si>
  <si>
    <t>-0.2</t>
  </si>
  <si>
    <t>-0.4</t>
  </si>
  <si>
    <t>下领围</t>
  </si>
  <si>
    <t>前中半开拉链长</t>
  </si>
  <si>
    <t>前门禁宽</t>
  </si>
  <si>
    <t>袖扁机宽</t>
  </si>
  <si>
    <t>验货时间：2024-12-13</t>
  </si>
  <si>
    <t>跟单QC:张国辉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</si>
  <si>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</si>
  <si>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</si>
  <si>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</si>
  <si>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</si>
  <si>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</si>
  <si>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</si>
  <si>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</si>
  <si>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</si>
  <si>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</si>
  <si>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</si>
  <si>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备注：</t>
  </si>
  <si>
    <t>【检验明细】：检验明细（要求齐色、齐号至少10件检查）</t>
  </si>
  <si>
    <t>雪兔紫：S/20件，M/20件，L/20件，XL/20件，XXL/20件</t>
  </si>
  <si>
    <t>绒布绿：S/20件，M/20件，L/20件，XL/20件，XXL/20件</t>
  </si>
  <si>
    <t>海盐粉：S/20件，M/20件，L/20件，XL/20件，XXL/20件</t>
  </si>
  <si>
    <t>米色：S/20件，M/20件，L/20件，XL/20件，XXL/20件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</si>
  <si>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</si>
  <si>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</si>
  <si>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</si>
  <si>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1.线头未清干净（3件，米色/2件/S,雪兔紫/1件/XL，绒布绿/1件/L）</t>
  </si>
  <si>
    <t>2.脏污未清干净（2件，米色/XXL，海盐粉/M)</t>
  </si>
  <si>
    <t>3.勾丝（1件雪兔紫/L）</t>
  </si>
  <si>
    <t>【整改的严重缺陷及整改复核时间】</t>
  </si>
  <si>
    <t>海盐粉/绒布绿</t>
  </si>
  <si>
    <t>米色/雪兔紫</t>
  </si>
  <si>
    <t>+1/+1.2</t>
  </si>
  <si>
    <t>+1.3/+1.8</t>
  </si>
  <si>
    <t>+0.8</t>
  </si>
  <si>
    <t>+0/+0</t>
  </si>
  <si>
    <t>+0/-1</t>
  </si>
  <si>
    <t>+1/-1</t>
  </si>
  <si>
    <t>+0/+1.6</t>
  </si>
  <si>
    <t>+0/-0.5</t>
  </si>
  <si>
    <t>-0.5/+0</t>
  </si>
  <si>
    <t>+1/+0.5</t>
  </si>
  <si>
    <t>+0.5</t>
  </si>
  <si>
    <t>+0.1</t>
  </si>
  <si>
    <t>+0.3/+0.3</t>
  </si>
  <si>
    <t>+0.2</t>
  </si>
  <si>
    <t>+0.1/-0.2</t>
  </si>
  <si>
    <t>+0/-0.2</t>
  </si>
  <si>
    <t>-0.3</t>
  </si>
  <si>
    <t>+1/+0</t>
  </si>
  <si>
    <t xml:space="preserve">    1. 初期请洗测2-3件，有问题的另加测量数量。</t>
  </si>
  <si>
    <t>2.中期验货需要齐色码洗水测试，并填写洗水前后尺寸</t>
  </si>
  <si>
    <t>验货时间：2024年12月30日</t>
  </si>
  <si>
    <t>工厂负责人：包信俊</t>
  </si>
  <si>
    <t>S/绒布绿</t>
  </si>
  <si>
    <t>L/米色</t>
  </si>
  <si>
    <t>XL/海盐粉</t>
  </si>
  <si>
    <t>XXL/雪兔紫</t>
  </si>
  <si>
    <t>洗前/洗后</t>
  </si>
  <si>
    <t>+2/+2</t>
  </si>
  <si>
    <t>+1/+1</t>
  </si>
  <si>
    <t>+2/+1.8</t>
  </si>
  <si>
    <t>+1.5/+1.5</t>
  </si>
  <si>
    <t>-1/-1</t>
  </si>
  <si>
    <t>-0.5/-0.5</t>
  </si>
  <si>
    <t>-0.2/-0.2</t>
  </si>
  <si>
    <t>+0.5/+0.5</t>
  </si>
  <si>
    <t>-0.5/</t>
  </si>
  <si>
    <t>+0.3/+0.2</t>
  </si>
  <si>
    <t>+0.1/+0.1</t>
  </si>
  <si>
    <t>+0.1/</t>
  </si>
  <si>
    <t>-0.3/-0.3</t>
  </si>
  <si>
    <t>-0.4/-0.4</t>
  </si>
  <si>
    <t>-0.3/</t>
  </si>
  <si>
    <t>验货时间：2024年12月31日</t>
  </si>
  <si>
    <t>跟单QC: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</si>
  <si>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</si>
  <si>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</si>
  <si>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</si>
  <si>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</si>
  <si>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</si>
  <si>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</si>
  <si>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</si>
  <si>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</si>
  <si>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</si>
  <si>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</si>
  <si>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</si>
  <si>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</si>
  <si>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</si>
  <si>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</si>
  <si>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</si>
  <si>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</si>
  <si>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</si>
  <si>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</si>
  <si>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</si>
  <si>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</si>
  <si>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</si>
  <si>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</si>
  <si>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</si>
  <si>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</si>
  <si>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</si>
  <si>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</si>
  <si>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</si>
  <si>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</si>
  <si>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</si>
  <si>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</si>
  <si>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</si>
  <si>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</si>
  <si>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</si>
  <si>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</si>
  <si>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</si>
  <si>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</si>
  <si>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绒布绿；S/13、M/32、L/50、XL/32、XXL/32</t>
  </si>
  <si>
    <t>雪兔紫；S/10、M/13、L/13、XL/13、XXL/13</t>
  </si>
  <si>
    <t>米色；S/13、M/32、L/50、XL/50、XXL/32</t>
  </si>
  <si>
    <t>情况说明：</t>
  </si>
  <si>
    <t xml:space="preserve">【问题点描述】  </t>
  </si>
  <si>
    <t>1.线头未清干净（米色/1件/S,雪兔紫/1件/XL）（已返修好）</t>
  </si>
  <si>
    <t>2.脏污未清干净（1件，绒布绿L)（已返修好）</t>
  </si>
  <si>
    <t>3.门筒整烫不顺直（1件米色XXL码，已返修好）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</si>
  <si>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</si>
  <si>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</si>
  <si>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</si>
  <si>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</si>
  <si>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</si>
  <si>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</si>
  <si>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</si>
  <si>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以上问题点已修正。</t>
  </si>
  <si>
    <t>服装QC部门</t>
  </si>
  <si>
    <t>检验人</t>
  </si>
  <si>
    <t>绒布绿/米色</t>
  </si>
  <si>
    <t>雪兔紫/绒布绿</t>
  </si>
  <si>
    <t>雪兔紫/米色</t>
  </si>
  <si>
    <t>+1.2/+1.1</t>
  </si>
  <si>
    <t>+1.3/+1.5</t>
  </si>
  <si>
    <t>+0.2/+0.6</t>
  </si>
  <si>
    <t>+1.4/+1.5</t>
  </si>
  <si>
    <t>+1/+1.5</t>
  </si>
  <si>
    <t>+0.3/+0</t>
  </si>
  <si>
    <t>+0/+0.2</t>
  </si>
  <si>
    <t>+0/-O.3</t>
  </si>
  <si>
    <t>+0/+1.5</t>
  </si>
  <si>
    <t>+0/+2</t>
  </si>
  <si>
    <t>+2/+0</t>
  </si>
  <si>
    <t>-0.3/+0</t>
  </si>
  <si>
    <t>-0.4/+0</t>
  </si>
  <si>
    <t>+0.5/+0.3</t>
  </si>
  <si>
    <t>+0.2/+0</t>
  </si>
  <si>
    <t>-0.3/-0.2</t>
  </si>
  <si>
    <t>验货时间：2025年1月12日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</si>
  <si>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</si>
  <si>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</si>
  <si>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</si>
  <si>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</si>
  <si>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</si>
  <si>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</si>
  <si>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</si>
  <si>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</si>
  <si>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</si>
  <si>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</si>
  <si>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</si>
  <si>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</si>
  <si>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</si>
  <si>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</si>
  <si>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</si>
  <si>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</si>
  <si>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</si>
  <si>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6092410150643</t>
  </si>
  <si>
    <t>T400高弹哑光珠地布</t>
  </si>
  <si>
    <t>25SS海盐粉</t>
  </si>
  <si>
    <t>源莱美</t>
  </si>
  <si>
    <t>YES</t>
  </si>
  <si>
    <t>6092409140951</t>
  </si>
  <si>
    <t>25SS绒布绿</t>
  </si>
  <si>
    <t>6092409211298</t>
  </si>
  <si>
    <t>25SS雪兔紫</t>
  </si>
  <si>
    <t>6092409211295</t>
  </si>
  <si>
    <t>21SS米色</t>
  </si>
  <si>
    <t>TAJJBN82772、TAJJBN82770</t>
  </si>
  <si>
    <t>制表时间：2024年11月13日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</si>
  <si>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</si>
  <si>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</si>
  <si>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</si>
  <si>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</si>
  <si>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</si>
  <si>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</si>
  <si>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</si>
  <si>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</si>
  <si>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</si>
  <si>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</si>
  <si>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</si>
  <si>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6092409211294</t>
  </si>
  <si>
    <t>制表时间：2024年11月16日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</si>
  <si>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</si>
  <si>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</si>
  <si>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</si>
  <si>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</si>
  <si>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</si>
  <si>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</si>
  <si>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</si>
  <si>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</si>
  <si>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</si>
  <si>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</si>
  <si>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</si>
  <si>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</si>
  <si>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</si>
  <si>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</si>
  <si>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</si>
  <si>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</si>
  <si>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</si>
  <si>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</si>
  <si>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</si>
  <si>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</si>
  <si>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</si>
  <si>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</si>
  <si>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</si>
  <si>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</si>
  <si>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</si>
  <si>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</si>
  <si>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</si>
  <si>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</si>
  <si>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</si>
  <si>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</si>
  <si>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</si>
  <si>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</si>
  <si>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</si>
  <si>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</si>
  <si>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</si>
  <si>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</si>
  <si>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</si>
  <si>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</si>
  <si>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</si>
  <si>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左前胸（穿起计）</t>
  </si>
  <si>
    <t>绣花</t>
  </si>
  <si>
    <t>未脱落</t>
  </si>
  <si>
    <t>左袖（穿起计）</t>
  </si>
  <si>
    <t>制表时间：2024年11月23日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</si>
  <si>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</si>
  <si>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</si>
  <si>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</si>
  <si>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</si>
  <si>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</si>
  <si>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1CM织带（ZD00269)</t>
  </si>
  <si>
    <t>白/海盐粉/桃花雪</t>
  </si>
  <si>
    <t>制表时间：2024年11月25日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</si>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</sst>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8"/>
      <name val="微软雅黑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7" borderId="8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3" applyNumberFormat="0" applyFill="0" applyAlignment="0" applyProtection="0">
      <alignment vertical="center"/>
    </xf>
    <xf numFmtId="0" fontId="36" fillId="0" borderId="83" applyNumberFormat="0" applyFill="0" applyAlignment="0" applyProtection="0">
      <alignment vertical="center"/>
    </xf>
    <xf numFmtId="0" fontId="37" fillId="0" borderId="8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8" borderId="85" applyNumberFormat="0" applyAlignment="0" applyProtection="0">
      <alignment vertical="center"/>
    </xf>
    <xf numFmtId="0" fontId="39" fillId="9" borderId="86" applyNumberFormat="0" applyAlignment="0" applyProtection="0">
      <alignment vertical="center"/>
    </xf>
    <xf numFmtId="0" fontId="40" fillId="9" borderId="85" applyNumberFormat="0" applyAlignment="0" applyProtection="0">
      <alignment vertical="center"/>
    </xf>
    <xf numFmtId="0" fontId="41" fillId="10" borderId="87" applyNumberFormat="0" applyAlignment="0" applyProtection="0">
      <alignment vertical="center"/>
    </xf>
    <xf numFmtId="0" fontId="42" fillId="0" borderId="88" applyNumberFormat="0" applyFill="0" applyAlignment="0" applyProtection="0">
      <alignment vertical="center"/>
    </xf>
    <xf numFmtId="0" fontId="43" fillId="0" borderId="89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9" fillId="0" borderId="0">
      <alignment vertical="center"/>
    </xf>
    <xf numFmtId="0" fontId="9" fillId="0" borderId="0">
      <alignment vertical="center"/>
    </xf>
    <xf numFmtId="0" fontId="17" fillId="0" borderId="0"/>
    <xf numFmtId="0" fontId="17" fillId="0" borderId="0">
      <alignment vertical="center"/>
    </xf>
  </cellStyleXfs>
  <cellXfs count="34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Fill="1" applyBorder="1" applyAlignment="1">
      <alignment vertical="center" shrinkToFit="1"/>
    </xf>
    <xf numFmtId="0" fontId="0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7" fillId="0" borderId="7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11" fillId="3" borderId="0" xfId="50" applyFont="1" applyFill="1"/>
    <xf numFmtId="0" fontId="12" fillId="3" borderId="0" xfId="50" applyFont="1" applyFill="1" applyAlignment="1">
      <alignment horizontal="center"/>
    </xf>
    <xf numFmtId="0" fontId="11" fillId="3" borderId="0" xfId="50" applyFont="1" applyFill="1" applyAlignment="1">
      <alignment horizontal="center"/>
    </xf>
    <xf numFmtId="0" fontId="12" fillId="3" borderId="2" xfId="49" applyFont="1" applyFill="1" applyBorder="1" applyAlignment="1">
      <alignment horizontal="left" vertical="center"/>
    </xf>
    <xf numFmtId="0" fontId="13" fillId="0" borderId="2" xfId="49" applyFont="1" applyBorder="1" applyAlignment="1">
      <alignment horizontal="center" vertical="center"/>
    </xf>
    <xf numFmtId="0" fontId="12" fillId="3" borderId="3" xfId="49" applyFont="1" applyFill="1" applyBorder="1" applyAlignment="1">
      <alignment horizontal="center" vertical="center"/>
    </xf>
    <xf numFmtId="0" fontId="11" fillId="3" borderId="3" xfId="49" applyFont="1" applyFill="1" applyBorder="1" applyAlignment="1">
      <alignment horizontal="center" vertical="center"/>
    </xf>
    <xf numFmtId="0" fontId="11" fillId="3" borderId="9" xfId="50" applyFont="1" applyFill="1" applyBorder="1" applyAlignment="1">
      <alignment horizontal="center"/>
    </xf>
    <xf numFmtId="0" fontId="12" fillId="3" borderId="2" xfId="50" applyFont="1" applyFill="1" applyBorder="1" applyAlignment="1">
      <alignment horizontal="center" vertical="center"/>
    </xf>
    <xf numFmtId="0" fontId="11" fillId="3" borderId="2" xfId="50" applyFont="1" applyFill="1" applyBorder="1" applyAlignment="1">
      <alignment horizontal="center"/>
    </xf>
    <xf numFmtId="176" fontId="5" fillId="3" borderId="2" xfId="0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0" fontId="14" fillId="0" borderId="4" xfId="53" applyFont="1" applyFill="1" applyBorder="1" applyAlignment="1">
      <alignment horizontal="center" vertical="center"/>
    </xf>
    <xf numFmtId="176" fontId="14" fillId="0" borderId="2" xfId="53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2" xfId="53" applyFont="1" applyFill="1" applyBorder="1" applyAlignment="1">
      <alignment horizontal="center" vertical="center"/>
    </xf>
    <xf numFmtId="49" fontId="15" fillId="4" borderId="4" xfId="54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15" fillId="0" borderId="2" xfId="53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horizontal="center"/>
    </xf>
    <xf numFmtId="0" fontId="12" fillId="3" borderId="0" xfId="50" applyFont="1" applyFill="1"/>
    <xf numFmtId="0" fontId="0" fillId="3" borderId="0" xfId="51" applyFont="1" applyFill="1">
      <alignment vertical="center"/>
    </xf>
    <xf numFmtId="0" fontId="11" fillId="3" borderId="2" xfId="49" applyFont="1" applyFill="1" applyBorder="1" applyAlignment="1">
      <alignment horizontal="center" vertical="center"/>
    </xf>
    <xf numFmtId="0" fontId="11" fillId="3" borderId="2" xfId="50" applyFont="1" applyFill="1" applyBorder="1" applyAlignment="1">
      <alignment horizontal="center" vertical="center"/>
    </xf>
    <xf numFmtId="0" fontId="12" fillId="3" borderId="2" xfId="50" applyFont="1" applyFill="1" applyBorder="1" applyAlignment="1">
      <alignment horizontal="center" vertical="center" wrapText="1"/>
    </xf>
    <xf numFmtId="0" fontId="12" fillId="3" borderId="2" xfId="51" applyFont="1" applyFill="1" applyBorder="1" applyAlignment="1">
      <alignment horizontal="center" vertical="center"/>
    </xf>
    <xf numFmtId="0" fontId="11" fillId="3" borderId="2" xfId="50" applyFont="1" applyFill="1" applyBorder="1"/>
    <xf numFmtId="49" fontId="12" fillId="3" borderId="2" xfId="51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1" fillId="3" borderId="11" xfId="50" applyNumberFormat="1" applyFont="1" applyFill="1" applyBorder="1" applyAlignment="1">
      <alignment horizontal="center"/>
    </xf>
    <xf numFmtId="49" fontId="11" fillId="3" borderId="12" xfId="50" applyNumberFormat="1" applyFont="1" applyFill="1" applyBorder="1" applyAlignment="1">
      <alignment horizontal="center"/>
    </xf>
    <xf numFmtId="49" fontId="11" fillId="3" borderId="12" xfId="51" applyNumberFormat="1" applyFont="1" applyFill="1" applyBorder="1" applyAlignment="1">
      <alignment horizontal="center" vertical="center"/>
    </xf>
    <xf numFmtId="49" fontId="11" fillId="3" borderId="13" xfId="50" applyNumberFormat="1" applyFont="1" applyFill="1" applyBorder="1" applyAlignment="1">
      <alignment horizontal="center"/>
    </xf>
    <xf numFmtId="14" fontId="12" fillId="3" borderId="0" xfId="50" applyNumberFormat="1" applyFont="1" applyFill="1"/>
    <xf numFmtId="0" fontId="17" fillId="0" borderId="0" xfId="49" applyAlignment="1">
      <alignment horizontal="left" vertical="center"/>
    </xf>
    <xf numFmtId="0" fontId="18" fillId="0" borderId="0" xfId="49" applyFont="1" applyBorder="1" applyAlignment="1">
      <alignment horizontal="center" vertical="top"/>
    </xf>
    <xf numFmtId="0" fontId="19" fillId="0" borderId="2" xfId="49" applyFont="1" applyBorder="1" applyAlignment="1">
      <alignment horizontal="left" vertical="center"/>
    </xf>
    <xf numFmtId="0" fontId="16" fillId="0" borderId="2" xfId="49" applyFont="1" applyBorder="1" applyAlignment="1">
      <alignment horizontal="center" vertical="center"/>
    </xf>
    <xf numFmtId="0" fontId="19" fillId="0" borderId="2" xfId="49" applyFont="1" applyBorder="1" applyAlignment="1">
      <alignment horizontal="center" vertical="center"/>
    </xf>
    <xf numFmtId="0" fontId="20" fillId="0" borderId="2" xfId="49" applyFont="1" applyBorder="1">
      <alignment vertical="center"/>
    </xf>
    <xf numFmtId="0" fontId="19" fillId="0" borderId="2" xfId="49" applyFont="1" applyBorder="1">
      <alignment vertical="center"/>
    </xf>
    <xf numFmtId="0" fontId="16" fillId="0" borderId="2" xfId="49" applyFont="1" applyBorder="1" applyAlignment="1">
      <alignment horizontal="left" vertical="center"/>
    </xf>
    <xf numFmtId="58" fontId="20" fillId="0" borderId="2" xfId="49" applyNumberFormat="1" applyFont="1" applyBorder="1" applyAlignment="1">
      <alignment horizontal="center" vertical="center"/>
    </xf>
    <xf numFmtId="0" fontId="20" fillId="0" borderId="2" xfId="49" applyFont="1" applyBorder="1" applyAlignment="1">
      <alignment horizontal="center" vertical="center"/>
    </xf>
    <xf numFmtId="0" fontId="20" fillId="0" borderId="2" xfId="49" applyFont="1" applyBorder="1" applyAlignment="1">
      <alignment horizontal="left" vertical="center"/>
    </xf>
    <xf numFmtId="0" fontId="13" fillId="0" borderId="2" xfId="49" applyFont="1" applyBorder="1" applyAlignment="1">
      <alignment horizontal="left" vertical="center"/>
    </xf>
    <xf numFmtId="0" fontId="20" fillId="0" borderId="2" xfId="49" applyFont="1" applyBorder="1" applyAlignment="1">
      <alignment horizontal="left" vertical="center" wrapText="1"/>
    </xf>
    <xf numFmtId="0" fontId="17" fillId="0" borderId="2" xfId="49" applyBorder="1" applyAlignment="1">
      <alignment horizontal="center" vertical="center"/>
    </xf>
    <xf numFmtId="0" fontId="16" fillId="0" borderId="14" xfId="49" applyFont="1" applyBorder="1" applyAlignment="1">
      <alignment horizontal="left" vertical="center"/>
    </xf>
    <xf numFmtId="0" fontId="16" fillId="0" borderId="15" xfId="49" applyFont="1" applyBorder="1" applyAlignment="1">
      <alignment horizontal="left" vertical="center"/>
    </xf>
    <xf numFmtId="0" fontId="16" fillId="0" borderId="16" xfId="49" applyFont="1" applyBorder="1" applyAlignment="1">
      <alignment horizontal="left" vertical="center"/>
    </xf>
    <xf numFmtId="0" fontId="16" fillId="0" borderId="17" xfId="49" applyFont="1" applyBorder="1" applyAlignment="1">
      <alignment horizontal="left" vertical="center"/>
    </xf>
    <xf numFmtId="0" fontId="17" fillId="0" borderId="2" xfId="49" applyBorder="1" applyAlignment="1">
      <alignment horizontal="left" vertical="center"/>
    </xf>
    <xf numFmtId="0" fontId="21" fillId="0" borderId="2" xfId="49" applyFont="1" applyBorder="1" applyAlignment="1">
      <alignment horizontal="left" vertical="center"/>
    </xf>
    <xf numFmtId="58" fontId="20" fillId="0" borderId="2" xfId="49" applyNumberFormat="1" applyFont="1" applyBorder="1">
      <alignment vertical="center"/>
    </xf>
    <xf numFmtId="0" fontId="16" fillId="0" borderId="18" xfId="49" applyFont="1" applyBorder="1" applyAlignment="1">
      <alignment horizontal="left" vertical="center"/>
    </xf>
    <xf numFmtId="0" fontId="16" fillId="0" borderId="19" xfId="49" applyFont="1" applyBorder="1" applyAlignment="1">
      <alignment horizontal="left" vertical="center"/>
    </xf>
    <xf numFmtId="0" fontId="12" fillId="3" borderId="2" xfId="49" applyFont="1" applyFill="1" applyBorder="1">
      <alignment vertical="center"/>
    </xf>
    <xf numFmtId="0" fontId="22" fillId="0" borderId="2" xfId="0" applyNumberFormat="1" applyFont="1" applyFill="1" applyBorder="1" applyAlignment="1">
      <alignment horizontal="center" vertical="center"/>
    </xf>
    <xf numFmtId="0" fontId="12" fillId="3" borderId="9" xfId="49" applyFont="1" applyFill="1" applyBorder="1" applyAlignment="1">
      <alignment horizontal="left" vertical="center"/>
    </xf>
    <xf numFmtId="0" fontId="11" fillId="3" borderId="9" xfId="49" applyFont="1" applyFill="1" applyBorder="1" applyAlignment="1">
      <alignment horizontal="center" vertical="center"/>
    </xf>
    <xf numFmtId="0" fontId="11" fillId="3" borderId="20" xfId="49" applyFont="1" applyFill="1" applyBorder="1" applyAlignment="1">
      <alignment horizontal="center" vertical="center"/>
    </xf>
    <xf numFmtId="0" fontId="12" fillId="3" borderId="21" xfId="50" applyFont="1" applyFill="1" applyBorder="1" applyAlignment="1">
      <alignment horizontal="center" vertical="center"/>
    </xf>
    <xf numFmtId="0" fontId="11" fillId="3" borderId="7" xfId="50" applyFont="1" applyFill="1" applyBorder="1" applyAlignment="1">
      <alignment horizontal="center" vertical="center"/>
    </xf>
    <xf numFmtId="0" fontId="12" fillId="3" borderId="22" xfId="51" applyFont="1" applyFill="1" applyBorder="1" applyAlignment="1">
      <alignment horizontal="center" vertical="center"/>
    </xf>
    <xf numFmtId="49" fontId="12" fillId="3" borderId="23" xfId="51" applyNumberFormat="1" applyFont="1" applyFill="1" applyBorder="1" applyAlignment="1">
      <alignment horizontal="center" vertical="center"/>
    </xf>
    <xf numFmtId="49" fontId="11" fillId="3" borderId="24" xfId="51" applyNumberFormat="1" applyFont="1" applyFill="1" applyBorder="1" applyAlignment="1">
      <alignment horizontal="center" vertical="center"/>
    </xf>
    <xf numFmtId="49" fontId="11" fillId="3" borderId="25" xfId="51" applyNumberFormat="1" applyFont="1" applyFill="1" applyBorder="1" applyAlignment="1">
      <alignment horizontal="center" vertical="center"/>
    </xf>
    <xf numFmtId="49" fontId="12" fillId="3" borderId="25" xfId="51" applyNumberFormat="1" applyFont="1" applyFill="1" applyBorder="1" applyAlignment="1">
      <alignment horizontal="center" vertical="center"/>
    </xf>
    <xf numFmtId="0" fontId="12" fillId="3" borderId="3" xfId="49" applyFont="1" applyFill="1" applyBorder="1" applyAlignment="1">
      <alignment horizontal="left" vertical="center"/>
    </xf>
    <xf numFmtId="0" fontId="12" fillId="3" borderId="3" xfId="49" applyFont="1" applyFill="1" applyBorder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2" fillId="3" borderId="5" xfId="50" applyFont="1" applyFill="1" applyBorder="1" applyAlignment="1">
      <alignment horizontal="center" vertical="center" wrapText="1"/>
    </xf>
    <xf numFmtId="0" fontId="12" fillId="3" borderId="5" xfId="51" applyFont="1" applyFill="1" applyBorder="1" applyAlignment="1">
      <alignment horizontal="center" vertical="center"/>
    </xf>
    <xf numFmtId="49" fontId="12" fillId="3" borderId="5" xfId="51" applyNumberFormat="1" applyFont="1" applyFill="1" applyBorder="1" applyAlignment="1">
      <alignment horizontal="center" vertical="center"/>
    </xf>
    <xf numFmtId="49" fontId="11" fillId="3" borderId="5" xfId="51" applyNumberFormat="1" applyFont="1" applyFill="1" applyBorder="1" applyAlignment="1">
      <alignment horizontal="center" vertical="center"/>
    </xf>
    <xf numFmtId="49" fontId="11" fillId="3" borderId="2" xfId="50" applyNumberFormat="1" applyFont="1" applyFill="1" applyBorder="1" applyAlignment="1">
      <alignment horizontal="center"/>
    </xf>
    <xf numFmtId="0" fontId="23" fillId="0" borderId="26" xfId="49" applyFont="1" applyBorder="1" applyAlignment="1">
      <alignment horizontal="center" vertical="top"/>
    </xf>
    <xf numFmtId="0" fontId="21" fillId="0" borderId="27" xfId="49" applyFont="1" applyBorder="1" applyAlignment="1">
      <alignment horizontal="left" vertical="center"/>
    </xf>
    <xf numFmtId="0" fontId="16" fillId="0" borderId="28" xfId="49" applyFont="1" applyBorder="1" applyAlignment="1">
      <alignment horizontal="center" vertical="center"/>
    </xf>
    <xf numFmtId="0" fontId="21" fillId="0" borderId="28" xfId="49" applyFont="1" applyBorder="1" applyAlignment="1">
      <alignment horizontal="center" vertical="center"/>
    </xf>
    <xf numFmtId="0" fontId="24" fillId="0" borderId="28" xfId="49" applyFont="1" applyBorder="1" applyAlignment="1">
      <alignment horizontal="center" vertical="center"/>
    </xf>
    <xf numFmtId="0" fontId="13" fillId="0" borderId="28" xfId="49" applyFont="1" applyBorder="1" applyAlignment="1">
      <alignment horizontal="left" vertical="center"/>
    </xf>
    <xf numFmtId="0" fontId="13" fillId="0" borderId="29" xfId="49" applyFont="1" applyBorder="1" applyAlignment="1">
      <alignment horizontal="center" vertical="center"/>
    </xf>
    <xf numFmtId="0" fontId="13" fillId="0" borderId="30" xfId="49" applyFont="1" applyBorder="1" applyAlignment="1">
      <alignment horizontal="center" vertical="center"/>
    </xf>
    <xf numFmtId="0" fontId="13" fillId="0" borderId="31" xfId="49" applyFont="1" applyBorder="1" applyAlignment="1">
      <alignment horizontal="center" vertical="center"/>
    </xf>
    <xf numFmtId="0" fontId="21" fillId="0" borderId="29" xfId="49" applyFont="1" applyBorder="1" applyAlignment="1">
      <alignment horizontal="center" vertical="center"/>
    </xf>
    <xf numFmtId="0" fontId="21" fillId="0" borderId="30" xfId="49" applyFont="1" applyBorder="1" applyAlignment="1">
      <alignment horizontal="center" vertical="center"/>
    </xf>
    <xf numFmtId="0" fontId="21" fillId="0" borderId="31" xfId="49" applyFont="1" applyBorder="1" applyAlignment="1">
      <alignment horizontal="center" vertical="center"/>
    </xf>
    <xf numFmtId="0" fontId="13" fillId="0" borderId="32" xfId="49" applyFont="1" applyBorder="1" applyAlignment="1">
      <alignment horizontal="left" vertical="center"/>
    </xf>
    <xf numFmtId="0" fontId="13" fillId="0" borderId="33" xfId="49" applyFont="1" applyBorder="1" applyAlignment="1">
      <alignment horizontal="left" vertical="center"/>
    </xf>
    <xf numFmtId="14" fontId="16" fillId="0" borderId="2" xfId="49" applyNumberFormat="1" applyFont="1" applyBorder="1" applyAlignment="1">
      <alignment horizontal="center" vertical="center"/>
    </xf>
    <xf numFmtId="0" fontId="13" fillId="0" borderId="32" xfId="49" applyFont="1" applyBorder="1">
      <alignment vertical="center"/>
    </xf>
    <xf numFmtId="14" fontId="16" fillId="0" borderId="33" xfId="49" applyNumberFormat="1" applyFont="1" applyBorder="1" applyAlignment="1">
      <alignment horizontal="center" vertical="center"/>
    </xf>
    <xf numFmtId="0" fontId="16" fillId="0" borderId="34" xfId="49" applyFont="1" applyBorder="1" applyAlignment="1">
      <alignment horizontal="center" vertical="center"/>
    </xf>
    <xf numFmtId="0" fontId="16" fillId="0" borderId="33" xfId="49" applyFont="1" applyBorder="1" applyAlignment="1">
      <alignment horizontal="center" vertical="center"/>
    </xf>
    <xf numFmtId="0" fontId="13" fillId="0" borderId="32" xfId="49" applyFont="1" applyBorder="1" applyAlignment="1">
      <alignment horizontal="center" vertical="center"/>
    </xf>
    <xf numFmtId="0" fontId="16" fillId="0" borderId="35" xfId="49" applyFont="1" applyBorder="1" applyAlignment="1">
      <alignment horizontal="center" vertical="center"/>
    </xf>
    <xf numFmtId="0" fontId="16" fillId="0" borderId="19" xfId="49" applyFont="1" applyBorder="1" applyAlignment="1">
      <alignment horizontal="center" vertical="center"/>
    </xf>
    <xf numFmtId="0" fontId="16" fillId="0" borderId="32" xfId="49" applyFont="1" applyBorder="1" applyAlignment="1">
      <alignment horizontal="left" vertical="center"/>
    </xf>
    <xf numFmtId="0" fontId="13" fillId="0" borderId="36" xfId="49" applyFont="1" applyBorder="1" applyAlignment="1">
      <alignment horizontal="left" vertical="center"/>
    </xf>
    <xf numFmtId="0" fontId="16" fillId="0" borderId="37" xfId="49" applyFont="1" applyBorder="1" applyAlignment="1">
      <alignment horizontal="center" vertical="center"/>
    </xf>
    <xf numFmtId="0" fontId="16" fillId="0" borderId="38" xfId="49" applyFont="1" applyBorder="1" applyAlignment="1">
      <alignment horizontal="center" vertical="center"/>
    </xf>
    <xf numFmtId="0" fontId="13" fillId="0" borderId="37" xfId="49" applyFont="1" applyBorder="1" applyAlignment="1">
      <alignment horizontal="left" vertical="center"/>
    </xf>
    <xf numFmtId="0" fontId="16" fillId="0" borderId="36" xfId="49" applyFont="1" applyBorder="1" applyAlignment="1">
      <alignment horizontal="left" vertical="center"/>
    </xf>
    <xf numFmtId="0" fontId="21" fillId="0" borderId="0" xfId="49" applyFont="1" applyAlignment="1">
      <alignment horizontal="left" vertical="center"/>
    </xf>
    <xf numFmtId="0" fontId="13" fillId="0" borderId="29" xfId="49" applyFont="1" applyBorder="1">
      <alignment vertical="center"/>
    </xf>
    <xf numFmtId="0" fontId="17" fillId="0" borderId="30" xfId="49" applyBorder="1" applyAlignment="1">
      <alignment horizontal="left" vertical="center"/>
    </xf>
    <xf numFmtId="0" fontId="16" fillId="0" borderId="30" xfId="49" applyFont="1" applyBorder="1" applyAlignment="1">
      <alignment horizontal="left" vertical="center"/>
    </xf>
    <xf numFmtId="0" fontId="17" fillId="0" borderId="30" xfId="49" applyBorder="1">
      <alignment vertical="center"/>
    </xf>
    <xf numFmtId="0" fontId="13" fillId="0" borderId="30" xfId="49" applyFont="1" applyBorder="1">
      <alignment vertical="center"/>
    </xf>
    <xf numFmtId="0" fontId="17" fillId="0" borderId="33" xfId="49" applyBorder="1" applyAlignment="1">
      <alignment horizontal="left" vertical="center"/>
    </xf>
    <xf numFmtId="0" fontId="16" fillId="0" borderId="33" xfId="49" applyFont="1" applyBorder="1" applyAlignment="1">
      <alignment horizontal="left" vertical="center"/>
    </xf>
    <xf numFmtId="0" fontId="17" fillId="0" borderId="33" xfId="49" applyBorder="1">
      <alignment vertical="center"/>
    </xf>
    <xf numFmtId="0" fontId="13" fillId="0" borderId="33" xfId="49" applyFont="1" applyBorder="1">
      <alignment vertical="center"/>
    </xf>
    <xf numFmtId="0" fontId="13" fillId="0" borderId="0" xfId="49" applyFont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20" fillId="0" borderId="40" xfId="49" applyFont="1" applyBorder="1" applyAlignment="1">
      <alignment horizontal="left" vertical="center"/>
    </xf>
    <xf numFmtId="0" fontId="20" fillId="0" borderId="41" xfId="49" applyFont="1" applyBorder="1" applyAlignment="1">
      <alignment horizontal="left" vertical="center"/>
    </xf>
    <xf numFmtId="0" fontId="20" fillId="0" borderId="42" xfId="49" applyFont="1" applyBorder="1" applyAlignment="1">
      <alignment horizontal="left" vertical="center"/>
    </xf>
    <xf numFmtId="0" fontId="20" fillId="0" borderId="0" xfId="49" applyFont="1" applyBorder="1" applyAlignment="1">
      <alignment horizontal="left" vertical="center"/>
    </xf>
    <xf numFmtId="0" fontId="20" fillId="0" borderId="43" xfId="49" applyFont="1" applyBorder="1" applyAlignment="1">
      <alignment horizontal="left" vertical="center"/>
    </xf>
    <xf numFmtId="0" fontId="20" fillId="0" borderId="0" xfId="49" applyFont="1" applyAlignment="1">
      <alignment horizontal="left" vertical="center"/>
    </xf>
    <xf numFmtId="0" fontId="20" fillId="0" borderId="42" xfId="49" applyFont="1" applyBorder="1" applyAlignment="1">
      <alignment horizontal="center" vertical="center"/>
    </xf>
    <xf numFmtId="0" fontId="20" fillId="0" borderId="0" xfId="49" applyFont="1" applyAlignment="1">
      <alignment horizontal="center" vertical="center"/>
    </xf>
    <xf numFmtId="0" fontId="20" fillId="0" borderId="43" xfId="49" applyFont="1" applyBorder="1" applyAlignment="1">
      <alignment horizontal="center" vertical="center"/>
    </xf>
    <xf numFmtId="0" fontId="20" fillId="0" borderId="44" xfId="49" applyFont="1" applyBorder="1" applyAlignment="1">
      <alignment horizontal="left" vertical="center"/>
    </xf>
    <xf numFmtId="0" fontId="16" fillId="0" borderId="37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0" fillId="0" borderId="30" xfId="49" applyFont="1" applyBorder="1" applyAlignment="1">
      <alignment horizontal="left" vertical="center"/>
    </xf>
    <xf numFmtId="0" fontId="20" fillId="0" borderId="16" xfId="49" applyFont="1" applyBorder="1" applyAlignment="1">
      <alignment horizontal="left" vertical="center"/>
    </xf>
    <xf numFmtId="0" fontId="20" fillId="0" borderId="17" xfId="49" applyFont="1" applyBorder="1" applyAlignment="1">
      <alignment horizontal="left" vertical="center"/>
    </xf>
    <xf numFmtId="0" fontId="20" fillId="0" borderId="45" xfId="49" applyFont="1" applyBorder="1" applyAlignment="1">
      <alignment horizontal="left" vertical="center"/>
    </xf>
    <xf numFmtId="0" fontId="20" fillId="0" borderId="35" xfId="49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9" fillId="0" borderId="29" xfId="49" applyFont="1" applyBorder="1" applyAlignment="1">
      <alignment horizontal="left" vertical="center"/>
    </xf>
    <xf numFmtId="0" fontId="19" fillId="0" borderId="30" xfId="49" applyFont="1" applyBorder="1" applyAlignment="1">
      <alignment horizontal="left" vertical="center"/>
    </xf>
    <xf numFmtId="0" fontId="19" fillId="0" borderId="32" xfId="49" applyFont="1" applyBorder="1" applyAlignment="1">
      <alignment horizontal="left" vertical="center"/>
    </xf>
    <xf numFmtId="0" fontId="19" fillId="0" borderId="33" xfId="49" applyFont="1" applyBorder="1" applyAlignment="1">
      <alignment horizontal="left" vertical="center"/>
    </xf>
    <xf numFmtId="0" fontId="19" fillId="0" borderId="33" xfId="49" applyFont="1" applyBorder="1" applyAlignment="1">
      <alignment horizontal="center" vertical="center"/>
    </xf>
    <xf numFmtId="0" fontId="13" fillId="0" borderId="36" xfId="49" applyFont="1" applyBorder="1" applyAlignment="1">
      <alignment horizontal="center" vertical="center"/>
    </xf>
    <xf numFmtId="0" fontId="13" fillId="0" borderId="37" xfId="49" applyFont="1" applyBorder="1" applyAlignment="1">
      <alignment horizontal="center" vertical="center"/>
    </xf>
    <xf numFmtId="0" fontId="13" fillId="0" borderId="33" xfId="49" applyFont="1" applyBorder="1" applyAlignment="1">
      <alignment horizontal="center" vertical="center"/>
    </xf>
    <xf numFmtId="0" fontId="13" fillId="0" borderId="46" xfId="49" applyFont="1" applyBorder="1" applyAlignment="1">
      <alignment horizontal="left" vertical="center"/>
    </xf>
    <xf numFmtId="0" fontId="13" fillId="0" borderId="47" xfId="49" applyFont="1" applyBorder="1" applyAlignment="1">
      <alignment horizontal="left" vertical="center"/>
    </xf>
    <xf numFmtId="0" fontId="13" fillId="0" borderId="16" xfId="49" applyFont="1" applyBorder="1" applyAlignment="1">
      <alignment horizontal="left" vertical="center"/>
    </xf>
    <xf numFmtId="0" fontId="13" fillId="0" borderId="17" xfId="49" applyFont="1" applyBorder="1" applyAlignment="1">
      <alignment horizontal="left" vertical="center"/>
    </xf>
    <xf numFmtId="0" fontId="21" fillId="0" borderId="48" xfId="49" applyFont="1" applyBorder="1">
      <alignment vertical="center"/>
    </xf>
    <xf numFmtId="0" fontId="16" fillId="0" borderId="49" xfId="49" applyFont="1" applyBorder="1" applyAlignment="1">
      <alignment horizontal="center" vertical="center"/>
    </xf>
    <xf numFmtId="0" fontId="21" fillId="0" borderId="49" xfId="49" applyFont="1" applyBorder="1">
      <alignment vertical="center"/>
    </xf>
    <xf numFmtId="31" fontId="16" fillId="0" borderId="49" xfId="49" applyNumberFormat="1" applyFont="1" applyBorder="1">
      <alignment vertical="center"/>
    </xf>
    <xf numFmtId="31" fontId="24" fillId="0" borderId="49" xfId="49" applyNumberFormat="1" applyFont="1" applyBorder="1">
      <alignment vertical="center"/>
    </xf>
    <xf numFmtId="0" fontId="21" fillId="0" borderId="49" xfId="49" applyFont="1" applyBorder="1" applyAlignment="1">
      <alignment horizontal="center" vertical="center"/>
    </xf>
    <xf numFmtId="0" fontId="21" fillId="0" borderId="50" xfId="49" applyFont="1" applyBorder="1" applyAlignment="1">
      <alignment horizontal="left" vertical="center"/>
    </xf>
    <xf numFmtId="0" fontId="21" fillId="0" borderId="49" xfId="49" applyFont="1" applyBorder="1" applyAlignment="1">
      <alignment horizontal="left" vertical="center"/>
    </xf>
    <xf numFmtId="0" fontId="21" fillId="0" borderId="51" xfId="49" applyFont="1" applyBorder="1" applyAlignment="1">
      <alignment horizontal="center" vertical="center"/>
    </xf>
    <xf numFmtId="0" fontId="21" fillId="0" borderId="52" xfId="49" applyFont="1" applyBorder="1" applyAlignment="1">
      <alignment horizontal="center" vertical="center"/>
    </xf>
    <xf numFmtId="0" fontId="21" fillId="0" borderId="36" xfId="49" applyFont="1" applyBorder="1" applyAlignment="1">
      <alignment horizontal="center" vertical="center"/>
    </xf>
    <xf numFmtId="0" fontId="21" fillId="0" borderId="37" xfId="49" applyFont="1" applyBorder="1" applyAlignment="1">
      <alignment horizontal="center" vertical="center"/>
    </xf>
    <xf numFmtId="0" fontId="17" fillId="0" borderId="28" xfId="49" applyBorder="1" applyAlignment="1">
      <alignment horizontal="center" vertical="center"/>
    </xf>
    <xf numFmtId="0" fontId="17" fillId="0" borderId="53" xfId="49" applyBorder="1" applyAlignment="1">
      <alignment horizontal="center" vertical="center"/>
    </xf>
    <xf numFmtId="0" fontId="16" fillId="0" borderId="34" xfId="49" applyFont="1" applyBorder="1" applyAlignment="1">
      <alignment horizontal="left" vertical="center"/>
    </xf>
    <xf numFmtId="0" fontId="13" fillId="0" borderId="34" xfId="49" applyFont="1" applyBorder="1" applyAlignment="1">
      <alignment horizontal="center" vertical="center"/>
    </xf>
    <xf numFmtId="0" fontId="16" fillId="0" borderId="38" xfId="49" applyFont="1" applyBorder="1" applyAlignment="1">
      <alignment horizontal="left" vertical="center"/>
    </xf>
    <xf numFmtId="0" fontId="16" fillId="0" borderId="31" xfId="49" applyFont="1" applyBorder="1" applyAlignment="1">
      <alignment horizontal="left" vertical="center"/>
    </xf>
    <xf numFmtId="0" fontId="13" fillId="0" borderId="38" xfId="49" applyFont="1" applyBorder="1" applyAlignment="1">
      <alignment horizontal="left" vertical="center"/>
    </xf>
    <xf numFmtId="0" fontId="19" fillId="0" borderId="31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0" fontId="19" fillId="0" borderId="17" xfId="49" applyFont="1" applyBorder="1" applyAlignment="1">
      <alignment horizontal="left" vertical="center"/>
    </xf>
    <xf numFmtId="0" fontId="19" fillId="0" borderId="19" xfId="49" applyFont="1" applyBorder="1" applyAlignment="1">
      <alignment horizontal="left" vertical="center"/>
    </xf>
    <xf numFmtId="0" fontId="19" fillId="0" borderId="54" xfId="49" applyFont="1" applyBorder="1" applyAlignment="1">
      <alignment horizontal="left" vertical="center"/>
    </xf>
    <xf numFmtId="0" fontId="19" fillId="0" borderId="55" xfId="49" applyFont="1" applyBorder="1" applyAlignment="1">
      <alignment horizontal="left" vertical="center"/>
    </xf>
    <xf numFmtId="0" fontId="19" fillId="0" borderId="56" xfId="49" applyFont="1" applyBorder="1" applyAlignment="1">
      <alignment horizontal="left" vertical="center"/>
    </xf>
    <xf numFmtId="0" fontId="19" fillId="0" borderId="34" xfId="49" applyFont="1" applyBorder="1" applyAlignment="1">
      <alignment horizontal="center" vertical="center"/>
    </xf>
    <xf numFmtId="0" fontId="13" fillId="0" borderId="38" xfId="49" applyFont="1" applyBorder="1" applyAlignment="1">
      <alignment horizontal="center" vertical="center"/>
    </xf>
    <xf numFmtId="0" fontId="19" fillId="0" borderId="34" xfId="49" applyFont="1" applyBorder="1" applyAlignment="1">
      <alignment horizontal="left" vertical="center"/>
    </xf>
    <xf numFmtId="0" fontId="13" fillId="0" borderId="57" xfId="49" applyFont="1" applyBorder="1" applyAlignment="1">
      <alignment horizontal="left" vertical="center"/>
    </xf>
    <xf numFmtId="0" fontId="13" fillId="0" borderId="19" xfId="49" applyFont="1" applyBorder="1" applyAlignment="1">
      <alignment horizontal="left" vertical="center"/>
    </xf>
    <xf numFmtId="0" fontId="16" fillId="0" borderId="58" xfId="49" applyFont="1" applyBorder="1" applyAlignment="1">
      <alignment horizontal="center" vertical="center"/>
    </xf>
    <xf numFmtId="0" fontId="21" fillId="0" borderId="59" xfId="49" applyFont="1" applyBorder="1" applyAlignment="1">
      <alignment horizontal="left" vertical="center"/>
    </xf>
    <xf numFmtId="0" fontId="21" fillId="0" borderId="60" xfId="49" applyFont="1" applyBorder="1" applyAlignment="1">
      <alignment horizontal="center" vertical="center"/>
    </xf>
    <xf numFmtId="0" fontId="21" fillId="0" borderId="38" xfId="49" applyFont="1" applyBorder="1" applyAlignment="1">
      <alignment horizontal="center" vertical="center"/>
    </xf>
    <xf numFmtId="0" fontId="17" fillId="0" borderId="49" xfId="49" applyBorder="1" applyAlignment="1">
      <alignment horizontal="center" vertical="center"/>
    </xf>
    <xf numFmtId="0" fontId="17" fillId="0" borderId="58" xfId="49" applyBorder="1" applyAlignment="1">
      <alignment horizontal="center" vertical="center"/>
    </xf>
    <xf numFmtId="0" fontId="12" fillId="3" borderId="2" xfId="49" applyFont="1" applyFill="1" applyBorder="1" applyAlignment="1">
      <alignment horizontal="center" vertical="center"/>
    </xf>
    <xf numFmtId="0" fontId="12" fillId="3" borderId="2" xfId="5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49" fontId="3" fillId="4" borderId="4" xfId="54" applyNumberFormat="1" applyFont="1" applyFill="1" applyBorder="1" applyAlignment="1">
      <alignment horizontal="center" vertical="center"/>
    </xf>
    <xf numFmtId="176" fontId="3" fillId="0" borderId="2" xfId="53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vertical="center"/>
    </xf>
    <xf numFmtId="0" fontId="12" fillId="3" borderId="5" xfId="50" applyFont="1" applyFill="1" applyBorder="1" applyAlignment="1">
      <alignment horizontal="center" vertical="center"/>
    </xf>
    <xf numFmtId="0" fontId="12" fillId="3" borderId="7" xfId="50" applyFont="1" applyFill="1" applyBorder="1" applyAlignment="1">
      <alignment horizontal="center" vertical="center"/>
    </xf>
    <xf numFmtId="49" fontId="12" fillId="3" borderId="2" xfId="50" applyNumberFormat="1" applyFont="1" applyFill="1" applyBorder="1" applyAlignment="1">
      <alignment horizontal="center"/>
    </xf>
    <xf numFmtId="14" fontId="12" fillId="3" borderId="0" xfId="50" applyNumberFormat="1" applyFont="1" applyFill="1" applyAlignment="1">
      <alignment horizontal="center"/>
    </xf>
    <xf numFmtId="0" fontId="25" fillId="0" borderId="2" xfId="49" applyFont="1" applyBorder="1" applyAlignment="1">
      <alignment horizontal="center" vertical="top"/>
    </xf>
    <xf numFmtId="0" fontId="21" fillId="0" borderId="2" xfId="49" applyFont="1" applyBorder="1" applyAlignment="1">
      <alignment horizontal="center" vertical="center"/>
    </xf>
    <xf numFmtId="0" fontId="24" fillId="0" borderId="2" xfId="49" applyFont="1" applyBorder="1" applyAlignment="1">
      <alignment horizontal="center" vertical="center"/>
    </xf>
    <xf numFmtId="0" fontId="13" fillId="0" borderId="2" xfId="49" applyFont="1" applyBorder="1">
      <alignment vertical="center"/>
    </xf>
    <xf numFmtId="0" fontId="17" fillId="0" borderId="2" xfId="49" applyBorder="1">
      <alignment vertical="center"/>
    </xf>
    <xf numFmtId="0" fontId="13" fillId="0" borderId="61" xfId="49" applyFont="1" applyBorder="1" applyAlignment="1">
      <alignment horizontal="left" vertical="center"/>
    </xf>
    <xf numFmtId="0" fontId="13" fillId="0" borderId="26" xfId="49" applyFont="1" applyBorder="1" applyAlignment="1">
      <alignment horizontal="left" vertical="center"/>
    </xf>
    <xf numFmtId="0" fontId="13" fillId="0" borderId="51" xfId="49" applyFont="1" applyBorder="1">
      <alignment vertical="center"/>
    </xf>
    <xf numFmtId="0" fontId="17" fillId="0" borderId="52" xfId="49" applyBorder="1" applyAlignment="1">
      <alignment horizontal="left" vertical="center"/>
    </xf>
    <xf numFmtId="0" fontId="16" fillId="0" borderId="52" xfId="49" applyFont="1" applyBorder="1" applyAlignment="1">
      <alignment horizontal="left" vertical="center"/>
    </xf>
    <xf numFmtId="0" fontId="17" fillId="0" borderId="52" xfId="49" applyBorder="1">
      <alignment vertical="center"/>
    </xf>
    <xf numFmtId="0" fontId="13" fillId="0" borderId="52" xfId="49" applyFont="1" applyBorder="1">
      <alignment vertical="center"/>
    </xf>
    <xf numFmtId="0" fontId="13" fillId="0" borderId="51" xfId="49" applyFont="1" applyBorder="1" applyAlignment="1">
      <alignment horizontal="center" vertical="center"/>
    </xf>
    <xf numFmtId="0" fontId="16" fillId="0" borderId="52" xfId="49" applyFont="1" applyBorder="1" applyAlignment="1">
      <alignment horizontal="center" vertical="center"/>
    </xf>
    <xf numFmtId="0" fontId="13" fillId="0" borderId="52" xfId="49" applyFont="1" applyBorder="1" applyAlignment="1">
      <alignment horizontal="center" vertical="center"/>
    </xf>
    <xf numFmtId="0" fontId="17" fillId="0" borderId="52" xfId="49" applyBorder="1" applyAlignment="1">
      <alignment horizontal="center" vertical="center"/>
    </xf>
    <xf numFmtId="0" fontId="17" fillId="0" borderId="33" xfId="49" applyBorder="1" applyAlignment="1">
      <alignment horizontal="center" vertical="center"/>
    </xf>
    <xf numFmtId="0" fontId="13" fillId="0" borderId="46" xfId="49" applyFont="1" applyBorder="1" applyAlignment="1">
      <alignment horizontal="left" vertical="center" wrapText="1"/>
    </xf>
    <xf numFmtId="0" fontId="13" fillId="0" borderId="47" xfId="49" applyFont="1" applyBorder="1" applyAlignment="1">
      <alignment horizontal="left" vertical="center" wrapText="1"/>
    </xf>
    <xf numFmtId="0" fontId="13" fillId="0" borderId="51" xfId="49" applyFont="1" applyBorder="1" applyAlignment="1">
      <alignment horizontal="left" vertical="center"/>
    </xf>
    <xf numFmtId="0" fontId="13" fillId="0" borderId="52" xfId="49" applyFont="1" applyBorder="1" applyAlignment="1">
      <alignment horizontal="left" vertical="center"/>
    </xf>
    <xf numFmtId="0" fontId="26" fillId="0" borderId="62" xfId="49" applyFont="1" applyBorder="1" applyAlignment="1">
      <alignment horizontal="left" vertical="center" wrapText="1"/>
    </xf>
    <xf numFmtId="9" fontId="16" fillId="0" borderId="33" xfId="49" applyNumberFormat="1" applyFont="1" applyBorder="1" applyAlignment="1">
      <alignment horizontal="center" vertical="center"/>
    </xf>
    <xf numFmtId="9" fontId="13" fillId="0" borderId="33" xfId="49" applyNumberFormat="1" applyFont="1" applyBorder="1" applyAlignment="1">
      <alignment horizontal="center" vertical="center"/>
    </xf>
    <xf numFmtId="0" fontId="21" fillId="0" borderId="50" xfId="0" applyFont="1" applyBorder="1" applyAlignment="1">
      <alignment horizontal="left" vertical="center"/>
    </xf>
    <xf numFmtId="0" fontId="21" fillId="0" borderId="49" xfId="0" applyFont="1" applyBorder="1" applyAlignment="1">
      <alignment horizontal="left" vertical="center"/>
    </xf>
    <xf numFmtId="9" fontId="16" fillId="0" borderId="14" xfId="49" applyNumberFormat="1" applyFont="1" applyBorder="1" applyAlignment="1">
      <alignment horizontal="left" vertical="center"/>
    </xf>
    <xf numFmtId="9" fontId="16" fillId="0" borderId="15" xfId="49" applyNumberFormat="1" applyFont="1" applyBorder="1" applyAlignment="1">
      <alignment horizontal="left" vertical="center"/>
    </xf>
    <xf numFmtId="9" fontId="16" fillId="0" borderId="46" xfId="49" applyNumberFormat="1" applyFont="1" applyBorder="1" applyAlignment="1">
      <alignment horizontal="left" vertical="center"/>
    </xf>
    <xf numFmtId="9" fontId="16" fillId="0" borderId="47" xfId="49" applyNumberFormat="1" applyFont="1" applyBorder="1" applyAlignment="1">
      <alignment horizontal="left" vertical="center"/>
    </xf>
    <xf numFmtId="0" fontId="19" fillId="0" borderId="51" xfId="49" applyFont="1" applyBorder="1" applyAlignment="1">
      <alignment horizontal="left" vertical="center"/>
    </xf>
    <xf numFmtId="0" fontId="19" fillId="0" borderId="52" xfId="49" applyFont="1" applyBorder="1" applyAlignment="1">
      <alignment horizontal="left" vertical="center"/>
    </xf>
    <xf numFmtId="0" fontId="19" fillId="0" borderId="63" xfId="49" applyFont="1" applyBorder="1" applyAlignment="1">
      <alignment horizontal="left" vertical="center"/>
    </xf>
    <xf numFmtId="0" fontId="19" fillId="0" borderId="47" xfId="49" applyFont="1" applyBorder="1" applyAlignment="1">
      <alignment horizontal="left" vertical="center"/>
    </xf>
    <xf numFmtId="0" fontId="21" fillId="0" borderId="64" xfId="49" applyFont="1" applyBorder="1" applyAlignment="1">
      <alignment horizontal="left" vertical="center"/>
    </xf>
    <xf numFmtId="20" fontId="16" fillId="0" borderId="65" xfId="49" applyNumberFormat="1" applyFont="1" applyBorder="1" applyAlignment="1">
      <alignment horizontal="left" vertical="center"/>
    </xf>
    <xf numFmtId="0" fontId="16" fillId="0" borderId="66" xfId="49" applyFont="1" applyBorder="1" applyAlignment="1">
      <alignment horizontal="left" vertical="center"/>
    </xf>
    <xf numFmtId="20" fontId="16" fillId="0" borderId="16" xfId="49" applyNumberFormat="1" applyFont="1" applyBorder="1" applyAlignment="1">
      <alignment horizontal="left" vertical="center"/>
    </xf>
    <xf numFmtId="0" fontId="16" fillId="0" borderId="65" xfId="49" applyFont="1" applyBorder="1" applyAlignment="1">
      <alignment horizontal="left" vertical="center"/>
    </xf>
    <xf numFmtId="0" fontId="21" fillId="0" borderId="27" xfId="49" applyFont="1" applyBorder="1">
      <alignment vertical="center"/>
    </xf>
    <xf numFmtId="0" fontId="27" fillId="0" borderId="49" xfId="49" applyFont="1" applyBorder="1" applyAlignment="1">
      <alignment horizontal="center" vertical="center"/>
    </xf>
    <xf numFmtId="0" fontId="21" fillId="0" borderId="28" xfId="49" applyFont="1" applyBorder="1">
      <alignment vertical="center"/>
    </xf>
    <xf numFmtId="0" fontId="16" fillId="0" borderId="67" xfId="49" applyFont="1" applyBorder="1">
      <alignment vertical="center"/>
    </xf>
    <xf numFmtId="0" fontId="21" fillId="0" borderId="67" xfId="49" applyFont="1" applyBorder="1">
      <alignment vertical="center"/>
    </xf>
    <xf numFmtId="58" fontId="17" fillId="0" borderId="28" xfId="49" applyNumberFormat="1" applyBorder="1">
      <alignment vertical="center"/>
    </xf>
    <xf numFmtId="0" fontId="21" fillId="0" borderId="64" xfId="49" applyFont="1" applyBorder="1" applyAlignment="1">
      <alignment horizontal="center" vertical="center"/>
    </xf>
    <xf numFmtId="0" fontId="16" fillId="0" borderId="68" xfId="49" applyFont="1" applyBorder="1" applyAlignment="1">
      <alignment horizontal="left" vertical="center"/>
    </xf>
    <xf numFmtId="0" fontId="16" fillId="0" borderId="64" xfId="49" applyFont="1" applyBorder="1" applyAlignment="1">
      <alignment horizontal="left" vertical="center"/>
    </xf>
    <xf numFmtId="0" fontId="17" fillId="0" borderId="67" xfId="49" applyBorder="1">
      <alignment vertical="center"/>
    </xf>
    <xf numFmtId="0" fontId="13" fillId="0" borderId="69" xfId="49" applyFont="1" applyBorder="1" applyAlignment="1">
      <alignment horizontal="left" vertical="center"/>
    </xf>
    <xf numFmtId="0" fontId="16" fillId="0" borderId="60" xfId="49" applyFont="1" applyBorder="1" applyAlignment="1">
      <alignment horizontal="left" vertical="center"/>
    </xf>
    <xf numFmtId="0" fontId="13" fillId="0" borderId="0" xfId="49" applyFont="1">
      <alignment vertical="center"/>
    </xf>
    <xf numFmtId="0" fontId="13" fillId="0" borderId="57" xfId="49" applyFont="1" applyBorder="1" applyAlignment="1">
      <alignment horizontal="left" vertical="center" wrapText="1"/>
    </xf>
    <xf numFmtId="0" fontId="13" fillId="0" borderId="60" xfId="49" applyFont="1" applyBorder="1" applyAlignment="1">
      <alignment horizontal="left" vertical="center"/>
    </xf>
    <xf numFmtId="0" fontId="24" fillId="0" borderId="34" xfId="49" applyFont="1" applyBorder="1" applyAlignment="1">
      <alignment horizontal="center" vertical="center" wrapText="1"/>
    </xf>
    <xf numFmtId="0" fontId="24" fillId="0" borderId="34" xfId="49" applyFont="1" applyBorder="1" applyAlignment="1">
      <alignment horizontal="center" vertical="center"/>
    </xf>
    <xf numFmtId="0" fontId="24" fillId="0" borderId="34" xfId="49" applyFont="1" applyBorder="1" applyAlignment="1">
      <alignment horizontal="left" vertical="center"/>
    </xf>
    <xf numFmtId="0" fontId="20" fillId="0" borderId="34" xfId="49" applyFont="1" applyBorder="1" applyAlignment="1">
      <alignment horizontal="left" vertical="center"/>
    </xf>
    <xf numFmtId="0" fontId="21" fillId="0" borderId="59" xfId="0" applyFont="1" applyBorder="1" applyAlignment="1">
      <alignment horizontal="left" vertical="center"/>
    </xf>
    <xf numFmtId="9" fontId="16" fillId="0" borderId="18" xfId="49" applyNumberFormat="1" applyFont="1" applyBorder="1" applyAlignment="1">
      <alignment horizontal="left" vertical="center"/>
    </xf>
    <xf numFmtId="9" fontId="16" fillId="0" borderId="57" xfId="49" applyNumberFormat="1" applyFont="1" applyBorder="1" applyAlignment="1">
      <alignment horizontal="left" vertical="center"/>
    </xf>
    <xf numFmtId="0" fontId="19" fillId="0" borderId="60" xfId="49" applyFont="1" applyBorder="1" applyAlignment="1">
      <alignment horizontal="left" vertical="center"/>
    </xf>
    <xf numFmtId="0" fontId="19" fillId="0" borderId="57" xfId="49" applyFont="1" applyBorder="1" applyAlignment="1">
      <alignment horizontal="left" vertical="center"/>
    </xf>
    <xf numFmtId="0" fontId="16" fillId="0" borderId="70" xfId="49" applyFont="1" applyBorder="1" applyAlignment="1">
      <alignment horizontal="left" vertical="center"/>
    </xf>
    <xf numFmtId="0" fontId="21" fillId="0" borderId="71" xfId="49" applyFont="1" applyBorder="1" applyAlignment="1">
      <alignment horizontal="center" vertical="center"/>
    </xf>
    <xf numFmtId="0" fontId="16" fillId="0" borderId="67" xfId="49" applyFont="1" applyBorder="1" applyAlignment="1">
      <alignment horizontal="center" vertical="center"/>
    </xf>
    <xf numFmtId="0" fontId="16" fillId="0" borderId="72" xfId="49" applyFont="1" applyBorder="1" applyAlignment="1">
      <alignment horizontal="center" vertical="center"/>
    </xf>
    <xf numFmtId="0" fontId="16" fillId="0" borderId="72" xfId="49" applyFont="1" applyBorder="1" applyAlignment="1">
      <alignment horizontal="left" vertical="center"/>
    </xf>
    <xf numFmtId="0" fontId="28" fillId="0" borderId="73" xfId="0" applyFont="1" applyBorder="1" applyAlignment="1">
      <alignment horizontal="center" vertical="center" wrapText="1"/>
    </xf>
    <xf numFmtId="0" fontId="28" fillId="0" borderId="74" xfId="0" applyFont="1" applyBorder="1" applyAlignment="1">
      <alignment horizontal="center" vertical="center" wrapText="1"/>
    </xf>
    <xf numFmtId="0" fontId="29" fillId="0" borderId="75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5" borderId="2" xfId="0" applyFont="1" applyFill="1" applyBorder="1"/>
    <xf numFmtId="0" fontId="0" fillId="0" borderId="75" xfId="0" applyBorder="1"/>
    <xf numFmtId="0" fontId="0" fillId="5" borderId="2" xfId="0" applyFill="1" applyBorder="1"/>
    <xf numFmtId="0" fontId="0" fillId="0" borderId="76" xfId="0" applyBorder="1"/>
    <xf numFmtId="0" fontId="0" fillId="0" borderId="77" xfId="0" applyBorder="1"/>
    <xf numFmtId="0" fontId="0" fillId="5" borderId="77" xfId="0" applyFill="1" applyBorder="1"/>
    <xf numFmtId="0" fontId="0" fillId="6" borderId="0" xfId="0" applyFill="1"/>
    <xf numFmtId="0" fontId="28" fillId="0" borderId="78" xfId="0" applyFont="1" applyBorder="1" applyAlignment="1">
      <alignment horizontal="center" vertical="center" wrapText="1"/>
    </xf>
    <xf numFmtId="0" fontId="29" fillId="0" borderId="79" xfId="0" applyFont="1" applyBorder="1" applyAlignment="1">
      <alignment horizontal="center" vertical="center"/>
    </xf>
    <xf numFmtId="0" fontId="29" fillId="0" borderId="80" xfId="0" applyFont="1" applyBorder="1"/>
    <xf numFmtId="0" fontId="0" fillId="0" borderId="80" xfId="0" applyBorder="1"/>
    <xf numFmtId="0" fontId="0" fillId="0" borderId="81" xfId="0" applyBorder="1"/>
    <xf numFmtId="0" fontId="9" fillId="0" borderId="2" xfId="0" applyFont="1" applyFill="1" applyBorder="1" applyAlignment="1" quotePrefix="1">
      <alignment horizontal="center" vertical="center"/>
    </xf>
    <xf numFmtId="0" fontId="0" fillId="0" borderId="2" xfId="0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190750"/>
              <a:ext cx="3873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10782300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12725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907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12725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2000250"/>
              <a:ext cx="3873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1078230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20002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10</xdr:row>
          <xdr:rowOff>180975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984375"/>
              <a:ext cx="40005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190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2000250"/>
              <a:ext cx="3873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20002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60325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914525"/>
              <a:ext cx="393700" cy="336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1907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9845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175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1623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97180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1623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97180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1623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97180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1623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16230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97180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971800"/>
              <a:ext cx="3873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219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40970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102870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12700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1050" y="812800"/>
              <a:ext cx="393700" cy="44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10</xdr:col>
          <xdr:colOff>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24700" y="641350"/>
              <a:ext cx="387350" cy="139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3</xdr:row>
          <xdr:rowOff>127000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02550" y="603250"/>
              <a:ext cx="39370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31750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15250" y="800100"/>
              <a:ext cx="400050" cy="69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1028700"/>
              <a:ext cx="3873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21920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409700"/>
              <a:ext cx="3873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3812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3812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3812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381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3812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603250</xdr:colOff>
          <xdr:row>49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8139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603250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9917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603250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9991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603250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98012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641350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99917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98012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99917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980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603250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99917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9991725"/>
              <a:ext cx="3873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98012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980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99917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209550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98012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247650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99917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247650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98012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3368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381250"/>
              <a:ext cx="3873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1907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20002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99917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9056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905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33426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33426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7128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304800</xdr:colOff>
          <xdr:row>50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563750" y="1073467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51308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393700</xdr:colOff>
          <xdr:row>50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563750" y="1073467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3815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51244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4005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5628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3248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5819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3248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5819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3439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5882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3502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24</xdr:row>
          <xdr:rowOff>184150</xdr:rowOff>
        </xdr:from>
        <xdr:to>
          <xdr:col>2</xdr:col>
          <xdr:colOff>584200</xdr:colOff>
          <xdr:row>26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529907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24</xdr:row>
          <xdr:rowOff>184150</xdr:rowOff>
        </xdr:from>
        <xdr:to>
          <xdr:col>3</xdr:col>
          <xdr:colOff>584200</xdr:colOff>
          <xdr:row>26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52990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29</xdr:row>
          <xdr:rowOff>12700</xdr:rowOff>
        </xdr:from>
        <xdr:to>
          <xdr:col>1</xdr:col>
          <xdr:colOff>603250</xdr:colOff>
          <xdr:row>30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61753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30</xdr:row>
          <xdr:rowOff>0</xdr:rowOff>
        </xdr:from>
        <xdr:to>
          <xdr:col>1</xdr:col>
          <xdr:colOff>584200</xdr:colOff>
          <xdr:row>31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6372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30</xdr:row>
          <xdr:rowOff>0</xdr:rowOff>
        </xdr:from>
        <xdr:to>
          <xdr:col>2</xdr:col>
          <xdr:colOff>571500</xdr:colOff>
          <xdr:row>31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6372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29</xdr:row>
          <xdr:rowOff>12700</xdr:rowOff>
        </xdr:from>
        <xdr:to>
          <xdr:col>2</xdr:col>
          <xdr:colOff>571500</xdr:colOff>
          <xdr:row>30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61753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29</xdr:row>
          <xdr:rowOff>190500</xdr:rowOff>
        </xdr:from>
        <xdr:to>
          <xdr:col>5</xdr:col>
          <xdr:colOff>603250</xdr:colOff>
          <xdr:row>30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381500" y="63531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29</xdr:row>
          <xdr:rowOff>0</xdr:rowOff>
        </xdr:from>
        <xdr:to>
          <xdr:col>5</xdr:col>
          <xdr:colOff>603250</xdr:colOff>
          <xdr:row>30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381500" y="6162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30</xdr:row>
          <xdr:rowOff>0</xdr:rowOff>
        </xdr:from>
        <xdr:to>
          <xdr:col>6</xdr:col>
          <xdr:colOff>603250</xdr:colOff>
          <xdr:row>31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5143500" y="6372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29</xdr:row>
          <xdr:rowOff>0</xdr:rowOff>
        </xdr:from>
        <xdr:to>
          <xdr:col>6</xdr:col>
          <xdr:colOff>584200</xdr:colOff>
          <xdr:row>30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5130800" y="61626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30</xdr:row>
          <xdr:rowOff>0</xdr:rowOff>
        </xdr:from>
        <xdr:to>
          <xdr:col>9</xdr:col>
          <xdr:colOff>609600</xdr:colOff>
          <xdr:row>31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620000" y="6372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30</xdr:row>
          <xdr:rowOff>12700</xdr:rowOff>
        </xdr:from>
        <xdr:to>
          <xdr:col>10</xdr:col>
          <xdr:colOff>603250</xdr:colOff>
          <xdr:row>31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8362950" y="63849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29</xdr:row>
          <xdr:rowOff>0</xdr:rowOff>
        </xdr:from>
        <xdr:to>
          <xdr:col>9</xdr:col>
          <xdr:colOff>603250</xdr:colOff>
          <xdr:row>30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600950" y="6162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29</xdr:row>
          <xdr:rowOff>0</xdr:rowOff>
        </xdr:from>
        <xdr:to>
          <xdr:col>10</xdr:col>
          <xdr:colOff>603250</xdr:colOff>
          <xdr:row>30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8362950" y="6162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30</xdr:row>
          <xdr:rowOff>0</xdr:rowOff>
        </xdr:from>
        <xdr:to>
          <xdr:col>8</xdr:col>
          <xdr:colOff>228600</xdr:colOff>
          <xdr:row>31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477000" y="6372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29</xdr:row>
          <xdr:rowOff>0</xdr:rowOff>
        </xdr:from>
        <xdr:to>
          <xdr:col>8</xdr:col>
          <xdr:colOff>228600</xdr:colOff>
          <xdr:row>30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477000" y="61626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30</xdr:row>
          <xdr:rowOff>0</xdr:rowOff>
        </xdr:from>
        <xdr:to>
          <xdr:col>4</xdr:col>
          <xdr:colOff>228600</xdr:colOff>
          <xdr:row>31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6372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29</xdr:row>
          <xdr:rowOff>0</xdr:rowOff>
        </xdr:from>
        <xdr:to>
          <xdr:col>4</xdr:col>
          <xdr:colOff>228600</xdr:colOff>
          <xdr:row>30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61626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30</xdr:row>
          <xdr:rowOff>0</xdr:rowOff>
        </xdr:from>
        <xdr:to>
          <xdr:col>8</xdr:col>
          <xdr:colOff>228600</xdr:colOff>
          <xdr:row>31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477000" y="6372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3042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3042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4532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4532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228850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715010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27150"/>
              <a:ext cx="387350" cy="434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7150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7150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7162800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60985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2288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108200"/>
              <a:ext cx="64135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298700"/>
              <a:ext cx="641350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6098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508250"/>
              <a:ext cx="64135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089150"/>
              <a:ext cx="3556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298700"/>
              <a:ext cx="355600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6098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155575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451100"/>
              <a:ext cx="355600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098550"/>
              <a:ext cx="3937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1755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90805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57350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670050"/>
              <a:ext cx="5905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60550"/>
              <a:ext cx="5905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466850"/>
              <a:ext cx="768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466850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466850"/>
              <a:ext cx="3365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22</xdr:row>
          <xdr:rowOff>146685</xdr:rowOff>
        </xdr:from>
        <xdr:to>
          <xdr:col>4</xdr:col>
          <xdr:colOff>95250</xdr:colOff>
          <xdr:row>24</xdr:row>
          <xdr:rowOff>38100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471035"/>
              <a:ext cx="558800" cy="2724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2288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4193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098550"/>
              <a:ext cx="39370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90805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1755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292100</xdr:colOff>
          <xdr:row>21</xdr:row>
          <xdr:rowOff>165100</xdr:rowOff>
        </xdr:from>
        <xdr:to>
          <xdr:col>3</xdr:col>
          <xdr:colOff>615950</xdr:colOff>
          <xdr:row>25</xdr:row>
          <xdr:rowOff>41275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66900" y="4298950"/>
              <a:ext cx="1016000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98700"/>
              <a:ext cx="501650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381250"/>
              <a:ext cx="774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603500"/>
              <a:ext cx="6286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222500"/>
              <a:ext cx="6350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3939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466850"/>
              <a:ext cx="908050" cy="22225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741489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741489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.15" customHeight="1" spans="2:9">
      <c r="B2" s="320" t="s">
        <v>0</v>
      </c>
      <c r="C2" s="321"/>
      <c r="D2" s="321"/>
      <c r="E2" s="321"/>
      <c r="F2" s="321"/>
      <c r="G2" s="321"/>
      <c r="H2" s="321"/>
      <c r="I2" s="335"/>
    </row>
    <row r="3" ht="28" customHeight="1" spans="2:9">
      <c r="B3" s="322"/>
      <c r="C3" s="323"/>
      <c r="D3" s="324" t="s">
        <v>1</v>
      </c>
      <c r="E3" s="325"/>
      <c r="F3" s="326" t="s">
        <v>2</v>
      </c>
      <c r="G3" s="327"/>
      <c r="H3" s="324" t="s">
        <v>3</v>
      </c>
      <c r="I3" s="336"/>
    </row>
    <row r="4" ht="28" customHeight="1" spans="2:9">
      <c r="B4" s="322" t="s">
        <v>4</v>
      </c>
      <c r="C4" s="323" t="s">
        <v>5</v>
      </c>
      <c r="D4" s="323" t="s">
        <v>6</v>
      </c>
      <c r="E4" s="323" t="s">
        <v>7</v>
      </c>
      <c r="F4" s="328" t="s">
        <v>6</v>
      </c>
      <c r="G4" s="328" t="s">
        <v>7</v>
      </c>
      <c r="H4" s="323" t="s">
        <v>6</v>
      </c>
      <c r="I4" s="337" t="s">
        <v>7</v>
      </c>
    </row>
    <row r="5" ht="28" customHeight="1" spans="2:9">
      <c r="B5" s="329" t="s">
        <v>8</v>
      </c>
      <c r="C5" s="10">
        <v>13</v>
      </c>
      <c r="D5" s="10">
        <v>0</v>
      </c>
      <c r="E5" s="10">
        <v>1</v>
      </c>
      <c r="F5" s="330">
        <v>0</v>
      </c>
      <c r="G5" s="330">
        <v>1</v>
      </c>
      <c r="H5" s="10">
        <v>1</v>
      </c>
      <c r="I5" s="338">
        <v>2</v>
      </c>
    </row>
    <row r="6" ht="28" customHeight="1" spans="2:9">
      <c r="B6" s="329" t="s">
        <v>9</v>
      </c>
      <c r="C6" s="10">
        <v>20</v>
      </c>
      <c r="D6" s="10">
        <v>0</v>
      </c>
      <c r="E6" s="10">
        <v>1</v>
      </c>
      <c r="F6" s="330">
        <v>1</v>
      </c>
      <c r="G6" s="330">
        <v>2</v>
      </c>
      <c r="H6" s="10">
        <v>2</v>
      </c>
      <c r="I6" s="338">
        <v>3</v>
      </c>
    </row>
    <row r="7" ht="28" customHeight="1" spans="2:9">
      <c r="B7" s="329" t="s">
        <v>10</v>
      </c>
      <c r="C7" s="10">
        <v>32</v>
      </c>
      <c r="D7" s="10">
        <v>0</v>
      </c>
      <c r="E7" s="10">
        <v>1</v>
      </c>
      <c r="F7" s="330">
        <v>2</v>
      </c>
      <c r="G7" s="330">
        <v>3</v>
      </c>
      <c r="H7" s="10">
        <v>3</v>
      </c>
      <c r="I7" s="338">
        <v>4</v>
      </c>
    </row>
    <row r="8" ht="28" customHeight="1" spans="2:9">
      <c r="B8" s="329" t="s">
        <v>11</v>
      </c>
      <c r="C8" s="10">
        <v>50</v>
      </c>
      <c r="D8" s="10">
        <v>1</v>
      </c>
      <c r="E8" s="10">
        <v>2</v>
      </c>
      <c r="F8" s="330">
        <v>3</v>
      </c>
      <c r="G8" s="330">
        <v>4</v>
      </c>
      <c r="H8" s="10">
        <v>5</v>
      </c>
      <c r="I8" s="338">
        <v>6</v>
      </c>
    </row>
    <row r="9" ht="28" customHeight="1" spans="2:9">
      <c r="B9" s="329" t="s">
        <v>12</v>
      </c>
      <c r="C9" s="10">
        <v>80</v>
      </c>
      <c r="D9" s="10">
        <v>2</v>
      </c>
      <c r="E9" s="10">
        <v>3</v>
      </c>
      <c r="F9" s="330">
        <v>5</v>
      </c>
      <c r="G9" s="330">
        <v>6</v>
      </c>
      <c r="H9" s="10">
        <v>7</v>
      </c>
      <c r="I9" s="338">
        <v>8</v>
      </c>
    </row>
    <row r="10" ht="28" customHeight="1" spans="2:9">
      <c r="B10" s="329" t="s">
        <v>13</v>
      </c>
      <c r="C10" s="10">
        <v>125</v>
      </c>
      <c r="D10" s="10">
        <v>3</v>
      </c>
      <c r="E10" s="10">
        <v>4</v>
      </c>
      <c r="F10" s="330">
        <v>7</v>
      </c>
      <c r="G10" s="330">
        <v>8</v>
      </c>
      <c r="H10" s="10">
        <v>10</v>
      </c>
      <c r="I10" s="338">
        <v>11</v>
      </c>
    </row>
    <row r="11" ht="28" customHeight="1" spans="2:9">
      <c r="B11" s="329" t="s">
        <v>14</v>
      </c>
      <c r="C11" s="10">
        <v>200</v>
      </c>
      <c r="D11" s="10">
        <v>5</v>
      </c>
      <c r="E11" s="10">
        <v>6</v>
      </c>
      <c r="F11" s="330">
        <v>10</v>
      </c>
      <c r="G11" s="330">
        <v>11</v>
      </c>
      <c r="H11" s="10">
        <v>14</v>
      </c>
      <c r="I11" s="338">
        <v>15</v>
      </c>
    </row>
    <row r="12" ht="28" customHeight="1" spans="2:9">
      <c r="B12" s="331" t="s">
        <v>15</v>
      </c>
      <c r="C12" s="332">
        <v>315</v>
      </c>
      <c r="D12" s="332">
        <v>7</v>
      </c>
      <c r="E12" s="332">
        <v>8</v>
      </c>
      <c r="F12" s="333">
        <v>14</v>
      </c>
      <c r="G12" s="333">
        <v>15</v>
      </c>
      <c r="H12" s="332">
        <v>21</v>
      </c>
      <c r="I12" s="339">
        <v>22</v>
      </c>
    </row>
    <row r="14" spans="2:4">
      <c r="B14" s="334" t="s">
        <v>16</v>
      </c>
      <c r="C14" s="334"/>
      <c r="D14" s="33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D9" sqref="D9"/>
    </sheetView>
  </sheetViews>
  <sheetFormatPr defaultColWidth="9" defaultRowHeight="15"/>
  <cols>
    <col min="1" max="1" width="7" customWidth="1"/>
    <col min="2" max="2" width="9.58333333333333" customWidth="1"/>
    <col min="3" max="3" width="17.4166666666667" customWidth="1"/>
    <col min="4" max="4" width="18.4166666666667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7.5" spans="1:13">
      <c r="A1" s="3" t="s">
        <v>328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296</v>
      </c>
      <c r="B2" s="5" t="s">
        <v>301</v>
      </c>
      <c r="C2" s="5" t="s">
        <v>297</v>
      </c>
      <c r="D2" s="5" t="s">
        <v>298</v>
      </c>
      <c r="E2" s="5" t="s">
        <v>299</v>
      </c>
      <c r="F2" s="5" t="s">
        <v>300</v>
      </c>
      <c r="G2" s="4" t="s">
        <v>329</v>
      </c>
      <c r="H2" s="4"/>
      <c r="I2" s="4" t="s">
        <v>330</v>
      </c>
      <c r="J2" s="4"/>
      <c r="K2" s="6" t="s">
        <v>331</v>
      </c>
      <c r="L2" s="48" t="s">
        <v>332</v>
      </c>
      <c r="M2" s="19" t="s">
        <v>333</v>
      </c>
    </row>
    <row r="3" s="1" customFormat="1" ht="16.5" spans="1:13">
      <c r="A3" s="4"/>
      <c r="B3" s="7"/>
      <c r="C3" s="7"/>
      <c r="D3" s="7"/>
      <c r="E3" s="7"/>
      <c r="F3" s="7"/>
      <c r="G3" s="4" t="s">
        <v>334</v>
      </c>
      <c r="H3" s="4" t="s">
        <v>335</v>
      </c>
      <c r="I3" s="4" t="s">
        <v>334</v>
      </c>
      <c r="J3" s="4" t="s">
        <v>335</v>
      </c>
      <c r="K3" s="8"/>
      <c r="L3" s="49"/>
      <c r="M3" s="20"/>
    </row>
    <row r="4" ht="21" customHeight="1" spans="1:13">
      <c r="A4" s="23">
        <v>1</v>
      </c>
      <c r="B4" s="23" t="s">
        <v>315</v>
      </c>
      <c r="C4" s="340" t="s">
        <v>312</v>
      </c>
      <c r="D4" s="24" t="s">
        <v>313</v>
      </c>
      <c r="E4" s="24" t="s">
        <v>314</v>
      </c>
      <c r="F4" s="22" t="s">
        <v>28</v>
      </c>
      <c r="G4" s="23">
        <v>1</v>
      </c>
      <c r="H4" s="23">
        <v>1</v>
      </c>
      <c r="I4" s="23">
        <v>1</v>
      </c>
      <c r="J4" s="23">
        <v>2</v>
      </c>
      <c r="K4" s="23"/>
      <c r="L4" s="23"/>
      <c r="M4" s="23" t="s">
        <v>316</v>
      </c>
    </row>
    <row r="5" spans="1:13">
      <c r="A5" s="22">
        <v>2</v>
      </c>
      <c r="B5" s="23" t="s">
        <v>315</v>
      </c>
      <c r="C5" s="340" t="s">
        <v>317</v>
      </c>
      <c r="D5" s="24" t="s">
        <v>313</v>
      </c>
      <c r="E5" s="24" t="s">
        <v>318</v>
      </c>
      <c r="F5" s="22" t="s">
        <v>28</v>
      </c>
      <c r="G5" s="22">
        <v>0.8</v>
      </c>
      <c r="H5" s="22">
        <v>1.2</v>
      </c>
      <c r="I5" s="22">
        <v>1</v>
      </c>
      <c r="J5" s="22">
        <v>2</v>
      </c>
      <c r="K5" s="22"/>
      <c r="L5" s="22"/>
      <c r="M5" s="23" t="s">
        <v>316</v>
      </c>
    </row>
    <row r="6" spans="1:13">
      <c r="A6" s="23">
        <v>3</v>
      </c>
      <c r="B6" s="23" t="s">
        <v>315</v>
      </c>
      <c r="C6" s="341" t="s">
        <v>319</v>
      </c>
      <c r="D6" s="24" t="s">
        <v>313</v>
      </c>
      <c r="E6" s="22" t="s">
        <v>320</v>
      </c>
      <c r="F6" s="22" t="s">
        <v>28</v>
      </c>
      <c r="G6" s="22">
        <v>0.6</v>
      </c>
      <c r="H6" s="22">
        <v>1</v>
      </c>
      <c r="I6" s="22">
        <v>1.2</v>
      </c>
      <c r="J6" s="22">
        <v>2</v>
      </c>
      <c r="K6" s="22"/>
      <c r="L6" s="22"/>
      <c r="M6" s="23" t="s">
        <v>316</v>
      </c>
    </row>
    <row r="7" ht="30" spans="1:13">
      <c r="A7" s="22">
        <v>4</v>
      </c>
      <c r="B7" s="23" t="s">
        <v>315</v>
      </c>
      <c r="C7" s="341" t="s">
        <v>336</v>
      </c>
      <c r="D7" s="24" t="s">
        <v>313</v>
      </c>
      <c r="E7" s="22" t="s">
        <v>322</v>
      </c>
      <c r="F7" s="25" t="s">
        <v>323</v>
      </c>
      <c r="G7" s="22">
        <v>1.2</v>
      </c>
      <c r="H7" s="22">
        <v>1.4</v>
      </c>
      <c r="I7" s="22">
        <v>2.4</v>
      </c>
      <c r="J7" s="22">
        <v>1.6</v>
      </c>
      <c r="K7" s="22"/>
      <c r="L7" s="22"/>
      <c r="M7" s="23" t="s">
        <v>316</v>
      </c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7.5" spans="1:13">
      <c r="A11" s="13" t="s">
        <v>337</v>
      </c>
      <c r="B11" s="14"/>
      <c r="C11" s="14"/>
      <c r="D11" s="14"/>
      <c r="E11" s="15"/>
      <c r="F11" s="16"/>
      <c r="G11" s="29"/>
      <c r="H11" s="13" t="s">
        <v>338</v>
      </c>
      <c r="I11" s="14"/>
      <c r="J11" s="14"/>
      <c r="K11" s="15"/>
      <c r="L11" s="50"/>
      <c r="M11" s="21"/>
    </row>
    <row r="12" ht="112.5" customHeight="1" spans="1:13">
      <c r="A12" s="47" t="s">
        <v>339</v>
      </c>
      <c r="B12" s="4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">
      <c r="A13" t="s">
        <v>340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7.5" spans="1:23">
      <c r="A1" s="3" t="s">
        <v>341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342</v>
      </c>
      <c r="B2" s="5" t="s">
        <v>301</v>
      </c>
      <c r="C2" s="5" t="s">
        <v>297</v>
      </c>
      <c r="D2" s="5" t="s">
        <v>298</v>
      </c>
      <c r="E2" s="5" t="s">
        <v>299</v>
      </c>
      <c r="F2" s="5" t="s">
        <v>300</v>
      </c>
      <c r="G2" s="36" t="s">
        <v>343</v>
      </c>
      <c r="H2" s="37"/>
      <c r="I2" s="45"/>
      <c r="J2" s="36" t="s">
        <v>344</v>
      </c>
      <c r="K2" s="37"/>
      <c r="L2" s="45"/>
      <c r="M2" s="36" t="s">
        <v>345</v>
      </c>
      <c r="N2" s="37"/>
      <c r="O2" s="45"/>
      <c r="P2" s="36" t="s">
        <v>346</v>
      </c>
      <c r="Q2" s="37"/>
      <c r="R2" s="45"/>
      <c r="S2" s="37" t="s">
        <v>347</v>
      </c>
      <c r="T2" s="37"/>
      <c r="U2" s="45"/>
      <c r="V2" s="32" t="s">
        <v>348</v>
      </c>
      <c r="W2" s="32" t="s">
        <v>310</v>
      </c>
    </row>
    <row r="3" s="1" customFormat="1" ht="16.5" spans="1:23">
      <c r="A3" s="7"/>
      <c r="B3" s="38"/>
      <c r="C3" s="38"/>
      <c r="D3" s="38"/>
      <c r="E3" s="38"/>
      <c r="F3" s="38"/>
      <c r="G3" s="4" t="s">
        <v>349</v>
      </c>
      <c r="H3" s="4" t="s">
        <v>33</v>
      </c>
      <c r="I3" s="4" t="s">
        <v>301</v>
      </c>
      <c r="J3" s="4" t="s">
        <v>349</v>
      </c>
      <c r="K3" s="4" t="s">
        <v>33</v>
      </c>
      <c r="L3" s="4" t="s">
        <v>301</v>
      </c>
      <c r="M3" s="4" t="s">
        <v>349</v>
      </c>
      <c r="N3" s="4" t="s">
        <v>33</v>
      </c>
      <c r="O3" s="4" t="s">
        <v>301</v>
      </c>
      <c r="P3" s="4" t="s">
        <v>349</v>
      </c>
      <c r="Q3" s="4" t="s">
        <v>33</v>
      </c>
      <c r="R3" s="4" t="s">
        <v>301</v>
      </c>
      <c r="S3" s="4" t="s">
        <v>349</v>
      </c>
      <c r="T3" s="4" t="s">
        <v>33</v>
      </c>
      <c r="U3" s="4" t="s">
        <v>301</v>
      </c>
      <c r="V3" s="46"/>
      <c r="W3" s="46"/>
    </row>
    <row r="4" spans="1:23">
      <c r="A4" s="39" t="s">
        <v>350</v>
      </c>
      <c r="B4" s="40"/>
      <c r="C4" s="40"/>
      <c r="D4" s="40"/>
      <c r="E4" s="40"/>
      <c r="F4" s="40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>
      <c r="A5" s="41"/>
      <c r="B5" s="42"/>
      <c r="C5" s="42"/>
      <c r="D5" s="42"/>
      <c r="E5" s="42"/>
      <c r="F5" s="42"/>
      <c r="G5" s="36" t="s">
        <v>351</v>
      </c>
      <c r="H5" s="37"/>
      <c r="I5" s="45"/>
      <c r="J5" s="36" t="s">
        <v>352</v>
      </c>
      <c r="K5" s="37"/>
      <c r="L5" s="45"/>
      <c r="M5" s="36" t="s">
        <v>353</v>
      </c>
      <c r="N5" s="37"/>
      <c r="O5" s="45"/>
      <c r="P5" s="36" t="s">
        <v>354</v>
      </c>
      <c r="Q5" s="37"/>
      <c r="R5" s="45"/>
      <c r="S5" s="37" t="s">
        <v>355</v>
      </c>
      <c r="T5" s="37"/>
      <c r="U5" s="45"/>
      <c r="V5" s="9"/>
      <c r="W5" s="9"/>
    </row>
    <row r="6" spans="1:23">
      <c r="A6" s="41"/>
      <c r="B6" s="42"/>
      <c r="C6" s="42"/>
      <c r="D6" s="42"/>
      <c r="E6" s="42"/>
      <c r="F6" s="42"/>
      <c r="G6" s="4" t="s">
        <v>349</v>
      </c>
      <c r="H6" s="4" t="s">
        <v>33</v>
      </c>
      <c r="I6" s="4" t="s">
        <v>301</v>
      </c>
      <c r="J6" s="4" t="s">
        <v>349</v>
      </c>
      <c r="K6" s="4" t="s">
        <v>33</v>
      </c>
      <c r="L6" s="4" t="s">
        <v>301</v>
      </c>
      <c r="M6" s="4" t="s">
        <v>349</v>
      </c>
      <c r="N6" s="4" t="s">
        <v>33</v>
      </c>
      <c r="O6" s="4" t="s">
        <v>301</v>
      </c>
      <c r="P6" s="4" t="s">
        <v>349</v>
      </c>
      <c r="Q6" s="4" t="s">
        <v>33</v>
      </c>
      <c r="R6" s="4" t="s">
        <v>301</v>
      </c>
      <c r="S6" s="4" t="s">
        <v>349</v>
      </c>
      <c r="T6" s="4" t="s">
        <v>33</v>
      </c>
      <c r="U6" s="4" t="s">
        <v>301</v>
      </c>
      <c r="V6" s="9"/>
      <c r="W6" s="9"/>
    </row>
    <row r="7" spans="1:23">
      <c r="A7" s="43"/>
      <c r="B7" s="44"/>
      <c r="C7" s="44"/>
      <c r="D7" s="44"/>
      <c r="E7" s="44"/>
      <c r="F7" s="44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0" t="s">
        <v>356</v>
      </c>
      <c r="B8" s="40"/>
      <c r="C8" s="40"/>
      <c r="D8" s="40"/>
      <c r="E8" s="40"/>
      <c r="F8" s="40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4"/>
      <c r="B9" s="44"/>
      <c r="C9" s="44"/>
      <c r="D9" s="44"/>
      <c r="E9" s="44"/>
      <c r="F9" s="44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0" t="s">
        <v>357</v>
      </c>
      <c r="B10" s="40"/>
      <c r="C10" s="40"/>
      <c r="D10" s="40"/>
      <c r="E10" s="40"/>
      <c r="F10" s="40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4"/>
      <c r="B11" s="44"/>
      <c r="C11" s="44"/>
      <c r="D11" s="44"/>
      <c r="E11" s="44"/>
      <c r="F11" s="44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40" t="s">
        <v>358</v>
      </c>
      <c r="B12" s="40"/>
      <c r="C12" s="40"/>
      <c r="D12" s="40"/>
      <c r="E12" s="40"/>
      <c r="F12" s="4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4"/>
      <c r="B13" s="44"/>
      <c r="C13" s="44"/>
      <c r="D13" s="44"/>
      <c r="E13" s="44"/>
      <c r="F13" s="44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0" t="s">
        <v>359</v>
      </c>
      <c r="B14" s="40"/>
      <c r="C14" s="40"/>
      <c r="D14" s="40"/>
      <c r="E14" s="40"/>
      <c r="F14" s="4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4"/>
      <c r="B15" s="44"/>
      <c r="C15" s="44"/>
      <c r="D15" s="44"/>
      <c r="E15" s="44"/>
      <c r="F15" s="44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7.5" spans="1:23">
      <c r="A17" s="13" t="s">
        <v>360</v>
      </c>
      <c r="B17" s="14"/>
      <c r="C17" s="14"/>
      <c r="D17" s="14"/>
      <c r="E17" s="15"/>
      <c r="F17" s="16"/>
      <c r="G17" s="29"/>
      <c r="H17" s="35"/>
      <c r="I17" s="35"/>
      <c r="J17" s="13" t="s">
        <v>361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60.75" customHeight="1" spans="1:23">
      <c r="A18" s="17" t="s">
        <v>362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1">
      <c r="A19" t="s">
        <v>340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7.5" spans="1:14">
      <c r="A1" s="3" t="s">
        <v>363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364</v>
      </c>
      <c r="B2" s="32" t="s">
        <v>297</v>
      </c>
      <c r="C2" s="32" t="s">
        <v>298</v>
      </c>
      <c r="D2" s="32" t="s">
        <v>299</v>
      </c>
      <c r="E2" s="32" t="s">
        <v>300</v>
      </c>
      <c r="F2" s="32" t="s">
        <v>301</v>
      </c>
      <c r="G2" s="31" t="s">
        <v>365</v>
      </c>
      <c r="H2" s="31" t="s">
        <v>366</v>
      </c>
      <c r="I2" s="31" t="s">
        <v>367</v>
      </c>
      <c r="J2" s="31" t="s">
        <v>366</v>
      </c>
      <c r="K2" s="31" t="s">
        <v>368</v>
      </c>
      <c r="L2" s="31" t="s">
        <v>366</v>
      </c>
      <c r="M2" s="32" t="s">
        <v>348</v>
      </c>
      <c r="N2" s="32" t="s">
        <v>310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>
      <c r="A4" s="33" t="s">
        <v>364</v>
      </c>
      <c r="B4" s="34" t="s">
        <v>369</v>
      </c>
      <c r="C4" s="34" t="s">
        <v>349</v>
      </c>
      <c r="D4" s="34" t="s">
        <v>299</v>
      </c>
      <c r="E4" s="32" t="s">
        <v>300</v>
      </c>
      <c r="F4" s="32" t="s">
        <v>301</v>
      </c>
      <c r="G4" s="31" t="s">
        <v>365</v>
      </c>
      <c r="H4" s="31" t="s">
        <v>366</v>
      </c>
      <c r="I4" s="31" t="s">
        <v>367</v>
      </c>
      <c r="J4" s="31" t="s">
        <v>366</v>
      </c>
      <c r="K4" s="31" t="s">
        <v>368</v>
      </c>
      <c r="L4" s="31" t="s">
        <v>366</v>
      </c>
      <c r="M4" s="32" t="s">
        <v>348</v>
      </c>
      <c r="N4" s="32" t="s">
        <v>310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7.5" spans="1:14">
      <c r="A11" s="13" t="s">
        <v>360</v>
      </c>
      <c r="B11" s="14"/>
      <c r="C11" s="14"/>
      <c r="D11" s="15"/>
      <c r="E11" s="16"/>
      <c r="F11" s="35"/>
      <c r="G11" s="29"/>
      <c r="H11" s="35"/>
      <c r="I11" s="13" t="s">
        <v>361</v>
      </c>
      <c r="J11" s="14"/>
      <c r="K11" s="14"/>
      <c r="L11" s="14"/>
      <c r="M11" s="14"/>
      <c r="N11" s="21"/>
    </row>
    <row r="12" ht="68.25" customHeight="1" spans="1:14">
      <c r="A12" s="17" t="s">
        <v>370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">
      <c r="A13" t="s">
        <v>340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zoomScalePageLayoutView="125" workbookViewId="0">
      <selection activeCell="C17" sqref="C16:C17"/>
    </sheetView>
  </sheetViews>
  <sheetFormatPr defaultColWidth="9" defaultRowHeight="15"/>
  <cols>
    <col min="1" max="1" width="16" customWidth="1"/>
    <col min="2" max="2" width="7" customWidth="1"/>
    <col min="3" max="3" width="14.0833333333333" customWidth="1"/>
    <col min="4" max="4" width="18.3333333333333" customWidth="1"/>
    <col min="5" max="5" width="12.0833333333333" customWidth="1"/>
    <col min="6" max="6" width="17" customWidth="1"/>
    <col min="7" max="7" width="22.3333333333333" customWidth="1"/>
    <col min="8" max="8" width="23.5" customWidth="1"/>
    <col min="9" max="9" width="14" customWidth="1"/>
    <col min="10" max="10" width="11.5" customWidth="1"/>
  </cols>
  <sheetData>
    <row r="1" ht="27.5" spans="1:10">
      <c r="A1" s="3" t="s">
        <v>371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342</v>
      </c>
      <c r="B2" s="5" t="s">
        <v>301</v>
      </c>
      <c r="C2" s="5" t="s">
        <v>297</v>
      </c>
      <c r="D2" s="5" t="s">
        <v>298</v>
      </c>
      <c r="E2" s="5" t="s">
        <v>299</v>
      </c>
      <c r="F2" s="5" t="s">
        <v>300</v>
      </c>
      <c r="G2" s="4" t="s">
        <v>372</v>
      </c>
      <c r="H2" s="4" t="s">
        <v>373</v>
      </c>
      <c r="I2" s="4" t="s">
        <v>374</v>
      </c>
      <c r="J2" s="4" t="s">
        <v>375</v>
      </c>
      <c r="K2" s="5" t="s">
        <v>348</v>
      </c>
      <c r="L2" s="5" t="s">
        <v>310</v>
      </c>
    </row>
    <row r="3" ht="24" customHeight="1" spans="1:12">
      <c r="A3" s="22" t="s">
        <v>376</v>
      </c>
      <c r="B3" s="23" t="s">
        <v>315</v>
      </c>
      <c r="C3" s="340" t="s">
        <v>312</v>
      </c>
      <c r="D3" s="24" t="s">
        <v>313</v>
      </c>
      <c r="E3" s="24" t="s">
        <v>314</v>
      </c>
      <c r="F3" s="22" t="s">
        <v>28</v>
      </c>
      <c r="G3" s="23" t="s">
        <v>377</v>
      </c>
      <c r="H3" s="23" t="s">
        <v>378</v>
      </c>
      <c r="I3" s="22"/>
      <c r="J3" s="22"/>
      <c r="K3" s="24" t="s">
        <v>379</v>
      </c>
      <c r="L3" s="22"/>
    </row>
    <row r="4" ht="24" customHeight="1" spans="1:12">
      <c r="A4" s="22" t="s">
        <v>376</v>
      </c>
      <c r="B4" s="23" t="s">
        <v>315</v>
      </c>
      <c r="C4" s="340" t="s">
        <v>312</v>
      </c>
      <c r="D4" s="24" t="s">
        <v>313</v>
      </c>
      <c r="E4" s="24" t="s">
        <v>314</v>
      </c>
      <c r="F4" s="22" t="s">
        <v>28</v>
      </c>
      <c r="G4" s="23" t="s">
        <v>380</v>
      </c>
      <c r="H4" s="23"/>
      <c r="I4" s="22" t="s">
        <v>378</v>
      </c>
      <c r="J4" s="22"/>
      <c r="K4" s="24" t="s">
        <v>379</v>
      </c>
      <c r="L4" s="22"/>
    </row>
    <row r="5" ht="22" customHeight="1" spans="1:12">
      <c r="A5" s="22" t="s">
        <v>376</v>
      </c>
      <c r="B5" s="23" t="s">
        <v>315</v>
      </c>
      <c r="C5" s="340" t="s">
        <v>317</v>
      </c>
      <c r="D5" s="24" t="s">
        <v>313</v>
      </c>
      <c r="E5" s="24" t="s">
        <v>318</v>
      </c>
      <c r="F5" s="22" t="s">
        <v>28</v>
      </c>
      <c r="G5" s="23" t="s">
        <v>377</v>
      </c>
      <c r="H5" s="23" t="s">
        <v>378</v>
      </c>
      <c r="I5" s="22"/>
      <c r="J5" s="22"/>
      <c r="K5" s="24" t="s">
        <v>379</v>
      </c>
      <c r="L5" s="22"/>
    </row>
    <row r="6" ht="22" customHeight="1" spans="1:12">
      <c r="A6" s="22" t="s">
        <v>376</v>
      </c>
      <c r="B6" s="23" t="s">
        <v>315</v>
      </c>
      <c r="C6" s="340" t="s">
        <v>317</v>
      </c>
      <c r="D6" s="24" t="s">
        <v>313</v>
      </c>
      <c r="E6" s="24" t="s">
        <v>318</v>
      </c>
      <c r="F6" s="22" t="s">
        <v>28</v>
      </c>
      <c r="G6" s="23" t="s">
        <v>380</v>
      </c>
      <c r="H6" s="23"/>
      <c r="I6" s="22" t="s">
        <v>378</v>
      </c>
      <c r="J6" s="22"/>
      <c r="K6" s="24" t="s">
        <v>379</v>
      </c>
      <c r="L6" s="22"/>
    </row>
    <row r="7" ht="22" customHeight="1" spans="1:12">
      <c r="A7" s="22" t="s">
        <v>376</v>
      </c>
      <c r="B7" s="23" t="s">
        <v>315</v>
      </c>
      <c r="C7" s="341" t="s">
        <v>319</v>
      </c>
      <c r="D7" s="24" t="s">
        <v>313</v>
      </c>
      <c r="E7" s="22" t="s">
        <v>320</v>
      </c>
      <c r="F7" s="22" t="s">
        <v>28</v>
      </c>
      <c r="G7" s="23" t="s">
        <v>377</v>
      </c>
      <c r="H7" s="23" t="s">
        <v>378</v>
      </c>
      <c r="I7" s="22"/>
      <c r="J7" s="22"/>
      <c r="K7" s="24" t="s">
        <v>379</v>
      </c>
      <c r="L7" s="22"/>
    </row>
    <row r="8" ht="22" customHeight="1" spans="1:12">
      <c r="A8" s="22" t="s">
        <v>376</v>
      </c>
      <c r="B8" s="23" t="s">
        <v>315</v>
      </c>
      <c r="C8" s="341" t="s">
        <v>319</v>
      </c>
      <c r="D8" s="24" t="s">
        <v>313</v>
      </c>
      <c r="E8" s="22" t="s">
        <v>320</v>
      </c>
      <c r="F8" s="22" t="s">
        <v>28</v>
      </c>
      <c r="G8" s="23" t="s">
        <v>380</v>
      </c>
      <c r="H8" s="23"/>
      <c r="I8" s="22" t="s">
        <v>378</v>
      </c>
      <c r="J8" s="22"/>
      <c r="K8" s="24" t="s">
        <v>379</v>
      </c>
      <c r="L8" s="22"/>
    </row>
    <row r="9" ht="34" customHeight="1" spans="1:12">
      <c r="A9" s="22" t="s">
        <v>376</v>
      </c>
      <c r="B9" s="23" t="s">
        <v>315</v>
      </c>
      <c r="C9" s="341" t="s">
        <v>321</v>
      </c>
      <c r="D9" s="24" t="s">
        <v>313</v>
      </c>
      <c r="E9" s="22" t="s">
        <v>322</v>
      </c>
      <c r="F9" s="25" t="s">
        <v>323</v>
      </c>
      <c r="G9" s="23" t="s">
        <v>377</v>
      </c>
      <c r="H9" s="23" t="s">
        <v>378</v>
      </c>
      <c r="I9" s="22"/>
      <c r="J9" s="22"/>
      <c r="K9" s="24" t="s">
        <v>379</v>
      </c>
      <c r="L9" s="22"/>
    </row>
    <row r="10" ht="30" spans="1:11">
      <c r="A10" s="22" t="s">
        <v>376</v>
      </c>
      <c r="B10" s="23" t="s">
        <v>315</v>
      </c>
      <c r="C10" s="341" t="s">
        <v>321</v>
      </c>
      <c r="D10" s="24" t="s">
        <v>313</v>
      </c>
      <c r="E10" s="22" t="s">
        <v>322</v>
      </c>
      <c r="F10" s="25" t="s">
        <v>323</v>
      </c>
      <c r="G10" s="23" t="s">
        <v>380</v>
      </c>
      <c r="H10" s="23"/>
      <c r="I10" s="22" t="s">
        <v>378</v>
      </c>
      <c r="J10" s="22"/>
      <c r="K10" s="24" t="s">
        <v>379</v>
      </c>
    </row>
    <row r="11" ht="22" customHeight="1" spans="1:12">
      <c r="A11" s="22"/>
      <c r="B11" s="23"/>
      <c r="C11" s="24"/>
      <c r="D11" s="24"/>
      <c r="E11" s="24"/>
      <c r="F11" s="22"/>
      <c r="G11" s="23"/>
      <c r="H11" s="23"/>
      <c r="I11" s="22"/>
      <c r="J11" s="23"/>
      <c r="K11" s="24"/>
      <c r="L11" s="22"/>
    </row>
    <row r="12" ht="22" customHeight="1" spans="1:12">
      <c r="A12" s="10"/>
      <c r="B12" s="26"/>
      <c r="C12" s="9"/>
      <c r="D12" s="9"/>
      <c r="E12" s="9"/>
      <c r="F12" s="9"/>
      <c r="G12" s="26"/>
      <c r="H12" s="26"/>
      <c r="I12" s="9"/>
      <c r="J12" s="26"/>
      <c r="K12" s="30"/>
      <c r="L12" s="9"/>
    </row>
    <row r="13" ht="22" customHeight="1" spans="1:12">
      <c r="A13" s="10"/>
      <c r="B13" s="26"/>
      <c r="C13" s="9"/>
      <c r="D13" s="26"/>
      <c r="E13" s="27"/>
      <c r="F13" s="28"/>
      <c r="G13" s="26"/>
      <c r="H13" s="26"/>
      <c r="I13" s="9"/>
      <c r="J13" s="26"/>
      <c r="K13" s="30"/>
      <c r="L13" s="9"/>
    </row>
    <row r="14" ht="22" customHeight="1" spans="1:12">
      <c r="A14" s="10"/>
      <c r="B14" s="26"/>
      <c r="C14" s="9"/>
      <c r="D14" s="26"/>
      <c r="E14" s="27"/>
      <c r="F14" s="28"/>
      <c r="G14" s="26"/>
      <c r="H14" s="26"/>
      <c r="I14" s="9"/>
      <c r="J14" s="26"/>
      <c r="K14" s="30"/>
      <c r="L14" s="9"/>
    </row>
    <row r="15" ht="22" customHeight="1" spans="1:12">
      <c r="A15" s="10"/>
      <c r="B15" s="26"/>
      <c r="C15" s="9"/>
      <c r="D15" s="26"/>
      <c r="E15" s="27"/>
      <c r="F15" s="28"/>
      <c r="G15" s="26"/>
      <c r="H15" s="26"/>
      <c r="I15" s="9"/>
      <c r="J15" s="26"/>
      <c r="K15" s="30"/>
      <c r="L15" s="9"/>
    </row>
    <row r="16" spans="1:1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="2" customFormat="1" ht="17.5" spans="1:12">
      <c r="A19" s="13" t="s">
        <v>381</v>
      </c>
      <c r="B19" s="14"/>
      <c r="C19" s="14"/>
      <c r="D19" s="14"/>
      <c r="E19" s="15"/>
      <c r="F19" s="16"/>
      <c r="G19" s="29"/>
      <c r="H19" s="13" t="s">
        <v>382</v>
      </c>
      <c r="I19" s="14"/>
      <c r="J19" s="14"/>
      <c r="K19" s="14"/>
      <c r="L19" s="21"/>
    </row>
    <row r="20" ht="79.5" customHeight="1" spans="1:12">
      <c r="A20" s="17" t="s">
        <v>383</v>
      </c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1:1">
      <c r="A21" t="s">
        <v>340</v>
      </c>
    </row>
  </sheetData>
  <mergeCells count="5">
    <mergeCell ref="A1:J1"/>
    <mergeCell ref="A19:E19"/>
    <mergeCell ref="F19:G19"/>
    <mergeCell ref="H19:J19"/>
    <mergeCell ref="A20:L20"/>
  </mergeCells>
  <dataValidations count="1">
    <dataValidation type="list" allowBlank="1" showInputMessage="1" showErrorMessage="1" sqref="L3:L9 L11:L20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I8" sqref="I8"/>
    </sheetView>
  </sheetViews>
  <sheetFormatPr defaultColWidth="9" defaultRowHeight="15"/>
  <cols>
    <col min="1" max="1" width="7" customWidth="1"/>
    <col min="2" max="2" width="10" customWidth="1"/>
    <col min="3" max="3" width="17.75" customWidth="1"/>
    <col min="4" max="4" width="12.0833333333333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7.5" spans="1:9">
      <c r="A1" s="3" t="s">
        <v>384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296</v>
      </c>
      <c r="B2" s="5" t="s">
        <v>301</v>
      </c>
      <c r="C2" s="5" t="s">
        <v>349</v>
      </c>
      <c r="D2" s="5" t="s">
        <v>299</v>
      </c>
      <c r="E2" s="5" t="s">
        <v>300</v>
      </c>
      <c r="F2" s="4" t="s">
        <v>385</v>
      </c>
      <c r="G2" s="4" t="s">
        <v>330</v>
      </c>
      <c r="H2" s="6" t="s">
        <v>331</v>
      </c>
      <c r="I2" s="19" t="s">
        <v>333</v>
      </c>
    </row>
    <row r="3" s="1" customFormat="1" ht="16.5" spans="1:9">
      <c r="A3" s="4"/>
      <c r="B3" s="7"/>
      <c r="C3" s="7"/>
      <c r="D3" s="7"/>
      <c r="E3" s="7"/>
      <c r="F3" s="4" t="s">
        <v>386</v>
      </c>
      <c r="G3" s="4" t="s">
        <v>334</v>
      </c>
      <c r="H3" s="8"/>
      <c r="I3" s="20"/>
    </row>
    <row r="4" spans="1:9">
      <c r="A4" s="9">
        <v>1</v>
      </c>
      <c r="B4" s="10" t="s">
        <v>315</v>
      </c>
      <c r="C4" s="9" t="s">
        <v>387</v>
      </c>
      <c r="D4" s="11" t="s">
        <v>388</v>
      </c>
      <c r="E4" s="12" t="s">
        <v>28</v>
      </c>
      <c r="F4" s="9">
        <v>9</v>
      </c>
      <c r="G4" s="9">
        <v>0.1</v>
      </c>
      <c r="H4" s="9"/>
      <c r="I4" s="12" t="s">
        <v>316</v>
      </c>
    </row>
    <row r="5" spans="1:9">
      <c r="A5" s="9"/>
      <c r="B5" s="10"/>
      <c r="C5" s="9"/>
      <c r="D5" s="9"/>
      <c r="E5" s="9"/>
      <c r="F5" s="9"/>
      <c r="G5" s="9"/>
      <c r="H5" s="9"/>
      <c r="I5" s="12"/>
    </row>
    <row r="6" spans="1:9">
      <c r="A6" s="9"/>
      <c r="B6" s="10"/>
      <c r="C6" s="9"/>
      <c r="D6" s="9"/>
      <c r="E6" s="12"/>
      <c r="F6" s="9"/>
      <c r="G6" s="9"/>
      <c r="H6" s="9"/>
      <c r="I6" s="12"/>
    </row>
    <row r="7" spans="1:9">
      <c r="A7" s="9"/>
      <c r="B7" s="10"/>
      <c r="C7" s="9"/>
      <c r="D7" s="9"/>
      <c r="E7" s="9"/>
      <c r="F7" s="9"/>
      <c r="G7" s="9"/>
      <c r="H7" s="9"/>
      <c r="I7" s="12"/>
    </row>
    <row r="8" spans="1:9">
      <c r="A8" s="9"/>
      <c r="B8" s="10"/>
      <c r="C8" s="9"/>
      <c r="D8" s="9"/>
      <c r="E8" s="9"/>
      <c r="F8" s="9"/>
      <c r="G8" s="9"/>
      <c r="H8" s="9"/>
      <c r="I8" s="12"/>
    </row>
    <row r="9" spans="1:9">
      <c r="A9" s="9"/>
      <c r="B9" s="10"/>
      <c r="C9" s="9"/>
      <c r="D9" s="9"/>
      <c r="E9" s="9"/>
      <c r="F9" s="9"/>
      <c r="G9" s="9"/>
      <c r="H9" s="10"/>
      <c r="I9" s="12"/>
    </row>
    <row r="10" spans="8:9">
      <c r="H10" s="10"/>
      <c r="I10" s="10"/>
    </row>
    <row r="11" spans="1:9">
      <c r="A11" s="9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7.5" spans="1:9">
      <c r="A13" s="13" t="s">
        <v>389</v>
      </c>
      <c r="B13" s="14"/>
      <c r="C13" s="14"/>
      <c r="D13" s="15"/>
      <c r="E13" s="16"/>
      <c r="F13" s="13" t="s">
        <v>382</v>
      </c>
      <c r="G13" s="14"/>
      <c r="H13" s="15"/>
      <c r="I13" s="21"/>
    </row>
    <row r="14" ht="39" customHeight="1" spans="1:9">
      <c r="A14" s="17" t="s">
        <v>390</v>
      </c>
      <c r="B14" s="17"/>
      <c r="C14" s="18"/>
      <c r="D14" s="18"/>
      <c r="E14" s="18"/>
      <c r="F14" s="18"/>
      <c r="G14" s="18"/>
      <c r="H14" s="18"/>
      <c r="I14" s="18"/>
    </row>
    <row r="15" spans="1:1">
      <c r="A15" t="s">
        <v>340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zoomScalePageLayoutView="125" workbookViewId="0">
      <selection activeCell="A36" sqref="A36:K36"/>
    </sheetView>
  </sheetViews>
  <sheetFormatPr defaultColWidth="10.3333333333333" defaultRowHeight="16.5" customHeight="1"/>
  <cols>
    <col min="1" max="2" width="10.3333333333333" style="92"/>
    <col min="3" max="3" width="9.33333333333333" style="92" customWidth="1"/>
    <col min="4" max="4" width="9.58333333333333" style="92" customWidth="1"/>
    <col min="5" max="5" width="9.5" style="92" customWidth="1"/>
    <col min="6" max="6" width="10" style="92" customWidth="1"/>
    <col min="7" max="7" width="11.0833333333333" style="92" customWidth="1"/>
    <col min="8" max="8" width="10.0833333333333" style="92" customWidth="1"/>
    <col min="9" max="9" width="10.3333333333333" style="92"/>
    <col min="10" max="10" width="8" style="92" customWidth="1"/>
    <col min="11" max="11" width="10.5833333333333" style="92" customWidth="1"/>
    <col min="12" max="16384" width="10.3333333333333" style="92"/>
  </cols>
  <sheetData>
    <row r="1" ht="21" spans="1:11">
      <c r="A1" s="252" t="s">
        <v>17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ht="15" spans="1:11">
      <c r="A2" s="111" t="s">
        <v>18</v>
      </c>
      <c r="B2" s="95" t="s">
        <v>19</v>
      </c>
      <c r="C2" s="95"/>
      <c r="D2" s="253" t="s">
        <v>20</v>
      </c>
      <c r="E2" s="253"/>
      <c r="F2" s="254" t="s">
        <v>21</v>
      </c>
      <c r="G2" s="254"/>
      <c r="H2" s="103" t="s">
        <v>22</v>
      </c>
      <c r="I2" s="105" t="s">
        <v>23</v>
      </c>
      <c r="J2" s="105"/>
      <c r="K2" s="105"/>
    </row>
    <row r="3" ht="15" spans="1:11">
      <c r="A3" s="57" t="s">
        <v>24</v>
      </c>
      <c r="B3" s="57"/>
      <c r="C3" s="57"/>
      <c r="D3" s="253" t="s">
        <v>25</v>
      </c>
      <c r="E3" s="253"/>
      <c r="F3" s="253"/>
      <c r="G3" s="253"/>
      <c r="H3" s="253" t="s">
        <v>26</v>
      </c>
      <c r="I3" s="253"/>
      <c r="J3" s="253"/>
      <c r="K3" s="253"/>
    </row>
    <row r="4" ht="15" spans="1:11">
      <c r="A4" s="103" t="s">
        <v>27</v>
      </c>
      <c r="B4" s="99" t="s">
        <v>28</v>
      </c>
      <c r="C4" s="99"/>
      <c r="D4" s="103" t="s">
        <v>29</v>
      </c>
      <c r="E4" s="103"/>
      <c r="F4" s="149">
        <v>45652</v>
      </c>
      <c r="G4" s="149"/>
      <c r="H4" s="103" t="s">
        <v>30</v>
      </c>
      <c r="I4" s="103"/>
      <c r="J4" s="99" t="s">
        <v>31</v>
      </c>
      <c r="K4" s="99" t="s">
        <v>32</v>
      </c>
    </row>
    <row r="5" ht="15" spans="1:11">
      <c r="A5" s="255" t="s">
        <v>33</v>
      </c>
      <c r="B5" s="99" t="s">
        <v>34</v>
      </c>
      <c r="C5" s="99"/>
      <c r="D5" s="103" t="s">
        <v>35</v>
      </c>
      <c r="E5" s="103"/>
      <c r="F5" s="149">
        <v>45631</v>
      </c>
      <c r="G5" s="149"/>
      <c r="H5" s="103" t="s">
        <v>36</v>
      </c>
      <c r="I5" s="103"/>
      <c r="J5" s="99" t="s">
        <v>31</v>
      </c>
      <c r="K5" s="99" t="s">
        <v>32</v>
      </c>
    </row>
    <row r="6" ht="15" spans="1:11">
      <c r="A6" s="103" t="s">
        <v>37</v>
      </c>
      <c r="B6" s="95">
        <v>4</v>
      </c>
      <c r="C6" s="95">
        <v>5</v>
      </c>
      <c r="D6" s="255" t="s">
        <v>38</v>
      </c>
      <c r="E6" s="255"/>
      <c r="F6" s="149">
        <v>45645</v>
      </c>
      <c r="G6" s="149"/>
      <c r="H6" s="103" t="s">
        <v>39</v>
      </c>
      <c r="I6" s="103"/>
      <c r="J6" s="99" t="s">
        <v>31</v>
      </c>
      <c r="K6" s="99" t="s">
        <v>32</v>
      </c>
    </row>
    <row r="7" ht="15" spans="1:11">
      <c r="A7" s="103" t="s">
        <v>40</v>
      </c>
      <c r="B7" s="95">
        <f>600+1400+800+1700</f>
        <v>4500</v>
      </c>
      <c r="C7" s="95"/>
      <c r="D7" s="255" t="s">
        <v>41</v>
      </c>
      <c r="E7" s="256"/>
      <c r="F7" s="149">
        <v>45648</v>
      </c>
      <c r="G7" s="149"/>
      <c r="H7" s="103" t="s">
        <v>42</v>
      </c>
      <c r="I7" s="103"/>
      <c r="J7" s="99" t="s">
        <v>31</v>
      </c>
      <c r="K7" s="99" t="s">
        <v>32</v>
      </c>
    </row>
    <row r="8" ht="15" spans="1:11">
      <c r="A8" s="255"/>
      <c r="B8" s="95"/>
      <c r="C8" s="95"/>
      <c r="D8" s="103" t="s">
        <v>43</v>
      </c>
      <c r="E8" s="103"/>
      <c r="F8" s="149">
        <v>45649</v>
      </c>
      <c r="G8" s="149"/>
      <c r="H8" s="103" t="s">
        <v>44</v>
      </c>
      <c r="I8" s="103"/>
      <c r="J8" s="99" t="s">
        <v>31</v>
      </c>
      <c r="K8" s="99" t="s">
        <v>32</v>
      </c>
    </row>
    <row r="9" ht="15.75" spans="1:11">
      <c r="A9" s="257" t="s">
        <v>45</v>
      </c>
      <c r="B9" s="258"/>
      <c r="C9" s="258"/>
      <c r="D9" s="258"/>
      <c r="E9" s="258"/>
      <c r="F9" s="258"/>
      <c r="G9" s="258"/>
      <c r="H9" s="258"/>
      <c r="I9" s="258"/>
      <c r="J9" s="258"/>
      <c r="K9" s="301"/>
    </row>
    <row r="10" ht="15.75" spans="1:11">
      <c r="A10" s="211" t="s">
        <v>46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37"/>
    </row>
    <row r="11" ht="15" spans="1:11">
      <c r="A11" s="259" t="s">
        <v>47</v>
      </c>
      <c r="B11" s="260" t="s">
        <v>48</v>
      </c>
      <c r="C11" s="261" t="s">
        <v>49</v>
      </c>
      <c r="D11" s="262"/>
      <c r="E11" s="263" t="s">
        <v>50</v>
      </c>
      <c r="F11" s="260" t="s">
        <v>48</v>
      </c>
      <c r="G11" s="261" t="s">
        <v>49</v>
      </c>
      <c r="H11" s="261" t="s">
        <v>51</v>
      </c>
      <c r="I11" s="263" t="s">
        <v>52</v>
      </c>
      <c r="J11" s="260" t="s">
        <v>48</v>
      </c>
      <c r="K11" s="302" t="s">
        <v>49</v>
      </c>
    </row>
    <row r="12" ht="15" spans="1:11">
      <c r="A12" s="150" t="s">
        <v>53</v>
      </c>
      <c r="B12" s="169" t="s">
        <v>48</v>
      </c>
      <c r="C12" s="170" t="s">
        <v>49</v>
      </c>
      <c r="D12" s="171"/>
      <c r="E12" s="172" t="s">
        <v>54</v>
      </c>
      <c r="F12" s="169" t="s">
        <v>48</v>
      </c>
      <c r="G12" s="170" t="s">
        <v>49</v>
      </c>
      <c r="H12" s="170" t="s">
        <v>51</v>
      </c>
      <c r="I12" s="172" t="s">
        <v>55</v>
      </c>
      <c r="J12" s="169" t="s">
        <v>48</v>
      </c>
      <c r="K12" s="219" t="s">
        <v>49</v>
      </c>
    </row>
    <row r="13" ht="15" spans="1:11">
      <c r="A13" s="150" t="s">
        <v>56</v>
      </c>
      <c r="B13" s="169" t="s">
        <v>48</v>
      </c>
      <c r="C13" s="170" t="s">
        <v>49</v>
      </c>
      <c r="D13" s="171"/>
      <c r="E13" s="172" t="s">
        <v>57</v>
      </c>
      <c r="F13" s="170" t="s">
        <v>58</v>
      </c>
      <c r="G13" s="170" t="s">
        <v>59</v>
      </c>
      <c r="H13" s="170" t="s">
        <v>51</v>
      </c>
      <c r="I13" s="172" t="s">
        <v>60</v>
      </c>
      <c r="J13" s="169" t="s">
        <v>48</v>
      </c>
      <c r="K13" s="219" t="s">
        <v>49</v>
      </c>
    </row>
    <row r="14" ht="15.75" spans="1:11">
      <c r="A14" s="158" t="s">
        <v>61</v>
      </c>
      <c r="B14" s="161"/>
      <c r="C14" s="161"/>
      <c r="D14" s="161"/>
      <c r="E14" s="161"/>
      <c r="F14" s="161"/>
      <c r="G14" s="161"/>
      <c r="H14" s="161"/>
      <c r="I14" s="161"/>
      <c r="J14" s="161"/>
      <c r="K14" s="223"/>
    </row>
    <row r="15" ht="15.75" spans="1:11">
      <c r="A15" s="211" t="s">
        <v>62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37"/>
    </row>
    <row r="16" ht="15" spans="1:11">
      <c r="A16" s="264" t="s">
        <v>63</v>
      </c>
      <c r="B16" s="261" t="s">
        <v>58</v>
      </c>
      <c r="C16" s="261" t="s">
        <v>59</v>
      </c>
      <c r="D16" s="265"/>
      <c r="E16" s="266" t="s">
        <v>64</v>
      </c>
      <c r="F16" s="261" t="s">
        <v>58</v>
      </c>
      <c r="G16" s="261" t="s">
        <v>59</v>
      </c>
      <c r="H16" s="267"/>
      <c r="I16" s="266" t="s">
        <v>65</v>
      </c>
      <c r="J16" s="261" t="s">
        <v>58</v>
      </c>
      <c r="K16" s="302" t="s">
        <v>59</v>
      </c>
    </row>
    <row r="17" customHeight="1" spans="1:22">
      <c r="A17" s="154" t="s">
        <v>66</v>
      </c>
      <c r="B17" s="170" t="s">
        <v>58</v>
      </c>
      <c r="C17" s="170" t="s">
        <v>59</v>
      </c>
      <c r="D17" s="153"/>
      <c r="E17" s="200" t="s">
        <v>67</v>
      </c>
      <c r="F17" s="170" t="s">
        <v>58</v>
      </c>
      <c r="G17" s="170" t="s">
        <v>59</v>
      </c>
      <c r="H17" s="268"/>
      <c r="I17" s="200" t="s">
        <v>68</v>
      </c>
      <c r="J17" s="170" t="s">
        <v>58</v>
      </c>
      <c r="K17" s="219" t="s">
        <v>59</v>
      </c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</row>
    <row r="18" ht="18" customHeight="1" spans="1:11">
      <c r="A18" s="269" t="s">
        <v>69</v>
      </c>
      <c r="B18" s="270"/>
      <c r="C18" s="270"/>
      <c r="D18" s="270"/>
      <c r="E18" s="270"/>
      <c r="F18" s="270"/>
      <c r="G18" s="270"/>
      <c r="H18" s="270"/>
      <c r="I18" s="270"/>
      <c r="J18" s="270"/>
      <c r="K18" s="304"/>
    </row>
    <row r="19" ht="18" customHeight="1" spans="1:11">
      <c r="A19" s="211" t="s">
        <v>70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37"/>
    </row>
    <row r="20" customHeight="1" spans="1:11">
      <c r="A20" s="271" t="s">
        <v>71</v>
      </c>
      <c r="B20" s="272"/>
      <c r="C20" s="272"/>
      <c r="D20" s="272"/>
      <c r="E20" s="272"/>
      <c r="F20" s="272"/>
      <c r="G20" s="272"/>
      <c r="H20" s="272"/>
      <c r="I20" s="272"/>
      <c r="J20" s="272"/>
      <c r="K20" s="305"/>
    </row>
    <row r="21" ht="21.75" customHeight="1" spans="1:11">
      <c r="A21" s="273" t="s">
        <v>72</v>
      </c>
      <c r="B21" s="200" t="s">
        <v>73</v>
      </c>
      <c r="C21" s="200" t="s">
        <v>74</v>
      </c>
      <c r="D21" s="200" t="s">
        <v>75</v>
      </c>
      <c r="E21" s="200" t="s">
        <v>76</v>
      </c>
      <c r="F21" s="200" t="s">
        <v>77</v>
      </c>
      <c r="G21" s="200" t="s">
        <v>78</v>
      </c>
      <c r="H21" s="200" t="s">
        <v>79</v>
      </c>
      <c r="I21" s="200" t="s">
        <v>80</v>
      </c>
      <c r="J21" s="200" t="s">
        <v>81</v>
      </c>
      <c r="K21" s="233" t="s">
        <v>82</v>
      </c>
    </row>
    <row r="22" customHeight="1" spans="1:11">
      <c r="A22" s="154" t="s">
        <v>83</v>
      </c>
      <c r="B22" s="274"/>
      <c r="C22" s="274"/>
      <c r="D22" s="275">
        <v>1</v>
      </c>
      <c r="E22" s="275">
        <v>1</v>
      </c>
      <c r="F22" s="275">
        <v>1</v>
      </c>
      <c r="G22" s="275">
        <v>1</v>
      </c>
      <c r="H22" s="275">
        <v>1</v>
      </c>
      <c r="I22" s="274"/>
      <c r="J22" s="274"/>
      <c r="K22" s="306"/>
    </row>
    <row r="23" customHeight="1" spans="1:11">
      <c r="A23" s="154" t="s">
        <v>84</v>
      </c>
      <c r="B23" s="274"/>
      <c r="C23" s="274"/>
      <c r="D23" s="275">
        <v>1</v>
      </c>
      <c r="E23" s="275">
        <v>1</v>
      </c>
      <c r="F23" s="275">
        <v>1</v>
      </c>
      <c r="G23" s="275">
        <v>1</v>
      </c>
      <c r="H23" s="275">
        <v>1</v>
      </c>
      <c r="I23" s="274"/>
      <c r="J23" s="274"/>
      <c r="K23" s="307"/>
    </row>
    <row r="24" customHeight="1" spans="1:11">
      <c r="A24" s="154" t="s">
        <v>85</v>
      </c>
      <c r="B24" s="274"/>
      <c r="C24" s="274"/>
      <c r="D24" s="275">
        <v>1</v>
      </c>
      <c r="E24" s="275">
        <v>1</v>
      </c>
      <c r="F24" s="275">
        <v>1</v>
      </c>
      <c r="G24" s="275">
        <v>1</v>
      </c>
      <c r="H24" s="275">
        <v>1</v>
      </c>
      <c r="I24" s="274"/>
      <c r="J24" s="274"/>
      <c r="K24" s="308"/>
    </row>
    <row r="25" customHeight="1" spans="1:11">
      <c r="A25" s="154" t="s">
        <v>86</v>
      </c>
      <c r="B25" s="274"/>
      <c r="C25" s="274"/>
      <c r="D25" s="275">
        <v>1</v>
      </c>
      <c r="E25" s="275">
        <v>1</v>
      </c>
      <c r="F25" s="275">
        <v>1</v>
      </c>
      <c r="G25" s="275">
        <v>1</v>
      </c>
      <c r="H25" s="275">
        <v>1</v>
      </c>
      <c r="I25" s="274"/>
      <c r="J25" s="274"/>
      <c r="K25" s="309"/>
    </row>
    <row r="26" customHeight="1" spans="1:11">
      <c r="A26" s="157"/>
      <c r="B26" s="274"/>
      <c r="C26" s="274"/>
      <c r="D26" s="275"/>
      <c r="E26" s="275"/>
      <c r="F26" s="275"/>
      <c r="G26" s="275"/>
      <c r="H26" s="275"/>
      <c r="I26" s="274"/>
      <c r="J26" s="274"/>
      <c r="K26" s="309"/>
    </row>
    <row r="27" customHeight="1" spans="1:11">
      <c r="A27" s="157"/>
      <c r="B27" s="274"/>
      <c r="C27" s="274"/>
      <c r="D27" s="274"/>
      <c r="E27" s="274"/>
      <c r="F27" s="274"/>
      <c r="G27" s="274"/>
      <c r="H27" s="274"/>
      <c r="I27" s="274"/>
      <c r="J27" s="274"/>
      <c r="K27" s="309"/>
    </row>
    <row r="28" customHeight="1" spans="1:11">
      <c r="A28" s="157"/>
      <c r="B28" s="274"/>
      <c r="C28" s="274"/>
      <c r="D28" s="274"/>
      <c r="E28" s="274"/>
      <c r="F28" s="274"/>
      <c r="G28" s="274"/>
      <c r="H28" s="274"/>
      <c r="I28" s="274"/>
      <c r="J28" s="274"/>
      <c r="K28" s="309"/>
    </row>
    <row r="29" ht="18" customHeight="1" spans="1:11">
      <c r="A29" s="276" t="s">
        <v>87</v>
      </c>
      <c r="B29" s="277"/>
      <c r="C29" s="277"/>
      <c r="D29" s="277"/>
      <c r="E29" s="277"/>
      <c r="F29" s="277"/>
      <c r="G29" s="277"/>
      <c r="H29" s="277"/>
      <c r="I29" s="277"/>
      <c r="J29" s="277"/>
      <c r="K29" s="310"/>
    </row>
    <row r="30" ht="18.75" customHeight="1" spans="1:11">
      <c r="A30" s="278" t="s">
        <v>88</v>
      </c>
      <c r="B30" s="279"/>
      <c r="C30" s="279"/>
      <c r="D30" s="279"/>
      <c r="E30" s="279"/>
      <c r="F30" s="279"/>
      <c r="G30" s="279"/>
      <c r="H30" s="279"/>
      <c r="I30" s="279"/>
      <c r="J30" s="279"/>
      <c r="K30" s="311"/>
    </row>
    <row r="31" ht="18.75" customHeight="1" spans="1:11">
      <c r="A31" s="280"/>
      <c r="B31" s="281"/>
      <c r="C31" s="281"/>
      <c r="D31" s="281"/>
      <c r="E31" s="281"/>
      <c r="F31" s="281"/>
      <c r="G31" s="281"/>
      <c r="H31" s="281"/>
      <c r="I31" s="281"/>
      <c r="J31" s="281"/>
      <c r="K31" s="312"/>
    </row>
    <row r="32" ht="18" customHeight="1" spans="1:11">
      <c r="A32" s="276" t="s">
        <v>89</v>
      </c>
      <c r="B32" s="277"/>
      <c r="C32" s="277"/>
      <c r="D32" s="277"/>
      <c r="E32" s="277"/>
      <c r="F32" s="277"/>
      <c r="G32" s="277"/>
      <c r="H32" s="277"/>
      <c r="I32" s="277"/>
      <c r="J32" s="277"/>
      <c r="K32" s="310"/>
    </row>
    <row r="33" ht="15" spans="1:11">
      <c r="A33" s="282" t="s">
        <v>90</v>
      </c>
      <c r="B33" s="283"/>
      <c r="C33" s="283"/>
      <c r="D33" s="283"/>
      <c r="E33" s="283"/>
      <c r="F33" s="283"/>
      <c r="G33" s="283"/>
      <c r="H33" s="283"/>
      <c r="I33" s="283"/>
      <c r="J33" s="283"/>
      <c r="K33" s="313"/>
    </row>
    <row r="34" ht="15.75" spans="1:11">
      <c r="A34" s="195" t="s">
        <v>91</v>
      </c>
      <c r="B34" s="196"/>
      <c r="C34" s="170" t="s">
        <v>31</v>
      </c>
      <c r="D34" s="170" t="s">
        <v>32</v>
      </c>
      <c r="E34" s="284" t="s">
        <v>92</v>
      </c>
      <c r="F34" s="285"/>
      <c r="G34" s="285"/>
      <c r="H34" s="285"/>
      <c r="I34" s="285"/>
      <c r="J34" s="285"/>
      <c r="K34" s="314"/>
    </row>
    <row r="35" ht="15.75" spans="1:11">
      <c r="A35" s="286" t="s">
        <v>93</v>
      </c>
      <c r="B35" s="286"/>
      <c r="C35" s="286"/>
      <c r="D35" s="286"/>
      <c r="E35" s="286"/>
      <c r="F35" s="286"/>
      <c r="G35" s="286"/>
      <c r="H35" s="286"/>
      <c r="I35" s="286"/>
      <c r="J35" s="286"/>
      <c r="K35" s="286"/>
    </row>
    <row r="36" ht="15" spans="1:11">
      <c r="A36" s="287" t="s">
        <v>94</v>
      </c>
      <c r="B36" s="288"/>
      <c r="C36" s="288"/>
      <c r="D36" s="288"/>
      <c r="E36" s="288"/>
      <c r="F36" s="288"/>
      <c r="G36" s="288"/>
      <c r="H36" s="288"/>
      <c r="I36" s="288"/>
      <c r="J36" s="288"/>
      <c r="K36" s="315"/>
    </row>
    <row r="37" ht="15" spans="1:11">
      <c r="A37" s="108" t="s">
        <v>95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14"/>
    </row>
    <row r="38" ht="15" spans="1:11">
      <c r="A38" s="108" t="s">
        <v>96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14"/>
    </row>
    <row r="39" ht="15" spans="1:11">
      <c r="A39" s="108" t="s">
        <v>97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14"/>
    </row>
    <row r="40" ht="15" spans="1:11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14"/>
    </row>
    <row r="41" ht="15" spans="1:11">
      <c r="A41" s="289"/>
      <c r="B41" s="109"/>
      <c r="C41" s="109"/>
      <c r="D41" s="109"/>
      <c r="E41" s="109"/>
      <c r="F41" s="109"/>
      <c r="G41" s="109"/>
      <c r="H41" s="109"/>
      <c r="I41" s="109"/>
      <c r="J41" s="109"/>
      <c r="K41" s="114"/>
    </row>
    <row r="42" ht="15" spans="1:11">
      <c r="A42" s="108"/>
      <c r="B42" s="109"/>
      <c r="C42" s="109"/>
      <c r="D42" s="109"/>
      <c r="E42" s="109"/>
      <c r="F42" s="109"/>
      <c r="G42" s="109"/>
      <c r="H42" s="109"/>
      <c r="I42" s="109"/>
      <c r="J42" s="109"/>
      <c r="K42" s="114"/>
    </row>
    <row r="43" ht="15" spans="1:11">
      <c r="A43" s="108"/>
      <c r="B43" s="109"/>
      <c r="C43" s="109"/>
      <c r="D43" s="109"/>
      <c r="E43" s="109"/>
      <c r="F43" s="109"/>
      <c r="G43" s="109"/>
      <c r="H43" s="109"/>
      <c r="I43" s="109"/>
      <c r="J43" s="109"/>
      <c r="K43" s="114"/>
    </row>
    <row r="44" ht="15" spans="1:11">
      <c r="A44" s="108"/>
      <c r="B44" s="109"/>
      <c r="C44" s="109"/>
      <c r="D44" s="109"/>
      <c r="E44" s="109"/>
      <c r="F44" s="109"/>
      <c r="G44" s="109"/>
      <c r="H44" s="109"/>
      <c r="I44" s="109"/>
      <c r="J44" s="109"/>
      <c r="K44" s="114"/>
    </row>
    <row r="45" ht="15" spans="1:11">
      <c r="A45" s="108"/>
      <c r="B45" s="109"/>
      <c r="C45" s="109"/>
      <c r="D45" s="109"/>
      <c r="E45" s="109"/>
      <c r="F45" s="109"/>
      <c r="G45" s="109"/>
      <c r="H45" s="109"/>
      <c r="I45" s="109"/>
      <c r="J45" s="109"/>
      <c r="K45" s="114"/>
    </row>
    <row r="46" ht="15" spans="1:11">
      <c r="A46" s="108"/>
      <c r="B46" s="109"/>
      <c r="C46" s="109"/>
      <c r="D46" s="109"/>
      <c r="E46" s="109"/>
      <c r="F46" s="109"/>
      <c r="G46" s="109"/>
      <c r="H46" s="109"/>
      <c r="I46" s="109"/>
      <c r="J46" s="109"/>
      <c r="K46" s="114"/>
    </row>
    <row r="47" ht="15.75" spans="1:11">
      <c r="A47" s="201" t="s">
        <v>98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34"/>
    </row>
    <row r="48" ht="15.75" spans="1:11">
      <c r="A48" s="211" t="s">
        <v>99</v>
      </c>
      <c r="B48" s="212"/>
      <c r="C48" s="212"/>
      <c r="D48" s="212"/>
      <c r="E48" s="212"/>
      <c r="F48" s="212"/>
      <c r="G48" s="212"/>
      <c r="H48" s="212"/>
      <c r="I48" s="212"/>
      <c r="J48" s="212"/>
      <c r="K48" s="237"/>
    </row>
    <row r="49" ht="15" spans="1:11">
      <c r="A49" s="264" t="s">
        <v>100</v>
      </c>
      <c r="B49" s="261" t="s">
        <v>58</v>
      </c>
      <c r="C49" s="261" t="s">
        <v>59</v>
      </c>
      <c r="D49" s="261" t="s">
        <v>51</v>
      </c>
      <c r="E49" s="266" t="s">
        <v>101</v>
      </c>
      <c r="F49" s="261" t="s">
        <v>58</v>
      </c>
      <c r="G49" s="261" t="s">
        <v>59</v>
      </c>
      <c r="H49" s="261" t="s">
        <v>51</v>
      </c>
      <c r="I49" s="266" t="s">
        <v>102</v>
      </c>
      <c r="J49" s="261" t="s">
        <v>58</v>
      </c>
      <c r="K49" s="302" t="s">
        <v>59</v>
      </c>
    </row>
    <row r="50" ht="15" spans="1:11">
      <c r="A50" s="154" t="s">
        <v>50</v>
      </c>
      <c r="B50" s="170" t="s">
        <v>58</v>
      </c>
      <c r="C50" s="170" t="s">
        <v>59</v>
      </c>
      <c r="D50" s="170" t="s">
        <v>51</v>
      </c>
      <c r="E50" s="200" t="s">
        <v>57</v>
      </c>
      <c r="F50" s="170" t="s">
        <v>58</v>
      </c>
      <c r="G50" s="170" t="s">
        <v>59</v>
      </c>
      <c r="H50" s="170" t="s">
        <v>51</v>
      </c>
      <c r="I50" s="200" t="s">
        <v>68</v>
      </c>
      <c r="J50" s="170" t="s">
        <v>58</v>
      </c>
      <c r="K50" s="219" t="s">
        <v>59</v>
      </c>
    </row>
    <row r="51" ht="15.75" spans="1:11">
      <c r="A51" s="158" t="s">
        <v>61</v>
      </c>
      <c r="B51" s="161"/>
      <c r="C51" s="161"/>
      <c r="D51" s="161"/>
      <c r="E51" s="161"/>
      <c r="F51" s="161"/>
      <c r="G51" s="161"/>
      <c r="H51" s="161"/>
      <c r="I51" s="161"/>
      <c r="J51" s="161"/>
      <c r="K51" s="223"/>
    </row>
    <row r="52" ht="15.75" spans="1:11">
      <c r="A52" s="286" t="s">
        <v>103</v>
      </c>
      <c r="B52" s="286"/>
      <c r="C52" s="286"/>
      <c r="D52" s="286"/>
      <c r="E52" s="286"/>
      <c r="F52" s="286"/>
      <c r="G52" s="286"/>
      <c r="H52" s="286"/>
      <c r="I52" s="286"/>
      <c r="J52" s="286"/>
      <c r="K52" s="286"/>
    </row>
    <row r="53" ht="15.75" spans="1:11">
      <c r="A53" s="290"/>
      <c r="B53" s="288"/>
      <c r="C53" s="288"/>
      <c r="D53" s="288"/>
      <c r="E53" s="288"/>
      <c r="F53" s="288"/>
      <c r="G53" s="288"/>
      <c r="H53" s="288"/>
      <c r="I53" s="288"/>
      <c r="J53" s="288"/>
      <c r="K53" s="315"/>
    </row>
    <row r="54" ht="15.75" spans="1:11">
      <c r="A54" s="291" t="s">
        <v>104</v>
      </c>
      <c r="B54" s="292" t="s">
        <v>105</v>
      </c>
      <c r="C54" s="292"/>
      <c r="D54" s="293" t="s">
        <v>106</v>
      </c>
      <c r="E54" s="294" t="s">
        <v>107</v>
      </c>
      <c r="F54" s="295" t="s">
        <v>108</v>
      </c>
      <c r="G54" s="296">
        <v>45639</v>
      </c>
      <c r="H54" s="297" t="s">
        <v>109</v>
      </c>
      <c r="I54" s="316"/>
      <c r="J54" s="317" t="s">
        <v>110</v>
      </c>
      <c r="K54" s="318"/>
    </row>
    <row r="55" ht="15.75" spans="1:11">
      <c r="A55" s="286" t="s">
        <v>111</v>
      </c>
      <c r="B55" s="286"/>
      <c r="C55" s="286"/>
      <c r="D55" s="286"/>
      <c r="E55" s="286"/>
      <c r="F55" s="286"/>
      <c r="G55" s="286"/>
      <c r="H55" s="286"/>
      <c r="I55" s="286"/>
      <c r="J55" s="286"/>
      <c r="K55" s="286"/>
    </row>
    <row r="56" ht="15.75" spans="1:11">
      <c r="A56" s="298"/>
      <c r="B56" s="299"/>
      <c r="C56" s="299"/>
      <c r="D56" s="299"/>
      <c r="E56" s="299"/>
      <c r="F56" s="299"/>
      <c r="G56" s="299"/>
      <c r="H56" s="299"/>
      <c r="I56" s="299"/>
      <c r="J56" s="299"/>
      <c r="K56" s="319"/>
    </row>
    <row r="57" ht="15.75" spans="1:11">
      <c r="A57" s="291" t="s">
        <v>104</v>
      </c>
      <c r="B57" s="292" t="s">
        <v>105</v>
      </c>
      <c r="C57" s="292"/>
      <c r="D57" s="293" t="s">
        <v>106</v>
      </c>
      <c r="E57" s="300"/>
      <c r="F57" s="295" t="s">
        <v>112</v>
      </c>
      <c r="G57" s="296"/>
      <c r="H57" s="297" t="s">
        <v>109</v>
      </c>
      <c r="I57" s="316"/>
      <c r="J57" s="317"/>
      <c r="K57" s="318"/>
    </row>
  </sheetData>
  <mergeCells count="6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60325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12700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10</xdr:col>
                    <xdr:colOff>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603250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603250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603250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641350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209550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247650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247650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90" zoomScaleNormal="90" workbookViewId="0">
      <selection activeCell="K14" sqref="K14"/>
    </sheetView>
  </sheetViews>
  <sheetFormatPr defaultColWidth="9" defaultRowHeight="26.15" customHeight="1"/>
  <cols>
    <col min="1" max="1" width="20.5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113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242" t="s">
        <v>27</v>
      </c>
      <c r="B2" s="57" t="s">
        <v>28</v>
      </c>
      <c r="C2" s="57"/>
      <c r="D2" s="242" t="s">
        <v>33</v>
      </c>
      <c r="E2" s="242" t="s">
        <v>34</v>
      </c>
      <c r="F2" s="242"/>
      <c r="G2" s="242"/>
      <c r="H2" s="243">
        <v>2</v>
      </c>
      <c r="I2" s="242" t="s">
        <v>22</v>
      </c>
      <c r="J2" s="242" t="s">
        <v>23</v>
      </c>
      <c r="K2" s="242"/>
      <c r="L2" s="242"/>
      <c r="M2" s="242"/>
      <c r="N2" s="242"/>
    </row>
    <row r="3" ht="29.15" customHeight="1" spans="1:14">
      <c r="A3" s="61" t="s">
        <v>114</v>
      </c>
      <c r="B3" s="61" t="s">
        <v>115</v>
      </c>
      <c r="C3" s="61"/>
      <c r="D3" s="61"/>
      <c r="E3" s="61"/>
      <c r="F3" s="61"/>
      <c r="G3" s="61"/>
      <c r="H3" s="243"/>
      <c r="I3" s="61" t="s">
        <v>116</v>
      </c>
      <c r="J3" s="61"/>
      <c r="K3" s="61"/>
      <c r="L3" s="61"/>
      <c r="M3" s="61"/>
      <c r="N3" s="61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/>
      <c r="H4" s="243"/>
      <c r="I4" s="61"/>
      <c r="J4" s="61"/>
      <c r="K4" s="248" t="s">
        <v>117</v>
      </c>
      <c r="L4" s="249"/>
      <c r="M4" s="61"/>
      <c r="N4" s="61"/>
    </row>
    <row r="5" ht="29.15" customHeight="1" spans="1:14">
      <c r="A5" s="61"/>
      <c r="B5" s="64" t="s">
        <v>118</v>
      </c>
      <c r="C5" s="64" t="s">
        <v>119</v>
      </c>
      <c r="D5" s="64" t="s">
        <v>120</v>
      </c>
      <c r="E5" s="64" t="s">
        <v>121</v>
      </c>
      <c r="F5" s="64" t="s">
        <v>122</v>
      </c>
      <c r="G5" s="64"/>
      <c r="H5" s="243"/>
      <c r="I5" s="83"/>
      <c r="J5" s="83"/>
      <c r="K5" s="83" t="s">
        <v>123</v>
      </c>
      <c r="L5" s="83" t="s">
        <v>124</v>
      </c>
      <c r="M5" s="83"/>
      <c r="N5" s="83"/>
    </row>
    <row r="6" ht="29.15" customHeight="1" spans="1:14">
      <c r="A6" s="65" t="s">
        <v>125</v>
      </c>
      <c r="B6" s="66">
        <f>C6-2</f>
        <v>56</v>
      </c>
      <c r="C6" s="244">
        <v>58</v>
      </c>
      <c r="D6" s="73">
        <f>C6+2</f>
        <v>60</v>
      </c>
      <c r="E6" s="66">
        <f>D6+2</f>
        <v>62</v>
      </c>
      <c r="F6" s="66">
        <f>E6+1</f>
        <v>63</v>
      </c>
      <c r="G6" s="68"/>
      <c r="H6" s="243"/>
      <c r="I6" s="85" t="s">
        <v>126</v>
      </c>
      <c r="J6" s="85"/>
      <c r="K6" s="85" t="s">
        <v>127</v>
      </c>
      <c r="L6" s="85" t="s">
        <v>128</v>
      </c>
      <c r="M6" s="85"/>
      <c r="N6" s="85"/>
    </row>
    <row r="7" ht="29.15" customHeight="1" spans="1:14">
      <c r="A7" s="69" t="s">
        <v>129</v>
      </c>
      <c r="B7" s="66">
        <f t="shared" ref="B7:B9" si="0">C7-4</f>
        <v>88</v>
      </c>
      <c r="C7" s="245" t="s">
        <v>130</v>
      </c>
      <c r="D7" s="73">
        <f t="shared" ref="D7:D9" si="1">C7+4</f>
        <v>96</v>
      </c>
      <c r="E7" s="66">
        <f>D7+4</f>
        <v>100</v>
      </c>
      <c r="F7" s="66">
        <f t="shared" ref="F7:F9" si="2">E7+6</f>
        <v>106</v>
      </c>
      <c r="G7" s="68"/>
      <c r="H7" s="243"/>
      <c r="I7" s="85"/>
      <c r="J7" s="85"/>
      <c r="K7" s="85" t="s">
        <v>131</v>
      </c>
      <c r="L7" s="85" t="s">
        <v>131</v>
      </c>
      <c r="M7" s="85"/>
      <c r="N7" s="85"/>
    </row>
    <row r="8" ht="29.15" customHeight="1" spans="1:14">
      <c r="A8" s="69" t="s">
        <v>132</v>
      </c>
      <c r="B8" s="66">
        <f t="shared" si="0"/>
        <v>84</v>
      </c>
      <c r="C8" s="245" t="s">
        <v>133</v>
      </c>
      <c r="D8" s="73">
        <f t="shared" si="1"/>
        <v>92</v>
      </c>
      <c r="E8" s="66">
        <f>D8+5</f>
        <v>97</v>
      </c>
      <c r="F8" s="66">
        <f t="shared" si="2"/>
        <v>103</v>
      </c>
      <c r="G8" s="68"/>
      <c r="H8" s="243"/>
      <c r="I8" s="85"/>
      <c r="J8" s="85"/>
      <c r="K8" s="85" t="s">
        <v>131</v>
      </c>
      <c r="L8" s="85" t="s">
        <v>131</v>
      </c>
      <c r="M8" s="85"/>
      <c r="N8" s="85"/>
    </row>
    <row r="9" ht="29.15" customHeight="1" spans="1:14">
      <c r="A9" s="69" t="s">
        <v>134</v>
      </c>
      <c r="B9" s="66">
        <f t="shared" si="0"/>
        <v>90</v>
      </c>
      <c r="C9" s="245" t="s">
        <v>135</v>
      </c>
      <c r="D9" s="73">
        <f t="shared" si="1"/>
        <v>98</v>
      </c>
      <c r="E9" s="66">
        <f>D9+5</f>
        <v>103</v>
      </c>
      <c r="F9" s="66">
        <f t="shared" si="2"/>
        <v>109</v>
      </c>
      <c r="G9" s="68"/>
      <c r="H9" s="243"/>
      <c r="I9" s="85"/>
      <c r="J9" s="85"/>
      <c r="K9" s="85" t="s">
        <v>136</v>
      </c>
      <c r="L9" s="85" t="s">
        <v>131</v>
      </c>
      <c r="M9" s="85"/>
      <c r="N9" s="85"/>
    </row>
    <row r="10" ht="29.15" customHeight="1" spans="1:14">
      <c r="A10" s="71" t="s">
        <v>137</v>
      </c>
      <c r="B10" s="71">
        <f>C10-1</f>
        <v>36.5</v>
      </c>
      <c r="C10" s="244">
        <v>37.5</v>
      </c>
      <c r="D10" s="67">
        <f>C10+1</f>
        <v>38.5</v>
      </c>
      <c r="E10" s="71">
        <f>D10+1</f>
        <v>39.5</v>
      </c>
      <c r="F10" s="71">
        <f>E10+1.2</f>
        <v>40.7</v>
      </c>
      <c r="G10" s="68"/>
      <c r="H10" s="243"/>
      <c r="I10" s="85"/>
      <c r="J10" s="85"/>
      <c r="K10" s="85" t="s">
        <v>138</v>
      </c>
      <c r="L10" s="85" t="s">
        <v>138</v>
      </c>
      <c r="M10" s="85"/>
      <c r="N10" s="85"/>
    </row>
    <row r="11" ht="29.15" customHeight="1" spans="1:14">
      <c r="A11" s="71" t="s">
        <v>139</v>
      </c>
      <c r="B11" s="71">
        <f>C11-0.5</f>
        <v>17</v>
      </c>
      <c r="C11" s="244">
        <v>17.5</v>
      </c>
      <c r="D11" s="67">
        <f>C11+0.5</f>
        <v>18</v>
      </c>
      <c r="E11" s="71">
        <f>D11+0.5</f>
        <v>18.5</v>
      </c>
      <c r="F11" s="71">
        <f>E11+0.5</f>
        <v>19</v>
      </c>
      <c r="G11" s="68"/>
      <c r="H11" s="243"/>
      <c r="I11" s="85"/>
      <c r="J11" s="85"/>
      <c r="K11" s="85" t="s">
        <v>140</v>
      </c>
      <c r="L11" s="85" t="s">
        <v>140</v>
      </c>
      <c r="M11" s="85"/>
      <c r="N11" s="85"/>
    </row>
    <row r="12" ht="29.15" customHeight="1" spans="1:14">
      <c r="A12" s="69" t="s">
        <v>141</v>
      </c>
      <c r="B12" s="71">
        <f>C12-0.7</f>
        <v>15.8</v>
      </c>
      <c r="C12" s="244">
        <v>16.5</v>
      </c>
      <c r="D12" s="67">
        <f>C12+0.7</f>
        <v>17.2</v>
      </c>
      <c r="E12" s="71">
        <f>D12+0.7</f>
        <v>17.9</v>
      </c>
      <c r="F12" s="71">
        <f>E12+1</f>
        <v>18.9</v>
      </c>
      <c r="G12" s="72"/>
      <c r="H12" s="243"/>
      <c r="I12" s="85"/>
      <c r="J12" s="85"/>
      <c r="K12" s="85" t="s">
        <v>142</v>
      </c>
      <c r="L12" s="85" t="s">
        <v>140</v>
      </c>
      <c r="M12" s="85"/>
      <c r="N12" s="85"/>
    </row>
    <row r="13" ht="29.15" customHeight="1" spans="1:14">
      <c r="A13" s="69" t="s">
        <v>143</v>
      </c>
      <c r="B13" s="71">
        <f>C13-0.7</f>
        <v>15.3</v>
      </c>
      <c r="C13" s="244">
        <v>16</v>
      </c>
      <c r="D13" s="67">
        <f>C13+0.7</f>
        <v>16.7</v>
      </c>
      <c r="E13" s="71">
        <f>D13+0.7</f>
        <v>17.4</v>
      </c>
      <c r="F13" s="71">
        <f>E13+0.9</f>
        <v>18.3</v>
      </c>
      <c r="G13" s="72"/>
      <c r="H13" s="243"/>
      <c r="I13" s="85"/>
      <c r="J13" s="85"/>
      <c r="K13" s="85" t="s">
        <v>144</v>
      </c>
      <c r="L13" s="85" t="s">
        <v>145</v>
      </c>
      <c r="M13" s="85"/>
      <c r="N13" s="85"/>
    </row>
    <row r="14" ht="29.15" customHeight="1" spans="1:14">
      <c r="A14" s="69" t="s">
        <v>146</v>
      </c>
      <c r="B14" s="66">
        <f>C14-1</f>
        <v>39</v>
      </c>
      <c r="C14" s="244">
        <v>40</v>
      </c>
      <c r="D14" s="73">
        <f>C14+1</f>
        <v>41</v>
      </c>
      <c r="E14" s="66">
        <f>D14+1</f>
        <v>42</v>
      </c>
      <c r="F14" s="66">
        <f>E14+1.5</f>
        <v>43.5</v>
      </c>
      <c r="G14" s="72"/>
      <c r="H14" s="243"/>
      <c r="I14" s="85"/>
      <c r="J14" s="85"/>
      <c r="K14" s="85" t="s">
        <v>136</v>
      </c>
      <c r="L14" s="85" t="s">
        <v>136</v>
      </c>
      <c r="M14" s="85"/>
      <c r="N14" s="85"/>
    </row>
    <row r="15" ht="29.15" customHeight="1" spans="1:14">
      <c r="A15" s="69" t="s">
        <v>147</v>
      </c>
      <c r="B15" s="66">
        <f>C15-1.5</f>
        <v>19</v>
      </c>
      <c r="C15" s="246">
        <v>20.5</v>
      </c>
      <c r="D15" s="73">
        <f t="shared" ref="D15:D17" si="3">C15</f>
        <v>20.5</v>
      </c>
      <c r="E15" s="66">
        <f>D15+2</f>
        <v>22.5</v>
      </c>
      <c r="F15" s="66">
        <f t="shared" ref="F15:F17" si="4">E15</f>
        <v>22.5</v>
      </c>
      <c r="G15" s="72"/>
      <c r="H15" s="243"/>
      <c r="I15" s="85"/>
      <c r="J15" s="85"/>
      <c r="K15" s="85" t="s">
        <v>140</v>
      </c>
      <c r="L15" s="85" t="s">
        <v>140</v>
      </c>
      <c r="M15" s="85"/>
      <c r="N15" s="85"/>
    </row>
    <row r="16" ht="29.15" customHeight="1" spans="1:14">
      <c r="A16" s="69" t="s">
        <v>148</v>
      </c>
      <c r="B16" s="66">
        <f>C16</f>
        <v>2.2</v>
      </c>
      <c r="C16" s="244">
        <v>2.2</v>
      </c>
      <c r="D16" s="73">
        <f t="shared" si="3"/>
        <v>2.2</v>
      </c>
      <c r="E16" s="66">
        <f>D16</f>
        <v>2.2</v>
      </c>
      <c r="F16" s="66">
        <f t="shared" si="4"/>
        <v>2.2</v>
      </c>
      <c r="G16" s="74"/>
      <c r="H16" s="243"/>
      <c r="I16" s="85"/>
      <c r="J16" s="85"/>
      <c r="K16" s="85" t="s">
        <v>140</v>
      </c>
      <c r="L16" s="85" t="s">
        <v>140</v>
      </c>
      <c r="M16" s="85"/>
      <c r="N16" s="85"/>
    </row>
    <row r="17" ht="29.15" customHeight="1" spans="1:14">
      <c r="A17" s="69" t="s">
        <v>149</v>
      </c>
      <c r="B17" s="66">
        <f>C17</f>
        <v>1.6</v>
      </c>
      <c r="C17" s="244">
        <v>1.6</v>
      </c>
      <c r="D17" s="73">
        <f t="shared" si="3"/>
        <v>1.6</v>
      </c>
      <c r="E17" s="66">
        <f>D17</f>
        <v>1.6</v>
      </c>
      <c r="F17" s="66">
        <f t="shared" si="4"/>
        <v>1.6</v>
      </c>
      <c r="G17" s="72"/>
      <c r="H17" s="243"/>
      <c r="I17" s="85"/>
      <c r="J17" s="85"/>
      <c r="K17" s="85" t="s">
        <v>140</v>
      </c>
      <c r="L17" s="85" t="s">
        <v>140</v>
      </c>
      <c r="M17" s="85"/>
      <c r="N17" s="85"/>
    </row>
    <row r="18" ht="29.15" customHeight="1" spans="1:14">
      <c r="A18" s="68"/>
      <c r="B18" s="68"/>
      <c r="C18" s="68"/>
      <c r="D18" s="75"/>
      <c r="E18" s="72"/>
      <c r="F18" s="72"/>
      <c r="G18" s="72"/>
      <c r="H18" s="243"/>
      <c r="I18" s="85"/>
      <c r="J18" s="85"/>
      <c r="K18" s="85"/>
      <c r="L18" s="85"/>
      <c r="M18" s="85"/>
      <c r="N18" s="85"/>
    </row>
    <row r="19" ht="29.15" customHeight="1" spans="1:14">
      <c r="A19" s="68"/>
      <c r="B19" s="68"/>
      <c r="C19" s="68"/>
      <c r="D19" s="75"/>
      <c r="E19" s="72"/>
      <c r="F19" s="72"/>
      <c r="G19" s="72"/>
      <c r="H19" s="243"/>
      <c r="I19" s="85"/>
      <c r="J19" s="85"/>
      <c r="K19" s="85"/>
      <c r="L19" s="85"/>
      <c r="M19" s="85"/>
      <c r="N19" s="85"/>
    </row>
    <row r="20" ht="29.15" customHeight="1" spans="1:14">
      <c r="A20" s="68"/>
      <c r="B20" s="68"/>
      <c r="C20" s="68"/>
      <c r="D20" s="75"/>
      <c r="E20" s="72"/>
      <c r="F20" s="72"/>
      <c r="G20" s="72"/>
      <c r="H20" s="243"/>
      <c r="I20" s="85"/>
      <c r="J20" s="85"/>
      <c r="K20" s="85"/>
      <c r="L20" s="85"/>
      <c r="M20" s="85"/>
      <c r="N20" s="85"/>
    </row>
    <row r="21" ht="29.15" customHeight="1" spans="1:14">
      <c r="A21" s="68"/>
      <c r="B21" s="68"/>
      <c r="C21" s="68"/>
      <c r="D21" s="75"/>
      <c r="E21" s="72"/>
      <c r="F21" s="72"/>
      <c r="G21" s="72"/>
      <c r="H21" s="243"/>
      <c r="I21" s="85"/>
      <c r="J21" s="85"/>
      <c r="K21" s="85"/>
      <c r="L21" s="85"/>
      <c r="M21" s="85"/>
      <c r="N21" s="85"/>
    </row>
    <row r="22" ht="29.15" customHeight="1" spans="1:14">
      <c r="A22" s="68"/>
      <c r="B22" s="68"/>
      <c r="C22" s="68"/>
      <c r="D22" s="75"/>
      <c r="E22" s="72"/>
      <c r="F22" s="72"/>
      <c r="G22" s="72"/>
      <c r="H22" s="243"/>
      <c r="I22" s="85"/>
      <c r="J22" s="85"/>
      <c r="K22" s="85"/>
      <c r="L22" s="85"/>
      <c r="M22" s="85"/>
      <c r="N22" s="85"/>
    </row>
    <row r="23" ht="29.15" customHeight="1" spans="1:14">
      <c r="A23" s="129"/>
      <c r="B23" s="129"/>
      <c r="C23" s="129"/>
      <c r="D23" s="129"/>
      <c r="E23" s="129"/>
      <c r="F23" s="129"/>
      <c r="G23" s="129"/>
      <c r="H23" s="243"/>
      <c r="I23" s="250"/>
      <c r="J23" s="250"/>
      <c r="K23" s="85"/>
      <c r="L23" s="250"/>
      <c r="M23" s="250"/>
      <c r="N23" s="250"/>
    </row>
    <row r="24" ht="15" spans="1:14">
      <c r="A24" s="247"/>
      <c r="B24" s="79"/>
      <c r="C24" s="79"/>
      <c r="D24" s="79"/>
      <c r="E24" s="79"/>
      <c r="F24" s="79"/>
      <c r="G24" s="79"/>
      <c r="H24" s="79"/>
      <c r="I24" s="78" t="s">
        <v>150</v>
      </c>
      <c r="J24" s="251"/>
      <c r="K24" s="78" t="s">
        <v>151</v>
      </c>
      <c r="L24" s="78"/>
      <c r="M24" s="78" t="s">
        <v>152</v>
      </c>
      <c r="N24" s="53" t="s">
        <v>110</v>
      </c>
    </row>
    <row r="25" ht="19" customHeight="1" spans="1:1">
      <c r="A25" s="53" t="s">
        <v>153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3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zoomScalePageLayoutView="125" workbookViewId="0">
      <selection activeCell="A45" sqref="A45:K45"/>
    </sheetView>
  </sheetViews>
  <sheetFormatPr defaultColWidth="10" defaultRowHeight="16.5" customHeight="1"/>
  <cols>
    <col min="1" max="4" width="10" style="92"/>
    <col min="5" max="5" width="14.8333333333333" style="92"/>
    <col min="6" max="6" width="10" style="92"/>
    <col min="7" max="7" width="12.25" style="92" customWidth="1"/>
    <col min="8" max="16384" width="10" style="92"/>
  </cols>
  <sheetData>
    <row r="1" ht="22.5" customHeight="1" spans="1:11">
      <c r="A1" s="135" t="s">
        <v>154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17.25" customHeight="1" spans="1:11">
      <c r="A2" s="136" t="s">
        <v>18</v>
      </c>
      <c r="B2" s="137" t="s">
        <v>19</v>
      </c>
      <c r="C2" s="137"/>
      <c r="D2" s="138" t="s">
        <v>20</v>
      </c>
      <c r="E2" s="138"/>
      <c r="F2" s="139" t="s">
        <v>21</v>
      </c>
      <c r="G2" s="139"/>
      <c r="H2" s="140" t="s">
        <v>22</v>
      </c>
      <c r="I2" s="217" t="s">
        <v>23</v>
      </c>
      <c r="J2" s="217"/>
      <c r="K2" s="218"/>
    </row>
    <row r="3" customHeight="1" spans="1:11">
      <c r="A3" s="141" t="s">
        <v>24</v>
      </c>
      <c r="B3" s="142"/>
      <c r="C3" s="143"/>
      <c r="D3" s="144" t="s">
        <v>25</v>
      </c>
      <c r="E3" s="145"/>
      <c r="F3" s="145"/>
      <c r="G3" s="146"/>
      <c r="H3" s="144" t="s">
        <v>26</v>
      </c>
      <c r="I3" s="145"/>
      <c r="J3" s="145"/>
      <c r="K3" s="146"/>
    </row>
    <row r="4" customHeight="1" spans="1:11">
      <c r="A4" s="147" t="s">
        <v>27</v>
      </c>
      <c r="B4" s="57" t="s">
        <v>28</v>
      </c>
      <c r="C4" s="57"/>
      <c r="D4" s="147" t="s">
        <v>29</v>
      </c>
      <c r="E4" s="148"/>
      <c r="F4" s="149">
        <v>45652</v>
      </c>
      <c r="G4" s="149"/>
      <c r="H4" s="147" t="s">
        <v>155</v>
      </c>
      <c r="I4" s="148"/>
      <c r="J4" s="170" t="s">
        <v>31</v>
      </c>
      <c r="K4" s="219" t="s">
        <v>32</v>
      </c>
    </row>
    <row r="5" customHeight="1" spans="1:11">
      <c r="A5" s="150" t="s">
        <v>33</v>
      </c>
      <c r="B5" s="99" t="s">
        <v>34</v>
      </c>
      <c r="C5" s="99"/>
      <c r="D5" s="147" t="s">
        <v>156</v>
      </c>
      <c r="E5" s="148"/>
      <c r="F5" s="151">
        <v>45624</v>
      </c>
      <c r="G5" s="152"/>
      <c r="H5" s="147" t="s">
        <v>157</v>
      </c>
      <c r="I5" s="148"/>
      <c r="J5" s="170" t="s">
        <v>31</v>
      </c>
      <c r="K5" s="219" t="s">
        <v>32</v>
      </c>
    </row>
    <row r="6" customHeight="1" spans="1:11">
      <c r="A6" s="147" t="s">
        <v>37</v>
      </c>
      <c r="B6" s="153">
        <v>4</v>
      </c>
      <c r="C6" s="152">
        <v>5</v>
      </c>
      <c r="D6" s="147" t="s">
        <v>158</v>
      </c>
      <c r="E6" s="148"/>
      <c r="F6" s="149">
        <v>45644</v>
      </c>
      <c r="G6" s="149"/>
      <c r="H6" s="154" t="s">
        <v>159</v>
      </c>
      <c r="I6" s="200"/>
      <c r="J6" s="200"/>
      <c r="K6" s="220"/>
    </row>
    <row r="7" customHeight="1" spans="1:11">
      <c r="A7" s="147" t="s">
        <v>40</v>
      </c>
      <c r="B7" s="155">
        <v>4500</v>
      </c>
      <c r="C7" s="156"/>
      <c r="D7" s="147" t="s">
        <v>160</v>
      </c>
      <c r="E7" s="148"/>
      <c r="F7" s="149">
        <v>45647</v>
      </c>
      <c r="G7" s="149"/>
      <c r="H7" s="157"/>
      <c r="I7" s="170"/>
      <c r="J7" s="170"/>
      <c r="K7" s="219"/>
    </row>
    <row r="8" customHeight="1" spans="1:11">
      <c r="A8" s="158"/>
      <c r="B8" s="159"/>
      <c r="C8" s="160"/>
      <c r="D8" s="158" t="s">
        <v>43</v>
      </c>
      <c r="E8" s="161"/>
      <c r="F8" s="149">
        <v>45649</v>
      </c>
      <c r="G8" s="149"/>
      <c r="H8" s="162"/>
      <c r="I8" s="185"/>
      <c r="J8" s="185"/>
      <c r="K8" s="221"/>
    </row>
    <row r="9" customHeight="1" spans="1:11">
      <c r="A9" s="163" t="s">
        <v>161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</row>
    <row r="10" customHeight="1" spans="1:11">
      <c r="A10" s="164" t="s">
        <v>47</v>
      </c>
      <c r="B10" s="165" t="s">
        <v>48</v>
      </c>
      <c r="C10" s="166" t="s">
        <v>49</v>
      </c>
      <c r="D10" s="167"/>
      <c r="E10" s="168" t="s">
        <v>52</v>
      </c>
      <c r="F10" s="165" t="s">
        <v>48</v>
      </c>
      <c r="G10" s="166" t="s">
        <v>49</v>
      </c>
      <c r="H10" s="165"/>
      <c r="I10" s="168" t="s">
        <v>50</v>
      </c>
      <c r="J10" s="165" t="s">
        <v>48</v>
      </c>
      <c r="K10" s="222" t="s">
        <v>49</v>
      </c>
    </row>
    <row r="11" customHeight="1" spans="1:11">
      <c r="A11" s="150" t="s">
        <v>53</v>
      </c>
      <c r="B11" s="169" t="s">
        <v>48</v>
      </c>
      <c r="C11" s="170" t="s">
        <v>49</v>
      </c>
      <c r="D11" s="171"/>
      <c r="E11" s="172" t="s">
        <v>55</v>
      </c>
      <c r="F11" s="169" t="s">
        <v>48</v>
      </c>
      <c r="G11" s="170" t="s">
        <v>49</v>
      </c>
      <c r="H11" s="169"/>
      <c r="I11" s="172" t="s">
        <v>60</v>
      </c>
      <c r="J11" s="169" t="s">
        <v>48</v>
      </c>
      <c r="K11" s="219" t="s">
        <v>49</v>
      </c>
    </row>
    <row r="12" customHeight="1" spans="1:11">
      <c r="A12" s="158" t="s">
        <v>162</v>
      </c>
      <c r="B12" s="161"/>
      <c r="C12" s="161"/>
      <c r="D12" s="161"/>
      <c r="E12" s="161"/>
      <c r="F12" s="161"/>
      <c r="G12" s="161"/>
      <c r="H12" s="161"/>
      <c r="I12" s="161"/>
      <c r="J12" s="161"/>
      <c r="K12" s="223"/>
    </row>
    <row r="13" customHeight="1" spans="1:11">
      <c r="A13" s="173" t="s">
        <v>163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</row>
    <row r="14" customHeight="1" spans="1:11">
      <c r="A14" s="174" t="s">
        <v>164</v>
      </c>
      <c r="B14" s="175"/>
      <c r="C14" s="175"/>
      <c r="D14" s="175"/>
      <c r="E14" s="175"/>
      <c r="F14" s="175"/>
      <c r="G14" s="175"/>
      <c r="H14" s="176"/>
      <c r="I14" s="194"/>
      <c r="J14" s="194"/>
      <c r="K14" s="224"/>
    </row>
    <row r="15" customHeight="1" spans="1:11">
      <c r="A15" s="177" t="s">
        <v>165</v>
      </c>
      <c r="B15" s="178"/>
      <c r="C15" s="178"/>
      <c r="D15" s="178"/>
      <c r="E15" s="178"/>
      <c r="F15" s="178"/>
      <c r="G15" s="178"/>
      <c r="H15" s="179"/>
      <c r="I15" s="225"/>
      <c r="J15" s="226"/>
      <c r="K15" s="227"/>
    </row>
    <row r="16" customHeight="1" spans="1:11">
      <c r="A16" s="177" t="s">
        <v>166</v>
      </c>
      <c r="B16" s="180"/>
      <c r="C16" s="180"/>
      <c r="D16" s="180"/>
      <c r="E16" s="180"/>
      <c r="F16" s="180"/>
      <c r="G16" s="180"/>
      <c r="H16" s="179"/>
      <c r="I16" s="228"/>
      <c r="J16" s="229"/>
      <c r="K16" s="230"/>
    </row>
    <row r="17" customHeight="1" spans="1:11">
      <c r="A17" s="177" t="s">
        <v>167</v>
      </c>
      <c r="B17" s="180"/>
      <c r="C17" s="180"/>
      <c r="D17" s="180"/>
      <c r="E17" s="180"/>
      <c r="F17" s="180"/>
      <c r="G17" s="180"/>
      <c r="H17" s="179"/>
      <c r="I17" s="228"/>
      <c r="J17" s="229"/>
      <c r="K17" s="230"/>
    </row>
    <row r="18" customHeight="1" spans="1:11">
      <c r="A18" s="181"/>
      <c r="B18" s="182"/>
      <c r="C18" s="182"/>
      <c r="D18" s="183"/>
      <c r="E18" s="184"/>
      <c r="F18" s="178"/>
      <c r="G18" s="178"/>
      <c r="H18" s="179"/>
      <c r="I18" s="228"/>
      <c r="J18" s="229"/>
      <c r="K18" s="230"/>
    </row>
    <row r="19" customHeight="1" spans="1:11">
      <c r="A19" s="162"/>
      <c r="B19" s="185"/>
      <c r="C19" s="185"/>
      <c r="D19" s="185"/>
      <c r="E19" s="185"/>
      <c r="F19" s="185"/>
      <c r="G19" s="185"/>
      <c r="H19" s="185"/>
      <c r="I19" s="185"/>
      <c r="J19" s="185"/>
      <c r="K19" s="221"/>
    </row>
    <row r="20" customHeight="1" spans="1:11">
      <c r="A20" s="173" t="s">
        <v>168</v>
      </c>
      <c r="B20" s="173"/>
      <c r="C20" s="173"/>
      <c r="D20" s="173"/>
      <c r="E20" s="173"/>
      <c r="F20" s="173"/>
      <c r="G20" s="173"/>
      <c r="H20" s="173"/>
      <c r="I20" s="173"/>
      <c r="J20" s="173"/>
      <c r="K20" s="173"/>
    </row>
    <row r="21" customHeight="1" spans="1:11">
      <c r="A21" s="186"/>
      <c r="B21" s="187"/>
      <c r="C21" s="187"/>
      <c r="D21" s="187"/>
      <c r="E21" s="187"/>
      <c r="F21" s="187"/>
      <c r="G21" s="187"/>
      <c r="H21" s="187"/>
      <c r="I21" s="194"/>
      <c r="J21" s="194"/>
      <c r="K21" s="224"/>
    </row>
    <row r="22" customHeight="1" spans="1:11">
      <c r="A22" s="188"/>
      <c r="B22" s="189"/>
      <c r="C22" s="189"/>
      <c r="D22" s="190"/>
      <c r="E22" s="191"/>
      <c r="F22" s="189"/>
      <c r="G22" s="189"/>
      <c r="H22" s="190"/>
      <c r="I22" s="225"/>
      <c r="J22" s="226"/>
      <c r="K22" s="227"/>
    </row>
    <row r="23" customHeight="1" spans="1:11">
      <c r="A23" s="162"/>
      <c r="B23" s="185"/>
      <c r="C23" s="185"/>
      <c r="D23" s="185"/>
      <c r="E23" s="185"/>
      <c r="F23" s="185"/>
      <c r="G23" s="185"/>
      <c r="H23" s="185"/>
      <c r="I23" s="185"/>
      <c r="J23" s="185"/>
      <c r="K23" s="221"/>
    </row>
    <row r="24" customHeight="1" spans="1:11">
      <c r="A24" s="192" t="s">
        <v>89</v>
      </c>
      <c r="B24" s="192"/>
      <c r="C24" s="192"/>
      <c r="D24" s="192"/>
      <c r="E24" s="192"/>
      <c r="F24" s="192"/>
      <c r="G24" s="192"/>
      <c r="H24" s="192"/>
      <c r="I24" s="192"/>
      <c r="J24" s="192"/>
      <c r="K24" s="192"/>
    </row>
    <row r="25" customHeight="1" spans="1:11">
      <c r="A25" s="193" t="s">
        <v>90</v>
      </c>
      <c r="B25" s="194"/>
      <c r="C25" s="194"/>
      <c r="D25" s="194"/>
      <c r="E25" s="194"/>
      <c r="F25" s="194"/>
      <c r="G25" s="194"/>
      <c r="H25" s="194"/>
      <c r="I25" s="194"/>
      <c r="J25" s="194"/>
      <c r="K25" s="224"/>
    </row>
    <row r="26" customHeight="1" spans="1:11">
      <c r="A26" s="195" t="s">
        <v>91</v>
      </c>
      <c r="B26" s="196"/>
      <c r="C26" s="170" t="s">
        <v>31</v>
      </c>
      <c r="D26" s="170" t="s">
        <v>32</v>
      </c>
      <c r="E26" s="197"/>
      <c r="F26" s="197"/>
      <c r="G26" s="197"/>
      <c r="H26" s="197"/>
      <c r="I26" s="197"/>
      <c r="J26" s="197"/>
      <c r="K26" s="231"/>
    </row>
    <row r="27" customHeight="1" spans="1:11">
      <c r="A27" s="147" t="s">
        <v>169</v>
      </c>
      <c r="B27" s="170"/>
      <c r="C27" s="170"/>
      <c r="D27" s="170"/>
      <c r="E27" s="170"/>
      <c r="F27" s="170"/>
      <c r="G27" s="170"/>
      <c r="H27" s="170"/>
      <c r="I27" s="170"/>
      <c r="J27" s="170"/>
      <c r="K27" s="219"/>
    </row>
    <row r="28" customHeight="1" spans="1:11">
      <c r="A28" s="198"/>
      <c r="B28" s="199"/>
      <c r="C28" s="199"/>
      <c r="D28" s="199"/>
      <c r="E28" s="199"/>
      <c r="F28" s="199"/>
      <c r="G28" s="199"/>
      <c r="H28" s="199"/>
      <c r="I28" s="199"/>
      <c r="J28" s="199"/>
      <c r="K28" s="232"/>
    </row>
    <row r="29" customHeight="1" spans="1:11">
      <c r="A29" s="163" t="s">
        <v>99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customHeight="1" spans="1:11">
      <c r="A30" s="141" t="s">
        <v>100</v>
      </c>
      <c r="B30" s="166" t="s">
        <v>58</v>
      </c>
      <c r="C30" s="166" t="s">
        <v>59</v>
      </c>
      <c r="D30" s="166" t="s">
        <v>51</v>
      </c>
      <c r="E30" s="142" t="s">
        <v>101</v>
      </c>
      <c r="F30" s="166" t="s">
        <v>58</v>
      </c>
      <c r="G30" s="166" t="s">
        <v>59</v>
      </c>
      <c r="H30" s="166" t="s">
        <v>51</v>
      </c>
      <c r="I30" s="142" t="s">
        <v>102</v>
      </c>
      <c r="J30" s="166" t="s">
        <v>58</v>
      </c>
      <c r="K30" s="222" t="s">
        <v>59</v>
      </c>
    </row>
    <row r="31" customHeight="1" spans="1:11">
      <c r="A31" s="154" t="s">
        <v>50</v>
      </c>
      <c r="B31" s="170" t="s">
        <v>58</v>
      </c>
      <c r="C31" s="170" t="s">
        <v>59</v>
      </c>
      <c r="D31" s="170" t="s">
        <v>51</v>
      </c>
      <c r="E31" s="200" t="s">
        <v>57</v>
      </c>
      <c r="F31" s="170" t="s">
        <v>58</v>
      </c>
      <c r="G31" s="170" t="s">
        <v>59</v>
      </c>
      <c r="H31" s="170" t="s">
        <v>51</v>
      </c>
      <c r="I31" s="200" t="s">
        <v>68</v>
      </c>
      <c r="J31" s="170" t="s">
        <v>58</v>
      </c>
      <c r="K31" s="219" t="s">
        <v>59</v>
      </c>
    </row>
    <row r="32" customHeight="1" spans="1:11">
      <c r="A32" s="147" t="s">
        <v>61</v>
      </c>
      <c r="B32" s="196"/>
      <c r="C32" s="196"/>
      <c r="D32" s="196"/>
      <c r="E32" s="196"/>
      <c r="F32" s="196"/>
      <c r="G32" s="196"/>
      <c r="H32" s="196"/>
      <c r="I32" s="196"/>
      <c r="J32" s="196"/>
      <c r="K32" s="233"/>
    </row>
    <row r="33" customHeight="1" spans="1:11">
      <c r="A33" s="201"/>
      <c r="B33" s="202"/>
      <c r="C33" s="202"/>
      <c r="D33" s="202"/>
      <c r="E33" s="202"/>
      <c r="F33" s="202"/>
      <c r="G33" s="202"/>
      <c r="H33" s="202"/>
      <c r="I33" s="202"/>
      <c r="J33" s="202"/>
      <c r="K33" s="234"/>
    </row>
    <row r="34" customHeight="1" spans="1:11">
      <c r="A34" s="163" t="s">
        <v>170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ht="17.25" customHeight="1" spans="1:11">
      <c r="A35" s="106" t="s">
        <v>171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13"/>
    </row>
    <row r="36" ht="17.25" customHeight="1" spans="1:11">
      <c r="A36" s="108" t="s">
        <v>172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14"/>
    </row>
    <row r="37" ht="17.25" customHeight="1" spans="1:11">
      <c r="A37" s="108" t="s">
        <v>173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14"/>
    </row>
    <row r="38" ht="17.25" customHeight="1" spans="1:11">
      <c r="A38" s="108"/>
      <c r="B38" s="109"/>
      <c r="C38" s="109"/>
      <c r="D38" s="109"/>
      <c r="E38" s="109"/>
      <c r="F38" s="109"/>
      <c r="G38" s="109"/>
      <c r="H38" s="109"/>
      <c r="I38" s="109"/>
      <c r="J38" s="109"/>
      <c r="K38" s="114"/>
    </row>
    <row r="39" ht="17.25" customHeight="1" spans="1:11">
      <c r="A39" s="108"/>
      <c r="B39" s="109"/>
      <c r="C39" s="109"/>
      <c r="D39" s="109"/>
      <c r="E39" s="109"/>
      <c r="F39" s="109"/>
      <c r="G39" s="109"/>
      <c r="H39" s="109"/>
      <c r="I39" s="109"/>
      <c r="J39" s="109"/>
      <c r="K39" s="114"/>
    </row>
    <row r="40" ht="17.25" customHeight="1" spans="1:11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14"/>
    </row>
    <row r="41" ht="17.25" customHeight="1" spans="1:11">
      <c r="A41" s="108"/>
      <c r="B41" s="109"/>
      <c r="C41" s="109"/>
      <c r="D41" s="109"/>
      <c r="E41" s="109"/>
      <c r="F41" s="109"/>
      <c r="G41" s="109"/>
      <c r="H41" s="109"/>
      <c r="I41" s="109"/>
      <c r="J41" s="109"/>
      <c r="K41" s="114"/>
    </row>
    <row r="42" ht="17.25" customHeight="1" spans="1:11">
      <c r="A42" s="108"/>
      <c r="B42" s="109"/>
      <c r="C42" s="109"/>
      <c r="D42" s="109"/>
      <c r="E42" s="109"/>
      <c r="F42" s="109"/>
      <c r="G42" s="109"/>
      <c r="H42" s="109"/>
      <c r="I42" s="109"/>
      <c r="J42" s="109"/>
      <c r="K42" s="114"/>
    </row>
    <row r="43" ht="17.25" customHeight="1" spans="1:11">
      <c r="A43" s="108"/>
      <c r="B43" s="109"/>
      <c r="C43" s="109"/>
      <c r="D43" s="109"/>
      <c r="E43" s="109"/>
      <c r="F43" s="109"/>
      <c r="G43" s="109"/>
      <c r="H43" s="109"/>
      <c r="I43" s="109"/>
      <c r="J43" s="109"/>
      <c r="K43" s="114"/>
    </row>
    <row r="44" ht="17.25" customHeight="1" spans="1:11">
      <c r="A44" s="108"/>
      <c r="B44" s="109"/>
      <c r="C44" s="109"/>
      <c r="D44" s="109"/>
      <c r="E44" s="109"/>
      <c r="F44" s="109"/>
      <c r="G44" s="109"/>
      <c r="H44" s="109"/>
      <c r="I44" s="109"/>
      <c r="J44" s="109"/>
      <c r="K44" s="114"/>
    </row>
    <row r="45" ht="17.25" customHeight="1" spans="1:11">
      <c r="A45" s="108"/>
      <c r="B45" s="109"/>
      <c r="C45" s="109"/>
      <c r="D45" s="109"/>
      <c r="E45" s="109"/>
      <c r="F45" s="109"/>
      <c r="G45" s="109"/>
      <c r="H45" s="109"/>
      <c r="I45" s="109"/>
      <c r="J45" s="109"/>
      <c r="K45" s="114"/>
    </row>
    <row r="46" ht="17.25" customHeight="1" spans="1:11">
      <c r="A46" s="201" t="s">
        <v>98</v>
      </c>
      <c r="B46" s="202"/>
      <c r="C46" s="202"/>
      <c r="D46" s="202"/>
      <c r="E46" s="202"/>
      <c r="F46" s="202"/>
      <c r="G46" s="202"/>
      <c r="H46" s="202"/>
      <c r="I46" s="202"/>
      <c r="J46" s="202"/>
      <c r="K46" s="234"/>
    </row>
    <row r="47" customHeight="1" spans="1:11">
      <c r="A47" s="163" t="s">
        <v>174</v>
      </c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ht="18" customHeight="1" spans="1:11">
      <c r="A48" s="203" t="s">
        <v>162</v>
      </c>
      <c r="B48" s="204"/>
      <c r="C48" s="204"/>
      <c r="D48" s="204"/>
      <c r="E48" s="204"/>
      <c r="F48" s="204"/>
      <c r="G48" s="204"/>
      <c r="H48" s="204"/>
      <c r="I48" s="204"/>
      <c r="J48" s="204"/>
      <c r="K48" s="235"/>
    </row>
    <row r="49" ht="18" customHeight="1" spans="1:11">
      <c r="A49" s="203"/>
      <c r="B49" s="204"/>
      <c r="C49" s="204"/>
      <c r="D49" s="204"/>
      <c r="E49" s="204"/>
      <c r="F49" s="204"/>
      <c r="G49" s="204"/>
      <c r="H49" s="204"/>
      <c r="I49" s="204"/>
      <c r="J49" s="204"/>
      <c r="K49" s="235"/>
    </row>
    <row r="50" ht="18" customHeight="1" spans="1:11">
      <c r="A50" s="198"/>
      <c r="B50" s="199"/>
      <c r="C50" s="199"/>
      <c r="D50" s="199"/>
      <c r="E50" s="199"/>
      <c r="F50" s="199"/>
      <c r="G50" s="199"/>
      <c r="H50" s="199"/>
      <c r="I50" s="199"/>
      <c r="J50" s="199"/>
      <c r="K50" s="232"/>
    </row>
    <row r="51" ht="21" customHeight="1" spans="1:11">
      <c r="A51" s="205" t="s">
        <v>104</v>
      </c>
      <c r="B51" s="206" t="s">
        <v>105</v>
      </c>
      <c r="C51" s="206"/>
      <c r="D51" s="207" t="s">
        <v>106</v>
      </c>
      <c r="E51" s="208" t="s">
        <v>107</v>
      </c>
      <c r="F51" s="207" t="s">
        <v>108</v>
      </c>
      <c r="G51" s="209">
        <v>45654</v>
      </c>
      <c r="H51" s="210" t="s">
        <v>109</v>
      </c>
      <c r="I51" s="210"/>
      <c r="J51" s="206" t="s">
        <v>110</v>
      </c>
      <c r="K51" s="236"/>
    </row>
    <row r="52" customHeight="1" spans="1:11">
      <c r="A52" s="211" t="s">
        <v>111</v>
      </c>
      <c r="B52" s="212"/>
      <c r="C52" s="212"/>
      <c r="D52" s="212"/>
      <c r="E52" s="212"/>
      <c r="F52" s="212"/>
      <c r="G52" s="212"/>
      <c r="H52" s="212"/>
      <c r="I52" s="212"/>
      <c r="J52" s="212"/>
      <c r="K52" s="237"/>
    </row>
    <row r="53" customHeight="1" spans="1:11">
      <c r="A53" s="213"/>
      <c r="B53" s="214"/>
      <c r="C53" s="214"/>
      <c r="D53" s="214"/>
      <c r="E53" s="214"/>
      <c r="F53" s="214"/>
      <c r="G53" s="214"/>
      <c r="H53" s="214"/>
      <c r="I53" s="214"/>
      <c r="J53" s="214"/>
      <c r="K53" s="238"/>
    </row>
    <row r="54" customHeight="1" spans="1:11">
      <c r="A54" s="215"/>
      <c r="B54" s="216"/>
      <c r="C54" s="216"/>
      <c r="D54" s="216"/>
      <c r="E54" s="216"/>
      <c r="F54" s="216"/>
      <c r="G54" s="216"/>
      <c r="H54" s="216"/>
      <c r="I54" s="216"/>
      <c r="J54" s="216"/>
      <c r="K54" s="239"/>
    </row>
    <row r="55" ht="21" customHeight="1" spans="1:11">
      <c r="A55" s="205" t="s">
        <v>104</v>
      </c>
      <c r="B55" s="206" t="s">
        <v>105</v>
      </c>
      <c r="C55" s="206"/>
      <c r="D55" s="207" t="s">
        <v>106</v>
      </c>
      <c r="E55" s="207"/>
      <c r="F55" s="207" t="s">
        <v>108</v>
      </c>
      <c r="G55" s="207"/>
      <c r="H55" s="210" t="s">
        <v>109</v>
      </c>
      <c r="I55" s="210"/>
      <c r="J55" s="240"/>
      <c r="K55" s="241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H16"/>
    <mergeCell ref="A17:H17"/>
    <mergeCell ref="A18:D18"/>
    <mergeCell ref="A19:D19"/>
    <mergeCell ref="E19:H19"/>
    <mergeCell ref="I19:K19"/>
    <mergeCell ref="A20:K20"/>
    <mergeCell ref="A21:D21"/>
    <mergeCell ref="E21:H21"/>
    <mergeCell ref="I21:K21"/>
    <mergeCell ref="A22:D22"/>
    <mergeCell ref="E22:H22"/>
    <mergeCell ref="I22:K22"/>
    <mergeCell ref="A23:D23"/>
    <mergeCell ref="E23:H23"/>
    <mergeCell ref="I23:K23"/>
    <mergeCell ref="A24:K24"/>
    <mergeCell ref="A25:K25"/>
    <mergeCell ref="A26:B26"/>
    <mergeCell ref="E26:K26"/>
    <mergeCell ref="A27:K27"/>
    <mergeCell ref="A28:K28"/>
    <mergeCell ref="A29:K29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49:K49"/>
    <mergeCell ref="A50:K50"/>
    <mergeCell ref="B51:C51"/>
    <mergeCell ref="H51:I51"/>
    <mergeCell ref="J51:K51"/>
    <mergeCell ref="A52:K52"/>
    <mergeCell ref="A53:K53"/>
    <mergeCell ref="A54:K54"/>
    <mergeCell ref="B55:C55"/>
    <mergeCell ref="H55:I55"/>
    <mergeCell ref="J55:K55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304800</xdr:colOff>
                    <xdr:row>50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393700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24</xdr:row>
                    <xdr:rowOff>184150</xdr:rowOff>
                  </from>
                  <to>
                    <xdr:col>2</xdr:col>
                    <xdr:colOff>584200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24</xdr:row>
                    <xdr:rowOff>184150</xdr:rowOff>
                  </from>
                  <to>
                    <xdr:col>3</xdr:col>
                    <xdr:colOff>584200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29</xdr:row>
                    <xdr:rowOff>12700</xdr:rowOff>
                  </from>
                  <to>
                    <xdr:col>1</xdr:col>
                    <xdr:colOff>603250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30</xdr:row>
                    <xdr:rowOff>0</xdr:rowOff>
                  </from>
                  <to>
                    <xdr:col>1</xdr:col>
                    <xdr:colOff>584200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30</xdr:row>
                    <xdr:rowOff>0</xdr:rowOff>
                  </from>
                  <to>
                    <xdr:col>2</xdr:col>
                    <xdr:colOff>571500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29</xdr:row>
                    <xdr:rowOff>12700</xdr:rowOff>
                  </from>
                  <to>
                    <xdr:col>2</xdr:col>
                    <xdr:colOff>571500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29</xdr:row>
                    <xdr:rowOff>190500</xdr:rowOff>
                  </from>
                  <to>
                    <xdr:col>5</xdr:col>
                    <xdr:colOff>603250</xdr:colOff>
                    <xdr:row>30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29</xdr:row>
                    <xdr:rowOff>0</xdr:rowOff>
                  </from>
                  <to>
                    <xdr:col>5</xdr:col>
                    <xdr:colOff>603250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30</xdr:row>
                    <xdr:rowOff>0</xdr:rowOff>
                  </from>
                  <to>
                    <xdr:col>6</xdr:col>
                    <xdr:colOff>603250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29</xdr:row>
                    <xdr:rowOff>0</xdr:rowOff>
                  </from>
                  <to>
                    <xdr:col>6</xdr:col>
                    <xdr:colOff>584200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30</xdr:row>
                    <xdr:rowOff>0</xdr:rowOff>
                  </from>
                  <to>
                    <xdr:col>9</xdr:col>
                    <xdr:colOff>609600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30</xdr:row>
                    <xdr:rowOff>12700</xdr:rowOff>
                  </from>
                  <to>
                    <xdr:col>10</xdr:col>
                    <xdr:colOff>603250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29</xdr:row>
                    <xdr:rowOff>0</xdr:rowOff>
                  </from>
                  <to>
                    <xdr:col>9</xdr:col>
                    <xdr:colOff>603250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29</xdr:row>
                    <xdr:rowOff>0</xdr:rowOff>
                  </from>
                  <to>
                    <xdr:col>10</xdr:col>
                    <xdr:colOff>603250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30</xdr:row>
                    <xdr:rowOff>0</xdr:rowOff>
                  </from>
                  <to>
                    <xdr:col>8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29</xdr:row>
                    <xdr:rowOff>0</xdr:rowOff>
                  </from>
                  <to>
                    <xdr:col>8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30</xdr:row>
                    <xdr:rowOff>0</xdr:rowOff>
                  </from>
                  <to>
                    <xdr:col>4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29</xdr:row>
                    <xdr:rowOff>0</xdr:rowOff>
                  </from>
                  <to>
                    <xdr:col>4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30</xdr:row>
                    <xdr:rowOff>0</xdr:rowOff>
                  </from>
                  <to>
                    <xdr:col>8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I22" sqref="I22"/>
    </sheetView>
  </sheetViews>
  <sheetFormatPr defaultColWidth="9" defaultRowHeight="26.15" customHeight="1"/>
  <cols>
    <col min="1" max="1" width="17.0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113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127" t="s">
        <v>27</v>
      </c>
      <c r="B2" s="57" t="s">
        <v>28</v>
      </c>
      <c r="C2" s="57"/>
      <c r="D2" s="128" t="s">
        <v>33</v>
      </c>
      <c r="E2" s="59" t="s">
        <v>34</v>
      </c>
      <c r="F2" s="59"/>
      <c r="G2" s="59"/>
      <c r="H2" s="60"/>
      <c r="I2" s="117" t="s">
        <v>22</v>
      </c>
      <c r="J2" s="118" t="s">
        <v>23</v>
      </c>
      <c r="K2" s="118"/>
      <c r="L2" s="118"/>
      <c r="M2" s="118"/>
      <c r="N2" s="119"/>
    </row>
    <row r="3" ht="29.15" customHeight="1" spans="1:14">
      <c r="A3" s="61" t="s">
        <v>114</v>
      </c>
      <c r="B3" s="61" t="s">
        <v>115</v>
      </c>
      <c r="C3" s="61"/>
      <c r="D3" s="61"/>
      <c r="E3" s="61"/>
      <c r="F3" s="61"/>
      <c r="G3" s="61"/>
      <c r="H3" s="62"/>
      <c r="I3" s="61" t="s">
        <v>116</v>
      </c>
      <c r="J3" s="61"/>
      <c r="K3" s="61"/>
      <c r="L3" s="61"/>
      <c r="M3" s="61"/>
      <c r="N3" s="120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/>
      <c r="H4" s="62"/>
      <c r="I4" s="81"/>
      <c r="J4" s="61" t="s">
        <v>75</v>
      </c>
      <c r="K4" s="61" t="s">
        <v>76</v>
      </c>
      <c r="L4" s="82" t="s">
        <v>77</v>
      </c>
      <c r="M4" s="130" t="s">
        <v>78</v>
      </c>
      <c r="N4" s="61" t="s">
        <v>79</v>
      </c>
    </row>
    <row r="5" ht="29.15" customHeight="1" spans="1:14">
      <c r="A5" s="61"/>
      <c r="B5" s="64" t="s">
        <v>118</v>
      </c>
      <c r="C5" s="64" t="s">
        <v>119</v>
      </c>
      <c r="D5" s="64" t="s">
        <v>120</v>
      </c>
      <c r="E5" s="64" t="s">
        <v>121</v>
      </c>
      <c r="F5" s="64" t="s">
        <v>122</v>
      </c>
      <c r="G5" s="64"/>
      <c r="H5" s="62"/>
      <c r="I5" s="84"/>
      <c r="J5" s="83" t="s">
        <v>85</v>
      </c>
      <c r="K5" s="131" t="s">
        <v>175</v>
      </c>
      <c r="L5" s="83" t="s">
        <v>176</v>
      </c>
      <c r="M5" s="83" t="s">
        <v>84</v>
      </c>
      <c r="N5" s="83" t="s">
        <v>86</v>
      </c>
    </row>
    <row r="6" ht="29.15" customHeight="1" spans="1:14">
      <c r="A6" s="65" t="s">
        <v>125</v>
      </c>
      <c r="B6" s="66">
        <f>C6-2</f>
        <v>56</v>
      </c>
      <c r="C6" s="67">
        <v>58</v>
      </c>
      <c r="D6" s="66">
        <f>C6+2</f>
        <v>60</v>
      </c>
      <c r="E6" s="66">
        <f>D6+2</f>
        <v>62</v>
      </c>
      <c r="F6" s="66">
        <f>E6+1</f>
        <v>63</v>
      </c>
      <c r="G6" s="68"/>
      <c r="H6" s="62"/>
      <c r="I6" s="84"/>
      <c r="J6" s="85" t="s">
        <v>128</v>
      </c>
      <c r="K6" s="132" t="s">
        <v>177</v>
      </c>
      <c r="L6" s="85" t="s">
        <v>178</v>
      </c>
      <c r="M6" s="85" t="s">
        <v>179</v>
      </c>
      <c r="N6" s="85" t="s">
        <v>138</v>
      </c>
    </row>
    <row r="7" ht="29.15" customHeight="1" spans="1:14">
      <c r="A7" s="69" t="s">
        <v>129</v>
      </c>
      <c r="B7" s="66">
        <f t="shared" ref="B7:B9" si="0">C7-4</f>
        <v>88</v>
      </c>
      <c r="C7" s="70" t="s">
        <v>130</v>
      </c>
      <c r="D7" s="66">
        <f t="shared" ref="D7:D9" si="1">C7+4</f>
        <v>96</v>
      </c>
      <c r="E7" s="66">
        <f>D7+4</f>
        <v>100</v>
      </c>
      <c r="F7" s="66">
        <f t="shared" ref="F7:F9" si="2">E7+6</f>
        <v>106</v>
      </c>
      <c r="G7" s="68"/>
      <c r="H7" s="62"/>
      <c r="I7" s="84"/>
      <c r="J7" s="85" t="s">
        <v>140</v>
      </c>
      <c r="K7" s="132" t="s">
        <v>180</v>
      </c>
      <c r="L7" s="85" t="s">
        <v>180</v>
      </c>
      <c r="M7" s="85" t="s">
        <v>131</v>
      </c>
      <c r="N7" s="85" t="s">
        <v>140</v>
      </c>
    </row>
    <row r="8" ht="29.15" customHeight="1" spans="1:14">
      <c r="A8" s="69" t="s">
        <v>132</v>
      </c>
      <c r="B8" s="66">
        <f t="shared" si="0"/>
        <v>84</v>
      </c>
      <c r="C8" s="70" t="s">
        <v>133</v>
      </c>
      <c r="D8" s="66">
        <f t="shared" si="1"/>
        <v>92</v>
      </c>
      <c r="E8" s="66">
        <f>D8+5</f>
        <v>97</v>
      </c>
      <c r="F8" s="66">
        <f t="shared" si="2"/>
        <v>103</v>
      </c>
      <c r="G8" s="68"/>
      <c r="H8" s="62"/>
      <c r="I8" s="84"/>
      <c r="J8" s="85" t="s">
        <v>131</v>
      </c>
      <c r="K8" s="132" t="s">
        <v>181</v>
      </c>
      <c r="L8" s="85" t="s">
        <v>180</v>
      </c>
      <c r="M8" s="85" t="s">
        <v>131</v>
      </c>
      <c r="N8" s="85" t="s">
        <v>140</v>
      </c>
    </row>
    <row r="9" ht="29.15" customHeight="1" spans="1:14">
      <c r="A9" s="69" t="s">
        <v>134</v>
      </c>
      <c r="B9" s="66">
        <f t="shared" si="0"/>
        <v>90</v>
      </c>
      <c r="C9" s="70" t="s">
        <v>135</v>
      </c>
      <c r="D9" s="66">
        <f t="shared" si="1"/>
        <v>98</v>
      </c>
      <c r="E9" s="66">
        <f>D9+5</f>
        <v>103</v>
      </c>
      <c r="F9" s="66">
        <f t="shared" si="2"/>
        <v>109</v>
      </c>
      <c r="G9" s="68"/>
      <c r="H9" s="62"/>
      <c r="I9" s="84"/>
      <c r="J9" s="85" t="s">
        <v>140</v>
      </c>
      <c r="K9" s="132" t="s">
        <v>182</v>
      </c>
      <c r="L9" s="85" t="s">
        <v>183</v>
      </c>
      <c r="M9" s="85" t="s">
        <v>140</v>
      </c>
      <c r="N9" s="85" t="s">
        <v>127</v>
      </c>
    </row>
    <row r="10" ht="29.15" customHeight="1" spans="1:14">
      <c r="A10" s="71" t="s">
        <v>137</v>
      </c>
      <c r="B10" s="71">
        <f>C10-1</f>
        <v>36.5</v>
      </c>
      <c r="C10" s="67">
        <v>37.5</v>
      </c>
      <c r="D10" s="71">
        <f>C10+1</f>
        <v>38.5</v>
      </c>
      <c r="E10" s="71">
        <f>D10+1</f>
        <v>39.5</v>
      </c>
      <c r="F10" s="71">
        <f>E10+1.2</f>
        <v>40.7</v>
      </c>
      <c r="G10" s="68"/>
      <c r="H10" s="62"/>
      <c r="I10" s="84"/>
      <c r="J10" s="85" t="s">
        <v>138</v>
      </c>
      <c r="K10" s="132" t="s">
        <v>184</v>
      </c>
      <c r="L10" s="85" t="s">
        <v>185</v>
      </c>
      <c r="M10" s="85" t="s">
        <v>131</v>
      </c>
      <c r="N10" s="85" t="s">
        <v>140</v>
      </c>
    </row>
    <row r="11" ht="29.15" customHeight="1" spans="1:14">
      <c r="A11" s="71" t="s">
        <v>139</v>
      </c>
      <c r="B11" s="71">
        <f>C11-0.5</f>
        <v>17</v>
      </c>
      <c r="C11" s="67">
        <v>17.5</v>
      </c>
      <c r="D11" s="71">
        <f>C11+0.5</f>
        <v>18</v>
      </c>
      <c r="E11" s="71">
        <f>D11+0.5</f>
        <v>18.5</v>
      </c>
      <c r="F11" s="71">
        <f>E11+0.5</f>
        <v>19</v>
      </c>
      <c r="G11" s="68"/>
      <c r="H11" s="62"/>
      <c r="I11" s="84"/>
      <c r="J11" s="85" t="s">
        <v>140</v>
      </c>
      <c r="K11" s="132" t="s">
        <v>186</v>
      </c>
      <c r="L11" s="85" t="s">
        <v>185</v>
      </c>
      <c r="M11" s="85" t="s">
        <v>187</v>
      </c>
      <c r="N11" s="85" t="s">
        <v>187</v>
      </c>
    </row>
    <row r="12" ht="29.15" customHeight="1" spans="1:14">
      <c r="A12" s="69" t="s">
        <v>141</v>
      </c>
      <c r="B12" s="71">
        <f>C12-0.7</f>
        <v>15.8</v>
      </c>
      <c r="C12" s="67">
        <v>16.5</v>
      </c>
      <c r="D12" s="71">
        <f>C12+0.7</f>
        <v>17.2</v>
      </c>
      <c r="E12" s="71">
        <f>D12+0.7</f>
        <v>17.9</v>
      </c>
      <c r="F12" s="71">
        <f>E12+1</f>
        <v>18.9</v>
      </c>
      <c r="G12" s="72"/>
      <c r="H12" s="62"/>
      <c r="I12" s="84"/>
      <c r="J12" s="85" t="s">
        <v>188</v>
      </c>
      <c r="K12" s="85" t="s">
        <v>184</v>
      </c>
      <c r="L12" s="85" t="s">
        <v>189</v>
      </c>
      <c r="M12" s="85" t="s">
        <v>140</v>
      </c>
      <c r="N12" s="85" t="s">
        <v>190</v>
      </c>
    </row>
    <row r="13" ht="29.15" customHeight="1" spans="1:14">
      <c r="A13" s="69" t="s">
        <v>143</v>
      </c>
      <c r="B13" s="71">
        <f>C13-0.7</f>
        <v>15.3</v>
      </c>
      <c r="C13" s="67">
        <v>16</v>
      </c>
      <c r="D13" s="71">
        <f>C13+0.7</f>
        <v>16.7</v>
      </c>
      <c r="E13" s="71">
        <f>D13+0.7</f>
        <v>17.4</v>
      </c>
      <c r="F13" s="71">
        <f>E13+0.9</f>
        <v>18.3</v>
      </c>
      <c r="G13" s="72"/>
      <c r="H13" s="62"/>
      <c r="I13" s="84"/>
      <c r="J13" s="85" t="s">
        <v>190</v>
      </c>
      <c r="K13" s="85" t="s">
        <v>191</v>
      </c>
      <c r="L13" s="85" t="s">
        <v>192</v>
      </c>
      <c r="M13" s="85" t="s">
        <v>145</v>
      </c>
      <c r="N13" s="85" t="s">
        <v>193</v>
      </c>
    </row>
    <row r="14" ht="29.15" customHeight="1" spans="1:14">
      <c r="A14" s="69" t="s">
        <v>146</v>
      </c>
      <c r="B14" s="66">
        <f>C14-1</f>
        <v>39</v>
      </c>
      <c r="C14" s="67">
        <v>40</v>
      </c>
      <c r="D14" s="66">
        <f>C14+1</f>
        <v>41</v>
      </c>
      <c r="E14" s="66">
        <f>D14+1</f>
        <v>42</v>
      </c>
      <c r="F14" s="66">
        <f>E14+1.5</f>
        <v>43.5</v>
      </c>
      <c r="G14" s="72"/>
      <c r="H14" s="62"/>
      <c r="I14" s="84"/>
      <c r="J14" s="85" t="s">
        <v>138</v>
      </c>
      <c r="K14" s="85" t="s">
        <v>194</v>
      </c>
      <c r="L14" s="85" t="s">
        <v>180</v>
      </c>
      <c r="M14" s="85" t="s">
        <v>140</v>
      </c>
      <c r="N14" s="85" t="s">
        <v>140</v>
      </c>
    </row>
    <row r="15" ht="29.15" customHeight="1" spans="1:14">
      <c r="A15" s="69" t="s">
        <v>147</v>
      </c>
      <c r="B15" s="66">
        <f>C15-1.5</f>
        <v>19</v>
      </c>
      <c r="C15" s="73">
        <v>20.5</v>
      </c>
      <c r="D15" s="66">
        <f t="shared" ref="D15:D17" si="3">C15</f>
        <v>20.5</v>
      </c>
      <c r="E15" s="66">
        <f>D15+2</f>
        <v>22.5</v>
      </c>
      <c r="F15" s="66">
        <f t="shared" ref="F15:F17" si="4">E15</f>
        <v>22.5</v>
      </c>
      <c r="G15" s="72"/>
      <c r="H15" s="62"/>
      <c r="I15" s="84"/>
      <c r="J15" s="85" t="s">
        <v>140</v>
      </c>
      <c r="K15" s="85" t="s">
        <v>180</v>
      </c>
      <c r="L15" s="85" t="s">
        <v>180</v>
      </c>
      <c r="M15" s="85" t="s">
        <v>140</v>
      </c>
      <c r="N15" s="85" t="s">
        <v>140</v>
      </c>
    </row>
    <row r="16" ht="29.15" customHeight="1" spans="1:14">
      <c r="A16" s="69" t="s">
        <v>148</v>
      </c>
      <c r="B16" s="66">
        <f>C16</f>
        <v>2.2</v>
      </c>
      <c r="C16" s="67">
        <v>2.2</v>
      </c>
      <c r="D16" s="66">
        <f t="shared" si="3"/>
        <v>2.2</v>
      </c>
      <c r="E16" s="66">
        <f>D16</f>
        <v>2.2</v>
      </c>
      <c r="F16" s="66">
        <f t="shared" si="4"/>
        <v>2.2</v>
      </c>
      <c r="G16" s="74"/>
      <c r="H16" s="62"/>
      <c r="I16" s="84"/>
      <c r="J16" s="85" t="s">
        <v>140</v>
      </c>
      <c r="K16" s="85" t="s">
        <v>180</v>
      </c>
      <c r="L16" s="85" t="s">
        <v>180</v>
      </c>
      <c r="M16" s="85" t="s">
        <v>140</v>
      </c>
      <c r="N16" s="85" t="s">
        <v>140</v>
      </c>
    </row>
    <row r="17" ht="29.15" customHeight="1" spans="1:14">
      <c r="A17" s="69" t="s">
        <v>149</v>
      </c>
      <c r="B17" s="66">
        <f>C17</f>
        <v>1.6</v>
      </c>
      <c r="C17" s="67">
        <v>1.6</v>
      </c>
      <c r="D17" s="66">
        <f t="shared" si="3"/>
        <v>1.6</v>
      </c>
      <c r="E17" s="66">
        <f>D17</f>
        <v>1.6</v>
      </c>
      <c r="F17" s="66">
        <f t="shared" si="4"/>
        <v>1.6</v>
      </c>
      <c r="G17" s="72"/>
      <c r="H17" s="62"/>
      <c r="I17" s="84"/>
      <c r="J17" s="85" t="s">
        <v>140</v>
      </c>
      <c r="K17" s="85" t="s">
        <v>180</v>
      </c>
      <c r="L17" s="85" t="s">
        <v>180</v>
      </c>
      <c r="M17" s="85" t="s">
        <v>140</v>
      </c>
      <c r="N17" s="85" t="s">
        <v>140</v>
      </c>
    </row>
    <row r="18" ht="29.15" customHeight="1" spans="1:14">
      <c r="A18" s="68"/>
      <c r="B18" s="68"/>
      <c r="C18" s="68"/>
      <c r="D18" s="75"/>
      <c r="E18" s="72"/>
      <c r="F18" s="72"/>
      <c r="G18" s="72"/>
      <c r="H18" s="62"/>
      <c r="I18" s="86"/>
      <c r="J18" s="86"/>
      <c r="K18" s="86"/>
      <c r="L18" s="86"/>
      <c r="M18" s="86"/>
      <c r="N18" s="86"/>
    </row>
    <row r="19" ht="29.15" customHeight="1" spans="1:14">
      <c r="A19" s="68"/>
      <c r="B19" s="68"/>
      <c r="C19" s="68"/>
      <c r="D19" s="75"/>
      <c r="E19" s="72"/>
      <c r="F19" s="72"/>
      <c r="G19" s="72"/>
      <c r="H19" s="62"/>
      <c r="I19" s="86"/>
      <c r="J19" s="86"/>
      <c r="K19" s="86"/>
      <c r="L19" s="86"/>
      <c r="M19" s="86"/>
      <c r="N19" s="86"/>
    </row>
    <row r="20" ht="29.15" customHeight="1" spans="1:14">
      <c r="A20" s="68"/>
      <c r="B20" s="68"/>
      <c r="C20" s="68"/>
      <c r="D20" s="75"/>
      <c r="E20" s="72"/>
      <c r="F20" s="72"/>
      <c r="G20" s="72"/>
      <c r="H20" s="62"/>
      <c r="I20" s="86"/>
      <c r="J20" s="86"/>
      <c r="K20" s="86"/>
      <c r="L20" s="86"/>
      <c r="M20" s="133"/>
      <c r="N20" s="86"/>
    </row>
    <row r="21" ht="29.15" customHeight="1" spans="1:14">
      <c r="A21" s="68"/>
      <c r="B21" s="68"/>
      <c r="C21" s="68"/>
      <c r="D21" s="75"/>
      <c r="E21" s="72"/>
      <c r="F21" s="72"/>
      <c r="G21" s="72"/>
      <c r="H21" s="62"/>
      <c r="I21" s="86"/>
      <c r="J21" s="86"/>
      <c r="K21" s="86"/>
      <c r="L21" s="86"/>
      <c r="M21" s="133"/>
      <c r="N21" s="86"/>
    </row>
    <row r="22" ht="29.15" customHeight="1" spans="1:14">
      <c r="A22" s="68"/>
      <c r="B22" s="68"/>
      <c r="C22" s="68"/>
      <c r="D22" s="75"/>
      <c r="E22" s="72"/>
      <c r="F22" s="72"/>
      <c r="G22" s="72"/>
      <c r="H22" s="62"/>
      <c r="I22" s="86"/>
      <c r="J22" s="86"/>
      <c r="K22" s="86"/>
      <c r="L22" s="86"/>
      <c r="M22" s="133"/>
      <c r="N22" s="86"/>
    </row>
    <row r="23" ht="29.15" customHeight="1" spans="1:14">
      <c r="A23" s="76"/>
      <c r="B23" s="129"/>
      <c r="C23" s="129"/>
      <c r="D23" s="129"/>
      <c r="E23" s="129"/>
      <c r="F23" s="129"/>
      <c r="G23" s="129"/>
      <c r="H23" s="77"/>
      <c r="I23" s="134"/>
      <c r="J23" s="134"/>
      <c r="K23" s="86"/>
      <c r="L23" s="134"/>
      <c r="M23" s="134"/>
      <c r="N23" s="134"/>
    </row>
    <row r="24" ht="15.75" spans="1:14">
      <c r="A24" s="78" t="s">
        <v>162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</row>
    <row r="25" ht="15" spans="1:14">
      <c r="A25" s="53" t="s">
        <v>195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</row>
    <row r="26" ht="15" spans="1:13">
      <c r="A26" s="79" t="s">
        <v>196</v>
      </c>
      <c r="B26" s="79"/>
      <c r="C26" s="79"/>
      <c r="D26" s="79"/>
      <c r="E26" s="79"/>
      <c r="F26" s="79"/>
      <c r="G26" s="79"/>
      <c r="H26" s="79"/>
      <c r="I26" s="78" t="s">
        <v>197</v>
      </c>
      <c r="J26" s="91"/>
      <c r="K26" s="78" t="s">
        <v>151</v>
      </c>
      <c r="L26" s="78"/>
      <c r="M26" s="78" t="s">
        <v>198</v>
      </c>
    </row>
    <row r="27" ht="19" customHeight="1" spans="1:1">
      <c r="A27" s="53" t="s">
        <v>153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J23" sqref="J23"/>
    </sheetView>
  </sheetViews>
  <sheetFormatPr defaultColWidth="9" defaultRowHeight="26.15" customHeight="1"/>
  <cols>
    <col min="1" max="1" width="17.0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113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56" t="s">
        <v>27</v>
      </c>
      <c r="B2" s="57" t="s">
        <v>28</v>
      </c>
      <c r="C2" s="57"/>
      <c r="D2" s="115" t="s">
        <v>33</v>
      </c>
      <c r="E2" s="59" t="s">
        <v>34</v>
      </c>
      <c r="F2" s="59"/>
      <c r="G2" s="59"/>
      <c r="H2" s="60"/>
      <c r="I2" s="117" t="s">
        <v>22</v>
      </c>
      <c r="J2" s="118" t="s">
        <v>23</v>
      </c>
      <c r="K2" s="118"/>
      <c r="L2" s="118"/>
      <c r="M2" s="118"/>
      <c r="N2" s="119"/>
    </row>
    <row r="3" ht="29.15" customHeight="1" spans="1:14">
      <c r="A3" s="61" t="s">
        <v>114</v>
      </c>
      <c r="B3" s="61" t="s">
        <v>115</v>
      </c>
      <c r="C3" s="61"/>
      <c r="D3" s="61"/>
      <c r="E3" s="61"/>
      <c r="F3" s="61"/>
      <c r="G3" s="61"/>
      <c r="H3" s="62"/>
      <c r="I3" s="61" t="s">
        <v>116</v>
      </c>
      <c r="J3" s="61"/>
      <c r="K3" s="61"/>
      <c r="L3" s="61"/>
      <c r="M3" s="61"/>
      <c r="N3" s="120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/>
      <c r="H4" s="62"/>
      <c r="I4" s="81"/>
      <c r="J4" s="81" t="s">
        <v>199</v>
      </c>
      <c r="K4" s="81" t="s">
        <v>200</v>
      </c>
      <c r="L4" s="81" t="s">
        <v>201</v>
      </c>
      <c r="M4" s="81" t="s">
        <v>202</v>
      </c>
      <c r="N4" s="121"/>
    </row>
    <row r="5" ht="29.15" customHeight="1" spans="1:14">
      <c r="A5" s="61"/>
      <c r="B5" s="64" t="s">
        <v>118</v>
      </c>
      <c r="C5" s="64" t="s">
        <v>119</v>
      </c>
      <c r="D5" s="64" t="s">
        <v>120</v>
      </c>
      <c r="E5" s="64" t="s">
        <v>121</v>
      </c>
      <c r="F5" s="64" t="s">
        <v>122</v>
      </c>
      <c r="G5" s="64"/>
      <c r="H5" s="62"/>
      <c r="I5" s="83"/>
      <c r="J5" s="83" t="s">
        <v>203</v>
      </c>
      <c r="K5" s="83" t="s">
        <v>203</v>
      </c>
      <c r="L5" s="83" t="s">
        <v>203</v>
      </c>
      <c r="M5" s="83" t="s">
        <v>203</v>
      </c>
      <c r="N5" s="122"/>
    </row>
    <row r="6" ht="29.15" customHeight="1" spans="1:14">
      <c r="A6" s="65" t="s">
        <v>125</v>
      </c>
      <c r="B6" s="66">
        <f>C6-2</f>
        <v>56</v>
      </c>
      <c r="C6" s="67">
        <v>58</v>
      </c>
      <c r="D6" s="66">
        <f>C6+2</f>
        <v>60</v>
      </c>
      <c r="E6" s="66">
        <f>D6+2</f>
        <v>62</v>
      </c>
      <c r="F6" s="66">
        <f>E6+1</f>
        <v>63</v>
      </c>
      <c r="G6" s="68"/>
      <c r="H6" s="62"/>
      <c r="I6" s="85"/>
      <c r="J6" s="85" t="s">
        <v>204</v>
      </c>
      <c r="K6" s="85" t="s">
        <v>205</v>
      </c>
      <c r="L6" s="85" t="s">
        <v>206</v>
      </c>
      <c r="M6" s="85" t="s">
        <v>207</v>
      </c>
      <c r="N6" s="123"/>
    </row>
    <row r="7" ht="29.15" customHeight="1" spans="1:14">
      <c r="A7" s="69" t="s">
        <v>129</v>
      </c>
      <c r="B7" s="66">
        <f t="shared" ref="B7:B9" si="0">C7-4</f>
        <v>88</v>
      </c>
      <c r="C7" s="70" t="s">
        <v>130</v>
      </c>
      <c r="D7" s="66">
        <f t="shared" ref="D7:D9" si="1">C7+4</f>
        <v>96</v>
      </c>
      <c r="E7" s="66">
        <f>D7+4</f>
        <v>100</v>
      </c>
      <c r="F7" s="66">
        <f t="shared" ref="F7:F9" si="2">E7+6</f>
        <v>106</v>
      </c>
      <c r="G7" s="68"/>
      <c r="H7" s="62"/>
      <c r="I7" s="86"/>
      <c r="J7" s="86" t="s">
        <v>180</v>
      </c>
      <c r="K7" s="86" t="s">
        <v>181</v>
      </c>
      <c r="L7" s="86" t="s">
        <v>181</v>
      </c>
      <c r="M7" s="86" t="s">
        <v>180</v>
      </c>
      <c r="N7" s="124"/>
    </row>
    <row r="8" ht="29.15" customHeight="1" spans="1:14">
      <c r="A8" s="69" t="s">
        <v>132</v>
      </c>
      <c r="B8" s="66">
        <f t="shared" si="0"/>
        <v>84</v>
      </c>
      <c r="C8" s="70" t="s">
        <v>133</v>
      </c>
      <c r="D8" s="66">
        <f t="shared" si="1"/>
        <v>92</v>
      </c>
      <c r="E8" s="66">
        <f>D8+5</f>
        <v>97</v>
      </c>
      <c r="F8" s="66">
        <f t="shared" si="2"/>
        <v>103</v>
      </c>
      <c r="G8" s="68"/>
      <c r="H8" s="62"/>
      <c r="I8" s="86"/>
      <c r="J8" s="86" t="s">
        <v>208</v>
      </c>
      <c r="K8" s="86" t="s">
        <v>208</v>
      </c>
      <c r="L8" s="86" t="s">
        <v>208</v>
      </c>
      <c r="M8" s="86" t="s">
        <v>180</v>
      </c>
      <c r="N8" s="125"/>
    </row>
    <row r="9" ht="29.15" customHeight="1" spans="1:14">
      <c r="A9" s="69" t="s">
        <v>134</v>
      </c>
      <c r="B9" s="66">
        <f t="shared" si="0"/>
        <v>90</v>
      </c>
      <c r="C9" s="70" t="s">
        <v>135</v>
      </c>
      <c r="D9" s="66">
        <f t="shared" si="1"/>
        <v>98</v>
      </c>
      <c r="E9" s="66">
        <f>D9+5</f>
        <v>103</v>
      </c>
      <c r="F9" s="66">
        <f t="shared" si="2"/>
        <v>109</v>
      </c>
      <c r="G9" s="68"/>
      <c r="H9" s="62"/>
      <c r="I9" s="85"/>
      <c r="J9" s="85" t="s">
        <v>180</v>
      </c>
      <c r="K9" s="85" t="s">
        <v>181</v>
      </c>
      <c r="L9" s="86" t="s">
        <v>208</v>
      </c>
      <c r="M9" s="85" t="s">
        <v>205</v>
      </c>
      <c r="N9" s="126"/>
    </row>
    <row r="10" ht="29.15" customHeight="1" spans="1:14">
      <c r="A10" s="71" t="s">
        <v>137</v>
      </c>
      <c r="B10" s="71">
        <f>C10-1</f>
        <v>36.5</v>
      </c>
      <c r="C10" s="67">
        <v>37.5</v>
      </c>
      <c r="D10" s="71">
        <f>C10+1</f>
        <v>38.5</v>
      </c>
      <c r="E10" s="71">
        <f>D10+1</f>
        <v>39.5</v>
      </c>
      <c r="F10" s="71">
        <f>E10+1.2</f>
        <v>40.7</v>
      </c>
      <c r="G10" s="68"/>
      <c r="H10" s="62"/>
      <c r="I10" s="85"/>
      <c r="J10" s="85" t="s">
        <v>209</v>
      </c>
      <c r="K10" s="85" t="s">
        <v>180</v>
      </c>
      <c r="L10" s="85" t="s">
        <v>210</v>
      </c>
      <c r="M10" s="85" t="s">
        <v>210</v>
      </c>
      <c r="N10" s="126"/>
    </row>
    <row r="11" ht="29.15" customHeight="1" spans="1:14">
      <c r="A11" s="71" t="s">
        <v>139</v>
      </c>
      <c r="B11" s="71">
        <f>C11-0.5</f>
        <v>17</v>
      </c>
      <c r="C11" s="67">
        <v>17.5</v>
      </c>
      <c r="D11" s="71">
        <f>C11+0.5</f>
        <v>18</v>
      </c>
      <c r="E11" s="71">
        <f>D11+0.5</f>
        <v>18.5</v>
      </c>
      <c r="F11" s="71">
        <f>E11+0.5</f>
        <v>19</v>
      </c>
      <c r="G11" s="68"/>
      <c r="H11" s="62"/>
      <c r="I11" s="85"/>
      <c r="J11" s="85" t="s">
        <v>211</v>
      </c>
      <c r="K11" s="85" t="s">
        <v>180</v>
      </c>
      <c r="L11" s="85" t="s">
        <v>180</v>
      </c>
      <c r="M11" s="85" t="s">
        <v>212</v>
      </c>
      <c r="N11" s="126"/>
    </row>
    <row r="12" ht="29.15" customHeight="1" spans="1:14">
      <c r="A12" s="69" t="s">
        <v>141</v>
      </c>
      <c r="B12" s="71">
        <f>C12-0.7</f>
        <v>15.8</v>
      </c>
      <c r="C12" s="67">
        <v>16.5</v>
      </c>
      <c r="D12" s="71">
        <f>C12+0.7</f>
        <v>17.2</v>
      </c>
      <c r="E12" s="71">
        <f>D12+0.7</f>
        <v>17.9</v>
      </c>
      <c r="F12" s="71">
        <f>E12+1</f>
        <v>18.9</v>
      </c>
      <c r="G12" s="72"/>
      <c r="H12" s="62"/>
      <c r="I12" s="85"/>
      <c r="J12" s="85" t="s">
        <v>180</v>
      </c>
      <c r="K12" s="85" t="s">
        <v>213</v>
      </c>
      <c r="L12" s="85" t="s">
        <v>214</v>
      </c>
      <c r="M12" s="85" t="s">
        <v>215</v>
      </c>
      <c r="N12" s="126"/>
    </row>
    <row r="13" ht="29.15" customHeight="1" spans="1:14">
      <c r="A13" s="69" t="s">
        <v>143</v>
      </c>
      <c r="B13" s="71">
        <f>C13-0.7</f>
        <v>15.3</v>
      </c>
      <c r="C13" s="67">
        <v>16</v>
      </c>
      <c r="D13" s="71">
        <f>C13+0.7</f>
        <v>16.7</v>
      </c>
      <c r="E13" s="71">
        <f>D13+0.7</f>
        <v>17.4</v>
      </c>
      <c r="F13" s="71">
        <f>E13+0.9</f>
        <v>18.3</v>
      </c>
      <c r="G13" s="72"/>
      <c r="H13" s="62"/>
      <c r="I13" s="86"/>
      <c r="J13" s="86" t="s">
        <v>216</v>
      </c>
      <c r="K13" s="86" t="s">
        <v>217</v>
      </c>
      <c r="L13" s="86" t="s">
        <v>210</v>
      </c>
      <c r="M13" s="86" t="s">
        <v>218</v>
      </c>
      <c r="N13" s="125"/>
    </row>
    <row r="14" ht="29.15" customHeight="1" spans="1:14">
      <c r="A14" s="69" t="s">
        <v>146</v>
      </c>
      <c r="B14" s="66">
        <f>C14-1</f>
        <v>39</v>
      </c>
      <c r="C14" s="67">
        <v>40</v>
      </c>
      <c r="D14" s="66">
        <f>C14+1</f>
        <v>41</v>
      </c>
      <c r="E14" s="66">
        <f>D14+1</f>
        <v>42</v>
      </c>
      <c r="F14" s="66">
        <f>E14+1.5</f>
        <v>43.5</v>
      </c>
      <c r="G14" s="72"/>
      <c r="H14" s="62"/>
      <c r="I14" s="86"/>
      <c r="J14" s="86" t="s">
        <v>180</v>
      </c>
      <c r="K14" s="86" t="s">
        <v>180</v>
      </c>
      <c r="L14" s="86" t="s">
        <v>180</v>
      </c>
      <c r="M14" s="86" t="s">
        <v>184</v>
      </c>
      <c r="N14" s="125"/>
    </row>
    <row r="15" ht="29.15" customHeight="1" spans="1:14">
      <c r="A15" s="69" t="s">
        <v>147</v>
      </c>
      <c r="B15" s="66">
        <f>C15-1.5</f>
        <v>19</v>
      </c>
      <c r="C15" s="73">
        <v>20.5</v>
      </c>
      <c r="D15" s="66">
        <f t="shared" ref="D15:D17" si="3">C15</f>
        <v>20.5</v>
      </c>
      <c r="E15" s="66">
        <f>D15+2</f>
        <v>22.5</v>
      </c>
      <c r="F15" s="66">
        <f t="shared" ref="F15:F17" si="4">E15</f>
        <v>22.5</v>
      </c>
      <c r="G15" s="72"/>
      <c r="H15" s="62"/>
      <c r="I15" s="86"/>
      <c r="J15" s="86" t="s">
        <v>180</v>
      </c>
      <c r="K15" s="86" t="s">
        <v>180</v>
      </c>
      <c r="L15" s="86" t="s">
        <v>180</v>
      </c>
      <c r="M15" s="86" t="s">
        <v>180</v>
      </c>
      <c r="N15" s="125"/>
    </row>
    <row r="16" ht="29.15" customHeight="1" spans="1:14">
      <c r="A16" s="69" t="s">
        <v>148</v>
      </c>
      <c r="B16" s="66">
        <f>C16</f>
        <v>2.2</v>
      </c>
      <c r="C16" s="67">
        <v>2.2</v>
      </c>
      <c r="D16" s="66">
        <f t="shared" si="3"/>
        <v>2.2</v>
      </c>
      <c r="E16" s="66">
        <f>D16</f>
        <v>2.2</v>
      </c>
      <c r="F16" s="66">
        <f t="shared" si="4"/>
        <v>2.2</v>
      </c>
      <c r="G16" s="74"/>
      <c r="H16" s="62"/>
      <c r="I16" s="86"/>
      <c r="J16" s="86" t="s">
        <v>180</v>
      </c>
      <c r="K16" s="86" t="s">
        <v>180</v>
      </c>
      <c r="L16" s="86" t="s">
        <v>180</v>
      </c>
      <c r="M16" s="86" t="s">
        <v>180</v>
      </c>
      <c r="N16" s="125"/>
    </row>
    <row r="17" ht="29.15" customHeight="1" spans="1:14">
      <c r="A17" s="69" t="s">
        <v>149</v>
      </c>
      <c r="B17" s="66">
        <f>C17</f>
        <v>1.6</v>
      </c>
      <c r="C17" s="67">
        <v>1.6</v>
      </c>
      <c r="D17" s="66">
        <f t="shared" si="3"/>
        <v>1.6</v>
      </c>
      <c r="E17" s="66">
        <f>D17</f>
        <v>1.6</v>
      </c>
      <c r="F17" s="66">
        <f t="shared" si="4"/>
        <v>1.6</v>
      </c>
      <c r="G17" s="72"/>
      <c r="H17" s="62"/>
      <c r="I17" s="86"/>
      <c r="J17" s="86" t="s">
        <v>180</v>
      </c>
      <c r="K17" s="86" t="s">
        <v>180</v>
      </c>
      <c r="L17" s="86" t="s">
        <v>180</v>
      </c>
      <c r="M17" s="86" t="s">
        <v>180</v>
      </c>
      <c r="N17" s="125"/>
    </row>
    <row r="18" ht="29.15" customHeight="1" spans="1:14">
      <c r="A18" s="68"/>
      <c r="B18" s="68"/>
      <c r="C18" s="68"/>
      <c r="D18" s="75"/>
      <c r="E18" s="72"/>
      <c r="F18" s="72"/>
      <c r="G18" s="72"/>
      <c r="H18" s="62"/>
      <c r="I18" s="86"/>
      <c r="J18" s="86"/>
      <c r="K18" s="86"/>
      <c r="L18" s="86"/>
      <c r="M18" s="86"/>
      <c r="N18" s="125"/>
    </row>
    <row r="19" ht="29.15" customHeight="1" spans="1:14">
      <c r="A19" s="68"/>
      <c r="B19" s="68"/>
      <c r="C19" s="68"/>
      <c r="D19" s="75"/>
      <c r="E19" s="72"/>
      <c r="F19" s="72"/>
      <c r="G19" s="72"/>
      <c r="H19" s="62"/>
      <c r="I19" s="86"/>
      <c r="J19" s="86"/>
      <c r="K19" s="86"/>
      <c r="L19" s="86"/>
      <c r="M19" s="86"/>
      <c r="N19" s="125"/>
    </row>
    <row r="20" ht="29.15" customHeight="1" spans="1:14">
      <c r="A20" s="116"/>
      <c r="B20" s="68"/>
      <c r="C20" s="68"/>
      <c r="D20" s="75"/>
      <c r="E20" s="72"/>
      <c r="F20" s="72"/>
      <c r="G20" s="72"/>
      <c r="H20" s="62"/>
      <c r="I20" s="86"/>
      <c r="J20" s="86"/>
      <c r="K20" s="86"/>
      <c r="L20" s="86"/>
      <c r="M20" s="86"/>
      <c r="N20" s="125"/>
    </row>
    <row r="21" ht="29.15" customHeight="1" spans="1:14">
      <c r="A21" s="68"/>
      <c r="B21" s="68"/>
      <c r="C21" s="68"/>
      <c r="D21" s="75"/>
      <c r="E21" s="72"/>
      <c r="F21" s="72"/>
      <c r="G21" s="72"/>
      <c r="H21" s="62"/>
      <c r="I21" s="86"/>
      <c r="J21" s="86"/>
      <c r="K21" s="86"/>
      <c r="L21" s="86"/>
      <c r="M21" s="86"/>
      <c r="N21" s="125"/>
    </row>
    <row r="22" ht="29.15" customHeight="1" spans="1:14">
      <c r="A22" s="68"/>
      <c r="B22" s="68"/>
      <c r="C22" s="68"/>
      <c r="D22" s="75"/>
      <c r="E22" s="72"/>
      <c r="F22" s="72"/>
      <c r="G22" s="72"/>
      <c r="H22" s="62"/>
      <c r="I22" s="86"/>
      <c r="J22" s="86"/>
      <c r="K22" s="86"/>
      <c r="L22" s="86"/>
      <c r="M22" s="86"/>
      <c r="N22" s="125"/>
    </row>
    <row r="23" ht="29.15" customHeight="1" spans="1:14">
      <c r="A23" s="76"/>
      <c r="B23" s="76"/>
      <c r="C23" s="76"/>
      <c r="D23" s="76"/>
      <c r="E23" s="76"/>
      <c r="F23" s="76"/>
      <c r="G23" s="76"/>
      <c r="H23" s="77"/>
      <c r="I23" s="87"/>
      <c r="J23" s="88"/>
      <c r="K23" s="89"/>
      <c r="L23" s="88"/>
      <c r="M23" s="88"/>
      <c r="N23" s="90"/>
    </row>
    <row r="24" ht="15.75" spans="1:14">
      <c r="A24" s="78" t="s">
        <v>162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</row>
    <row r="25" ht="15" spans="1:14">
      <c r="A25" s="53" t="s">
        <v>195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</row>
    <row r="26" ht="15" spans="1:13">
      <c r="A26" s="79" t="s">
        <v>196</v>
      </c>
      <c r="B26" s="79"/>
      <c r="C26" s="79"/>
      <c r="D26" s="79"/>
      <c r="E26" s="79"/>
      <c r="F26" s="79"/>
      <c r="G26" s="79"/>
      <c r="H26" s="79"/>
      <c r="I26" s="78" t="s">
        <v>219</v>
      </c>
      <c r="J26" s="91"/>
      <c r="K26" s="78" t="s">
        <v>220</v>
      </c>
      <c r="L26" s="78"/>
      <c r="M26" s="78" t="s">
        <v>152</v>
      </c>
    </row>
    <row r="27" ht="19" customHeight="1" spans="1:1">
      <c r="A27" s="53" t="s">
        <v>153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N42" sqref="N42"/>
    </sheetView>
  </sheetViews>
  <sheetFormatPr defaultColWidth="10.0833333333333" defaultRowHeight="15"/>
  <cols>
    <col min="1" max="1" width="9.58333333333333" style="92" customWidth="1"/>
    <col min="2" max="2" width="11.0833333333333" style="92" customWidth="1"/>
    <col min="3" max="3" width="9.08333333333333" style="92" customWidth="1"/>
    <col min="4" max="4" width="9.5" style="92" customWidth="1"/>
    <col min="5" max="5" width="11.3333333333333" style="92" customWidth="1"/>
    <col min="6" max="6" width="10.3333333333333" style="92" customWidth="1"/>
    <col min="7" max="7" width="9.5" style="92" customWidth="1"/>
    <col min="8" max="8" width="9.08333333333333" style="92" customWidth="1"/>
    <col min="9" max="9" width="8.08333333333333" style="92" customWidth="1"/>
    <col min="10" max="10" width="10.5" style="92" customWidth="1"/>
    <col min="11" max="11" width="12.0833333333333" style="92" customWidth="1"/>
    <col min="12" max="16384" width="10.0833333333333" style="92"/>
  </cols>
  <sheetData>
    <row r="1" ht="25.5" spans="1:11">
      <c r="A1" s="93" t="s">
        <v>221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>
      <c r="A2" s="94" t="s">
        <v>18</v>
      </c>
      <c r="B2" s="95" t="s">
        <v>19</v>
      </c>
      <c r="C2" s="95"/>
      <c r="D2" s="96" t="s">
        <v>27</v>
      </c>
      <c r="E2" s="97" t="s">
        <v>28</v>
      </c>
      <c r="F2" s="98" t="s">
        <v>222</v>
      </c>
      <c r="G2" s="99" t="s">
        <v>34</v>
      </c>
      <c r="H2" s="99"/>
      <c r="I2" s="94" t="s">
        <v>22</v>
      </c>
      <c r="J2" s="101" t="s">
        <v>23</v>
      </c>
      <c r="K2" s="101"/>
    </row>
    <row r="3" spans="1:11">
      <c r="A3" s="98" t="s">
        <v>40</v>
      </c>
      <c r="B3" s="95">
        <v>2495</v>
      </c>
      <c r="C3" s="95"/>
      <c r="D3" s="98" t="s">
        <v>223</v>
      </c>
      <c r="E3" s="100">
        <v>45662</v>
      </c>
      <c r="F3" s="101"/>
      <c r="G3" s="101"/>
      <c r="H3" s="96" t="s">
        <v>224</v>
      </c>
      <c r="I3" s="96"/>
      <c r="J3" s="96"/>
      <c r="K3" s="96"/>
    </row>
    <row r="4" spans="1:11">
      <c r="A4" s="94" t="s">
        <v>37</v>
      </c>
      <c r="B4" s="95">
        <v>4</v>
      </c>
      <c r="C4" s="95">
        <v>5</v>
      </c>
      <c r="D4" s="94" t="s">
        <v>225</v>
      </c>
      <c r="E4" s="101"/>
      <c r="F4" s="101"/>
      <c r="G4" s="101"/>
      <c r="H4" s="94" t="s">
        <v>226</v>
      </c>
      <c r="I4" s="94"/>
      <c r="J4" s="102" t="s">
        <v>31</v>
      </c>
      <c r="K4" s="102" t="s">
        <v>32</v>
      </c>
    </row>
    <row r="5" spans="1:11">
      <c r="A5" s="94" t="s">
        <v>227</v>
      </c>
      <c r="B5" s="95">
        <v>1</v>
      </c>
      <c r="C5" s="95"/>
      <c r="D5" s="98" t="s">
        <v>228</v>
      </c>
      <c r="E5" s="98" t="s">
        <v>229</v>
      </c>
      <c r="F5" s="98" t="s">
        <v>230</v>
      </c>
      <c r="G5" s="98" t="s">
        <v>231</v>
      </c>
      <c r="H5" s="94" t="s">
        <v>232</v>
      </c>
      <c r="I5" s="94"/>
      <c r="J5" s="102" t="s">
        <v>31</v>
      </c>
      <c r="K5" s="102" t="s">
        <v>32</v>
      </c>
    </row>
    <row r="6" spans="1:11">
      <c r="A6" s="98" t="s">
        <v>233</v>
      </c>
      <c r="B6" s="95">
        <v>125</v>
      </c>
      <c r="C6" s="95"/>
      <c r="D6" s="98" t="s">
        <v>234</v>
      </c>
      <c r="E6" s="97"/>
      <c r="F6" s="101">
        <v>2495</v>
      </c>
      <c r="G6" s="98"/>
      <c r="H6" s="94" t="s">
        <v>235</v>
      </c>
      <c r="I6" s="94"/>
      <c r="J6" s="102" t="s">
        <v>31</v>
      </c>
      <c r="K6" s="102" t="s">
        <v>32</v>
      </c>
    </row>
    <row r="7" spans="1:11">
      <c r="A7" s="98"/>
      <c r="B7" s="97"/>
      <c r="C7" s="97"/>
      <c r="D7" s="98"/>
      <c r="E7" s="97"/>
      <c r="F7" s="102"/>
      <c r="G7" s="98"/>
      <c r="H7" s="102"/>
      <c r="I7" s="97"/>
      <c r="J7" s="97"/>
      <c r="K7" s="97"/>
    </row>
    <row r="8" spans="1:11">
      <c r="A8" s="98" t="s">
        <v>236</v>
      </c>
      <c r="B8" s="98" t="s">
        <v>237</v>
      </c>
      <c r="C8" s="98" t="s">
        <v>238</v>
      </c>
      <c r="D8" s="98" t="s">
        <v>239</v>
      </c>
      <c r="E8" s="98" t="s">
        <v>240</v>
      </c>
      <c r="F8" s="98" t="s">
        <v>241</v>
      </c>
      <c r="G8" s="101"/>
      <c r="H8" s="101"/>
      <c r="I8" s="101"/>
      <c r="J8" s="101"/>
      <c r="K8" s="101"/>
    </row>
    <row r="9" spans="1:11">
      <c r="A9" s="94" t="s">
        <v>242</v>
      </c>
      <c r="B9" s="94"/>
      <c r="C9" s="102" t="s">
        <v>31</v>
      </c>
      <c r="D9" s="102" t="s">
        <v>32</v>
      </c>
      <c r="E9" s="98" t="s">
        <v>243</v>
      </c>
      <c r="F9" s="97" t="s">
        <v>244</v>
      </c>
      <c r="G9" s="101"/>
      <c r="H9" s="101"/>
      <c r="I9" s="101"/>
      <c r="J9" s="101"/>
      <c r="K9" s="101"/>
    </row>
    <row r="10" spans="1:11">
      <c r="A10" s="94" t="s">
        <v>245</v>
      </c>
      <c r="B10" s="94"/>
      <c r="C10" s="102" t="s">
        <v>31</v>
      </c>
      <c r="D10" s="102" t="s">
        <v>32</v>
      </c>
      <c r="E10" s="98" t="s">
        <v>246</v>
      </c>
      <c r="F10" s="97" t="s">
        <v>247</v>
      </c>
      <c r="G10" s="101" t="s">
        <v>248</v>
      </c>
      <c r="H10" s="101"/>
      <c r="I10" s="101"/>
      <c r="J10" s="101"/>
      <c r="K10" s="101"/>
    </row>
    <row r="11" spans="1:11">
      <c r="A11" s="103" t="s">
        <v>161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</row>
    <row r="12" spans="1:11">
      <c r="A12" s="98" t="s">
        <v>52</v>
      </c>
      <c r="B12" s="102" t="s">
        <v>48</v>
      </c>
      <c r="C12" s="102" t="s">
        <v>49</v>
      </c>
      <c r="D12" s="97"/>
      <c r="E12" s="98" t="s">
        <v>50</v>
      </c>
      <c r="F12" s="102" t="s">
        <v>48</v>
      </c>
      <c r="G12" s="102" t="s">
        <v>49</v>
      </c>
      <c r="H12" s="102"/>
      <c r="I12" s="98" t="s">
        <v>249</v>
      </c>
      <c r="J12" s="102" t="s">
        <v>48</v>
      </c>
      <c r="K12" s="102" t="s">
        <v>49</v>
      </c>
    </row>
    <row r="13" spans="1:11">
      <c r="A13" s="98" t="s">
        <v>55</v>
      </c>
      <c r="B13" s="102" t="s">
        <v>48</v>
      </c>
      <c r="C13" s="102" t="s">
        <v>49</v>
      </c>
      <c r="D13" s="97"/>
      <c r="E13" s="98" t="s">
        <v>60</v>
      </c>
      <c r="F13" s="102" t="s">
        <v>48</v>
      </c>
      <c r="G13" s="102" t="s">
        <v>49</v>
      </c>
      <c r="H13" s="102"/>
      <c r="I13" s="98" t="s">
        <v>250</v>
      </c>
      <c r="J13" s="102" t="s">
        <v>48</v>
      </c>
      <c r="K13" s="102" t="s">
        <v>49</v>
      </c>
    </row>
    <row r="14" spans="1:11">
      <c r="A14" s="98" t="s">
        <v>251</v>
      </c>
      <c r="B14" s="102" t="s">
        <v>48</v>
      </c>
      <c r="C14" s="102" t="s">
        <v>49</v>
      </c>
      <c r="D14" s="97"/>
      <c r="E14" s="98" t="s">
        <v>252</v>
      </c>
      <c r="F14" s="102" t="s">
        <v>48</v>
      </c>
      <c r="G14" s="102" t="s">
        <v>49</v>
      </c>
      <c r="H14" s="102"/>
      <c r="I14" s="98" t="s">
        <v>253</v>
      </c>
      <c r="J14" s="102" t="s">
        <v>48</v>
      </c>
      <c r="K14" s="102" t="s">
        <v>49</v>
      </c>
    </row>
    <row r="15" spans="1:11">
      <c r="A15" s="98"/>
      <c r="B15" s="102"/>
      <c r="C15" s="102"/>
      <c r="D15" s="97"/>
      <c r="E15" s="98"/>
      <c r="F15" s="102"/>
      <c r="G15" s="102"/>
      <c r="H15" s="102"/>
      <c r="I15" s="98"/>
      <c r="J15" s="102"/>
      <c r="K15" s="102"/>
    </row>
    <row r="16" spans="1:11">
      <c r="A16" s="94" t="s">
        <v>254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</row>
    <row r="17" spans="1:11">
      <c r="A17" s="94" t="s">
        <v>255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</row>
    <row r="18" spans="1:11">
      <c r="A18" s="94" t="s">
        <v>256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</row>
    <row r="19" spans="1:11">
      <c r="A19" s="102" t="s">
        <v>257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</row>
    <row r="20" spans="1:11">
      <c r="A20" s="102" t="s">
        <v>258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</row>
    <row r="21" spans="1:11">
      <c r="A21" s="102" t="s">
        <v>259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</row>
    <row r="23" spans="1:11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</row>
    <row r="24" spans="1:11">
      <c r="A24" s="94" t="s">
        <v>91</v>
      </c>
      <c r="B24" s="94"/>
      <c r="C24" s="102" t="s">
        <v>31</v>
      </c>
      <c r="D24" s="102" t="s">
        <v>32</v>
      </c>
      <c r="E24" s="96"/>
      <c r="F24" s="96"/>
      <c r="G24" s="96"/>
      <c r="H24" s="96"/>
      <c r="I24" s="96"/>
      <c r="J24" s="96"/>
      <c r="K24" s="96"/>
    </row>
    <row r="25" spans="1:11">
      <c r="A25" s="94" t="s">
        <v>260</v>
      </c>
      <c r="B25" s="105"/>
      <c r="C25" s="105"/>
      <c r="D25" s="105"/>
      <c r="E25" s="105"/>
      <c r="F25" s="105"/>
      <c r="G25" s="105"/>
      <c r="H25" s="105"/>
      <c r="I25" s="105"/>
      <c r="J25" s="105"/>
      <c r="K25" s="105"/>
    </row>
    <row r="26" spans="1:11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</row>
    <row r="27" ht="15.75" spans="1:11">
      <c r="A27" s="94" t="s">
        <v>261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</row>
    <row r="28" spans="1:11">
      <c r="A28" s="106" t="s">
        <v>262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13"/>
    </row>
    <row r="29" spans="1:11">
      <c r="A29" s="108" t="s">
        <v>263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14"/>
    </row>
    <row r="30" ht="14" customHeight="1" spans="1:11">
      <c r="A30" s="102" t="s">
        <v>264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</row>
    <row r="31" ht="14" customHeight="1"/>
    <row r="32" ht="14" customHeight="1" spans="1:11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</row>
    <row r="33" ht="14" customHeight="1" spans="1:11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</row>
    <row r="34" ht="14" customHeight="1" spans="1:11">
      <c r="A34" s="102"/>
      <c r="B34" s="102"/>
      <c r="C34" s="102"/>
      <c r="D34" s="102"/>
      <c r="E34" s="102"/>
      <c r="F34" s="102"/>
      <c r="G34" s="102"/>
      <c r="H34" s="102"/>
      <c r="I34" s="102"/>
      <c r="J34" s="102"/>
      <c r="K34" s="102"/>
    </row>
    <row r="35" ht="14" customHeight="1" spans="1:11">
      <c r="A35" s="111"/>
      <c r="B35" s="102"/>
      <c r="C35" s="102"/>
      <c r="D35" s="102"/>
      <c r="E35" s="102"/>
      <c r="F35" s="102"/>
      <c r="G35" s="102"/>
      <c r="H35" s="102"/>
      <c r="I35" s="102"/>
      <c r="J35" s="102"/>
      <c r="K35" s="102"/>
    </row>
    <row r="36" ht="14" customHeight="1" spans="1:11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</row>
    <row r="37" ht="18.75" customHeight="1" spans="1:11">
      <c r="A37" s="103" t="s">
        <v>265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</row>
    <row r="38" ht="18.75" customHeight="1" spans="1:11">
      <c r="A38" s="94" t="s">
        <v>266</v>
      </c>
      <c r="B38" s="94"/>
      <c r="C38" s="94"/>
      <c r="D38" s="96" t="s">
        <v>267</v>
      </c>
      <c r="E38" s="96"/>
      <c r="F38" s="94" t="s">
        <v>268</v>
      </c>
      <c r="G38" s="94"/>
      <c r="H38" s="94" t="s">
        <v>269</v>
      </c>
      <c r="I38" s="94"/>
      <c r="J38" s="94" t="s">
        <v>270</v>
      </c>
      <c r="K38" s="94"/>
    </row>
    <row r="39" ht="18.75" customHeight="1" spans="1:11">
      <c r="A39" s="94" t="s">
        <v>162</v>
      </c>
      <c r="B39" s="94" t="s">
        <v>271</v>
      </c>
      <c r="C39" s="94"/>
      <c r="D39" s="94"/>
      <c r="E39" s="94"/>
      <c r="F39" s="94"/>
      <c r="G39" s="94"/>
      <c r="H39" s="94"/>
      <c r="I39" s="94"/>
      <c r="J39" s="94"/>
      <c r="K39" s="94"/>
    </row>
    <row r="40" ht="31" customHeight="1" spans="1:11">
      <c r="A40" s="94" t="s">
        <v>272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</row>
    <row r="41" ht="18.75" customHeight="1" spans="1:11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</row>
    <row r="42" ht="32.15" customHeight="1" spans="1:11">
      <c r="A42" s="98" t="s">
        <v>104</v>
      </c>
      <c r="B42" s="101" t="s">
        <v>273</v>
      </c>
      <c r="C42" s="101"/>
      <c r="D42" s="98" t="s">
        <v>274</v>
      </c>
      <c r="E42" s="97" t="s">
        <v>107</v>
      </c>
      <c r="F42" s="98" t="s">
        <v>108</v>
      </c>
      <c r="G42" s="112">
        <v>45673</v>
      </c>
      <c r="H42" s="96" t="s">
        <v>109</v>
      </c>
      <c r="I42" s="96"/>
      <c r="J42" s="101" t="s">
        <v>110</v>
      </c>
      <c r="K42" s="101"/>
    </row>
    <row r="43" ht="16.5" customHeight="1"/>
    <row r="44" ht="16.5" customHeight="1"/>
    <row r="45" ht="16.5" customHeight="1"/>
  </sheetData>
  <mergeCells count="51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155575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260350</xdr:colOff>
                    <xdr:row>22</xdr:row>
                    <xdr:rowOff>146685</xdr:rowOff>
                  </from>
                  <to>
                    <xdr:col>4</xdr:col>
                    <xdr:colOff>95250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4">
              <controlPr defaultSize="0">
                <anchor moveWithCells="1">
                  <from>
                    <xdr:col>2</xdr:col>
                    <xdr:colOff>292100</xdr:colOff>
                    <xdr:row>21</xdr:row>
                    <xdr:rowOff>165100</xdr:rowOff>
                  </from>
                  <to>
                    <xdr:col>3</xdr:col>
                    <xdr:colOff>615950</xdr:colOff>
                    <xdr:row>25</xdr:row>
                    <xdr:rowOff>41275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5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zoomScale="90" zoomScaleNormal="90" workbookViewId="0">
      <selection activeCell="I20" sqref="I20"/>
    </sheetView>
  </sheetViews>
  <sheetFormatPr defaultColWidth="9" defaultRowHeight="26.15" customHeight="1"/>
  <cols>
    <col min="1" max="1" width="17.0833333333333" style="53" customWidth="1"/>
    <col min="2" max="7" width="9.33333333333333" style="53" customWidth="1"/>
    <col min="8" max="8" width="1.33333333333333" style="53" customWidth="1"/>
    <col min="9" max="9" width="16.5" style="53" customWidth="1"/>
    <col min="10" max="10" width="17" style="53" customWidth="1"/>
    <col min="11" max="11" width="18.5" style="53" customWidth="1"/>
    <col min="12" max="12" width="16.5833333333333" style="53" customWidth="1"/>
    <col min="13" max="13" width="14.0833333333333" style="53" customWidth="1"/>
    <col min="14" max="14" width="16.3333333333333" style="53" customWidth="1"/>
    <col min="15" max="16384" width="9" style="53"/>
  </cols>
  <sheetData>
    <row r="1" ht="30" customHeight="1" spans="1:14">
      <c r="A1" s="54" t="s">
        <v>113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5" customHeight="1" spans="1:14">
      <c r="A2" s="56" t="s">
        <v>27</v>
      </c>
      <c r="B2" s="57" t="s">
        <v>28</v>
      </c>
      <c r="C2" s="57"/>
      <c r="D2" s="58" t="s">
        <v>33</v>
      </c>
      <c r="E2" s="59" t="s">
        <v>34</v>
      </c>
      <c r="F2" s="59"/>
      <c r="G2" s="59"/>
      <c r="H2" s="60"/>
      <c r="I2" s="56" t="s">
        <v>22</v>
      </c>
      <c r="J2" s="80" t="s">
        <v>23</v>
      </c>
      <c r="K2" s="80"/>
      <c r="L2" s="80"/>
      <c r="M2" s="80"/>
      <c r="N2" s="80"/>
    </row>
    <row r="3" ht="29.15" customHeight="1" spans="1:14">
      <c r="A3" s="61" t="s">
        <v>114</v>
      </c>
      <c r="B3" s="61" t="s">
        <v>115</v>
      </c>
      <c r="C3" s="61"/>
      <c r="D3" s="61"/>
      <c r="E3" s="61"/>
      <c r="F3" s="61"/>
      <c r="G3" s="61"/>
      <c r="H3" s="62"/>
      <c r="I3" s="61" t="s">
        <v>116</v>
      </c>
      <c r="J3" s="61"/>
      <c r="K3" s="61"/>
      <c r="L3" s="61"/>
      <c r="M3" s="61"/>
      <c r="N3" s="61"/>
    </row>
    <row r="4" ht="29.15" customHeight="1" spans="1:14">
      <c r="A4" s="61"/>
      <c r="B4" s="63" t="s">
        <v>75</v>
      </c>
      <c r="C4" s="63" t="s">
        <v>76</v>
      </c>
      <c r="D4" s="64" t="s">
        <v>77</v>
      </c>
      <c r="E4" s="63" t="s">
        <v>78</v>
      </c>
      <c r="F4" s="63" t="s">
        <v>79</v>
      </c>
      <c r="G4" s="63"/>
      <c r="H4" s="62"/>
      <c r="I4" s="81"/>
      <c r="J4" s="61" t="s">
        <v>75</v>
      </c>
      <c r="K4" s="61" t="s">
        <v>76</v>
      </c>
      <c r="L4" s="82" t="s">
        <v>77</v>
      </c>
      <c r="M4" s="82" t="s">
        <v>78</v>
      </c>
      <c r="N4" s="82" t="s">
        <v>79</v>
      </c>
    </row>
    <row r="5" ht="29.15" customHeight="1" spans="1:14">
      <c r="A5" s="61"/>
      <c r="B5" s="64" t="s">
        <v>118</v>
      </c>
      <c r="C5" s="64" t="s">
        <v>119</v>
      </c>
      <c r="D5" s="64" t="s">
        <v>120</v>
      </c>
      <c r="E5" s="64" t="s">
        <v>121</v>
      </c>
      <c r="F5" s="64" t="s">
        <v>122</v>
      </c>
      <c r="G5" s="64"/>
      <c r="H5" s="62"/>
      <c r="I5" s="83"/>
      <c r="J5" s="83" t="s">
        <v>275</v>
      </c>
      <c r="K5" s="83" t="s">
        <v>276</v>
      </c>
      <c r="L5" s="83" t="s">
        <v>176</v>
      </c>
      <c r="M5" s="83" t="s">
        <v>275</v>
      </c>
      <c r="N5" s="83" t="s">
        <v>277</v>
      </c>
    </row>
    <row r="6" ht="29.15" customHeight="1" spans="1:14">
      <c r="A6" s="65" t="s">
        <v>125</v>
      </c>
      <c r="B6" s="66">
        <f>C6-2</f>
        <v>56</v>
      </c>
      <c r="C6" s="67">
        <v>58</v>
      </c>
      <c r="D6" s="66">
        <f>C6+2</f>
        <v>60</v>
      </c>
      <c r="E6" s="66">
        <f>D6+2</f>
        <v>62</v>
      </c>
      <c r="F6" s="66">
        <f>E6+1</f>
        <v>63</v>
      </c>
      <c r="G6" s="68"/>
      <c r="H6" s="62"/>
      <c r="I6" s="84"/>
      <c r="J6" s="85" t="s">
        <v>278</v>
      </c>
      <c r="K6" s="85" t="s">
        <v>279</v>
      </c>
      <c r="L6" s="85" t="s">
        <v>280</v>
      </c>
      <c r="M6" s="85" t="s">
        <v>281</v>
      </c>
      <c r="N6" s="85" t="s">
        <v>282</v>
      </c>
    </row>
    <row r="7" ht="29.15" customHeight="1" spans="1:14">
      <c r="A7" s="69" t="s">
        <v>129</v>
      </c>
      <c r="B7" s="66">
        <f t="shared" ref="B7:B9" si="0">C7-4</f>
        <v>88</v>
      </c>
      <c r="C7" s="70" t="s">
        <v>130</v>
      </c>
      <c r="D7" s="66">
        <f t="shared" ref="D7:D9" si="1">C7+4</f>
        <v>96</v>
      </c>
      <c r="E7" s="66">
        <f>D7+4</f>
        <v>100</v>
      </c>
      <c r="F7" s="66">
        <f t="shared" ref="F7:F9" si="2">E7+6</f>
        <v>106</v>
      </c>
      <c r="G7" s="68"/>
      <c r="H7" s="62"/>
      <c r="I7" s="84"/>
      <c r="J7" s="85" t="s">
        <v>283</v>
      </c>
      <c r="K7" s="85" t="s">
        <v>284</v>
      </c>
      <c r="L7" s="85" t="s">
        <v>180</v>
      </c>
      <c r="M7" s="85" t="s">
        <v>180</v>
      </c>
      <c r="N7" s="85" t="s">
        <v>180</v>
      </c>
    </row>
    <row r="8" ht="29.15" customHeight="1" spans="1:14">
      <c r="A8" s="69" t="s">
        <v>132</v>
      </c>
      <c r="B8" s="66">
        <f t="shared" si="0"/>
        <v>84</v>
      </c>
      <c r="C8" s="70" t="s">
        <v>133</v>
      </c>
      <c r="D8" s="66">
        <f t="shared" si="1"/>
        <v>92</v>
      </c>
      <c r="E8" s="66">
        <f>D8+5</f>
        <v>97</v>
      </c>
      <c r="F8" s="66">
        <f t="shared" si="2"/>
        <v>103</v>
      </c>
      <c r="G8" s="68"/>
      <c r="H8" s="62"/>
      <c r="I8" s="84"/>
      <c r="J8" s="85" t="s">
        <v>180</v>
      </c>
      <c r="K8" s="85" t="s">
        <v>180</v>
      </c>
      <c r="L8" s="85" t="s">
        <v>285</v>
      </c>
      <c r="M8" s="85" t="s">
        <v>180</v>
      </c>
      <c r="N8" s="85" t="s">
        <v>181</v>
      </c>
    </row>
    <row r="9" ht="29.15" customHeight="1" spans="1:14">
      <c r="A9" s="69" t="s">
        <v>134</v>
      </c>
      <c r="B9" s="66">
        <f t="shared" si="0"/>
        <v>90</v>
      </c>
      <c r="C9" s="70" t="s">
        <v>135</v>
      </c>
      <c r="D9" s="66">
        <f t="shared" si="1"/>
        <v>98</v>
      </c>
      <c r="E9" s="66">
        <f>D9+5</f>
        <v>103</v>
      </c>
      <c r="F9" s="66">
        <f t="shared" si="2"/>
        <v>109</v>
      </c>
      <c r="G9" s="68"/>
      <c r="H9" s="62"/>
      <c r="I9" s="84"/>
      <c r="J9" s="85" t="s">
        <v>286</v>
      </c>
      <c r="K9" s="85" t="s">
        <v>287</v>
      </c>
      <c r="L9" s="85" t="s">
        <v>288</v>
      </c>
      <c r="M9" s="85" t="s">
        <v>287</v>
      </c>
      <c r="N9" s="85" t="s">
        <v>182</v>
      </c>
    </row>
    <row r="10" ht="29.15" customHeight="1" spans="1:14">
      <c r="A10" s="71" t="s">
        <v>137</v>
      </c>
      <c r="B10" s="71">
        <f>C10-1</f>
        <v>36.5</v>
      </c>
      <c r="C10" s="67">
        <v>37.5</v>
      </c>
      <c r="D10" s="71">
        <f>C10+1</f>
        <v>38.5</v>
      </c>
      <c r="E10" s="71">
        <f>D10+1</f>
        <v>39.5</v>
      </c>
      <c r="F10" s="71">
        <f>E10+1.2</f>
        <v>40.7</v>
      </c>
      <c r="G10" s="68"/>
      <c r="H10" s="62"/>
      <c r="I10" s="84"/>
      <c r="J10" s="85" t="s">
        <v>185</v>
      </c>
      <c r="K10" s="85" t="s">
        <v>289</v>
      </c>
      <c r="L10" s="85" t="s">
        <v>180</v>
      </c>
      <c r="M10" s="85" t="s">
        <v>185</v>
      </c>
      <c r="N10" s="85" t="s">
        <v>184</v>
      </c>
    </row>
    <row r="11" ht="29.15" customHeight="1" spans="1:14">
      <c r="A11" s="71" t="s">
        <v>139</v>
      </c>
      <c r="B11" s="71">
        <f>C11-0.5</f>
        <v>17</v>
      </c>
      <c r="C11" s="67">
        <v>17.5</v>
      </c>
      <c r="D11" s="71">
        <f>C11+0.5</f>
        <v>18</v>
      </c>
      <c r="E11" s="71">
        <f>D11+0.5</f>
        <v>18.5</v>
      </c>
      <c r="F11" s="71">
        <f>E11+0.5</f>
        <v>19</v>
      </c>
      <c r="G11" s="68"/>
      <c r="H11" s="62"/>
      <c r="I11" s="84"/>
      <c r="J11" s="85" t="s">
        <v>185</v>
      </c>
      <c r="K11" s="85" t="s">
        <v>290</v>
      </c>
      <c r="L11" s="85" t="s">
        <v>291</v>
      </c>
      <c r="M11" s="85" t="s">
        <v>185</v>
      </c>
      <c r="N11" s="85" t="s">
        <v>186</v>
      </c>
    </row>
    <row r="12" ht="29.15" customHeight="1" spans="1:14">
      <c r="A12" s="69" t="s">
        <v>141</v>
      </c>
      <c r="B12" s="71">
        <f>C12-0.7</f>
        <v>15.8</v>
      </c>
      <c r="C12" s="67">
        <v>16.5</v>
      </c>
      <c r="D12" s="71">
        <f>C12+0.7</f>
        <v>17.2</v>
      </c>
      <c r="E12" s="71">
        <f>D12+0.7</f>
        <v>17.9</v>
      </c>
      <c r="F12" s="71">
        <f>E12+1</f>
        <v>18.9</v>
      </c>
      <c r="G12" s="72"/>
      <c r="H12" s="62"/>
      <c r="I12" s="84"/>
      <c r="J12" s="85" t="s">
        <v>189</v>
      </c>
      <c r="K12" s="85" t="s">
        <v>189</v>
      </c>
      <c r="L12" s="85" t="s">
        <v>292</v>
      </c>
      <c r="M12" s="85" t="s">
        <v>189</v>
      </c>
      <c r="N12" s="85" t="s">
        <v>184</v>
      </c>
    </row>
    <row r="13" ht="29.15" customHeight="1" spans="1:14">
      <c r="A13" s="69" t="s">
        <v>143</v>
      </c>
      <c r="B13" s="71">
        <f>C13-0.7</f>
        <v>15.3</v>
      </c>
      <c r="C13" s="67">
        <v>16</v>
      </c>
      <c r="D13" s="71">
        <f>C13+0.7</f>
        <v>16.7</v>
      </c>
      <c r="E13" s="71">
        <f>D13+0.7</f>
        <v>17.4</v>
      </c>
      <c r="F13" s="71">
        <f>E13+0.9</f>
        <v>18.3</v>
      </c>
      <c r="G13" s="72"/>
      <c r="H13" s="62"/>
      <c r="I13" s="84"/>
      <c r="J13" s="85" t="s">
        <v>192</v>
      </c>
      <c r="K13" s="85" t="s">
        <v>192</v>
      </c>
      <c r="L13" s="85" t="s">
        <v>293</v>
      </c>
      <c r="M13" s="85" t="s">
        <v>192</v>
      </c>
      <c r="N13" s="85" t="s">
        <v>191</v>
      </c>
    </row>
    <row r="14" ht="29.15" customHeight="1" spans="1:14">
      <c r="A14" s="69" t="s">
        <v>146</v>
      </c>
      <c r="B14" s="66">
        <f>C14-1</f>
        <v>39</v>
      </c>
      <c r="C14" s="67">
        <v>40</v>
      </c>
      <c r="D14" s="66">
        <f>C14+1</f>
        <v>41</v>
      </c>
      <c r="E14" s="66">
        <f>D14+1</f>
        <v>42</v>
      </c>
      <c r="F14" s="66">
        <f>E14+1.5</f>
        <v>43.5</v>
      </c>
      <c r="G14" s="72"/>
      <c r="H14" s="62"/>
      <c r="I14" s="84"/>
      <c r="J14" s="85" t="s">
        <v>180</v>
      </c>
      <c r="K14" s="85" t="s">
        <v>180</v>
      </c>
      <c r="L14" s="85" t="s">
        <v>180</v>
      </c>
      <c r="M14" s="85" t="s">
        <v>180</v>
      </c>
      <c r="N14" s="85" t="s">
        <v>194</v>
      </c>
    </row>
    <row r="15" ht="29.15" customHeight="1" spans="1:14">
      <c r="A15" s="69" t="s">
        <v>147</v>
      </c>
      <c r="B15" s="66">
        <f>C15-1.5</f>
        <v>19</v>
      </c>
      <c r="C15" s="73">
        <v>20.5</v>
      </c>
      <c r="D15" s="66">
        <f t="shared" ref="D15:D17" si="3">C15</f>
        <v>20.5</v>
      </c>
      <c r="E15" s="66">
        <f>D15+2</f>
        <v>22.5</v>
      </c>
      <c r="F15" s="66">
        <f t="shared" ref="F15:F17" si="4">E15</f>
        <v>22.5</v>
      </c>
      <c r="G15" s="72"/>
      <c r="H15" s="62"/>
      <c r="I15" s="84"/>
      <c r="J15" s="85" t="s">
        <v>180</v>
      </c>
      <c r="K15" s="85" t="s">
        <v>180</v>
      </c>
      <c r="L15" s="85" t="s">
        <v>180</v>
      </c>
      <c r="M15" s="85" t="s">
        <v>180</v>
      </c>
      <c r="N15" s="85" t="s">
        <v>180</v>
      </c>
    </row>
    <row r="16" ht="29.15" customHeight="1" spans="1:14">
      <c r="A16" s="69" t="s">
        <v>148</v>
      </c>
      <c r="B16" s="66">
        <f>C16</f>
        <v>2.2</v>
      </c>
      <c r="C16" s="67">
        <v>2.2</v>
      </c>
      <c r="D16" s="66">
        <f t="shared" si="3"/>
        <v>2.2</v>
      </c>
      <c r="E16" s="66">
        <f>D16</f>
        <v>2.2</v>
      </c>
      <c r="F16" s="66">
        <f t="shared" si="4"/>
        <v>2.2</v>
      </c>
      <c r="G16" s="74"/>
      <c r="H16" s="62"/>
      <c r="I16" s="84"/>
      <c r="J16" s="85" t="s">
        <v>180</v>
      </c>
      <c r="K16" s="85" t="s">
        <v>180</v>
      </c>
      <c r="L16" s="85" t="s">
        <v>180</v>
      </c>
      <c r="M16" s="85" t="s">
        <v>180</v>
      </c>
      <c r="N16" s="85" t="s">
        <v>180</v>
      </c>
    </row>
    <row r="17" ht="29.15" customHeight="1" spans="1:14">
      <c r="A17" s="69" t="s">
        <v>149</v>
      </c>
      <c r="B17" s="66">
        <f>C17</f>
        <v>1.6</v>
      </c>
      <c r="C17" s="67">
        <v>1.6</v>
      </c>
      <c r="D17" s="66">
        <f t="shared" si="3"/>
        <v>1.6</v>
      </c>
      <c r="E17" s="66">
        <f>D17</f>
        <v>1.6</v>
      </c>
      <c r="F17" s="66">
        <f t="shared" si="4"/>
        <v>1.6</v>
      </c>
      <c r="G17" s="72"/>
      <c r="H17" s="62"/>
      <c r="I17" s="84"/>
      <c r="J17" s="85" t="s">
        <v>180</v>
      </c>
      <c r="K17" s="85" t="s">
        <v>180</v>
      </c>
      <c r="L17" s="85" t="s">
        <v>180</v>
      </c>
      <c r="M17" s="85" t="s">
        <v>180</v>
      </c>
      <c r="N17" s="85" t="s">
        <v>180</v>
      </c>
    </row>
    <row r="18" ht="29.15" customHeight="1" spans="1:14">
      <c r="A18" s="68"/>
      <c r="B18" s="68"/>
      <c r="C18" s="68"/>
      <c r="D18" s="75"/>
      <c r="E18" s="72"/>
      <c r="F18" s="72"/>
      <c r="G18" s="72"/>
      <c r="H18" s="62"/>
      <c r="I18" s="86"/>
      <c r="J18" s="86"/>
      <c r="K18" s="86"/>
      <c r="L18" s="86"/>
      <c r="M18" s="86"/>
      <c r="N18" s="86"/>
    </row>
    <row r="19" ht="29.15" customHeight="1" spans="1:14">
      <c r="A19" s="68"/>
      <c r="B19" s="68"/>
      <c r="C19" s="68"/>
      <c r="D19" s="75"/>
      <c r="E19" s="72"/>
      <c r="F19" s="72"/>
      <c r="G19" s="72"/>
      <c r="H19" s="62"/>
      <c r="I19" s="86"/>
      <c r="J19" s="86"/>
      <c r="K19" s="86"/>
      <c r="L19" s="86"/>
      <c r="M19" s="86"/>
      <c r="N19" s="86"/>
    </row>
    <row r="20" ht="29.15" customHeight="1" spans="1:14">
      <c r="A20" s="68"/>
      <c r="B20" s="68"/>
      <c r="C20" s="68"/>
      <c r="D20" s="75"/>
      <c r="E20" s="72"/>
      <c r="F20" s="72"/>
      <c r="G20" s="72"/>
      <c r="H20" s="62"/>
      <c r="I20" s="85"/>
      <c r="J20" s="85"/>
      <c r="K20" s="85"/>
      <c r="L20" s="85"/>
      <c r="M20" s="85"/>
      <c r="N20" s="85"/>
    </row>
    <row r="21" ht="29.15" customHeight="1" spans="1:14">
      <c r="A21" s="68"/>
      <c r="B21" s="68"/>
      <c r="C21" s="68"/>
      <c r="D21" s="75"/>
      <c r="E21" s="72"/>
      <c r="F21" s="72"/>
      <c r="G21" s="72"/>
      <c r="H21" s="62"/>
      <c r="I21" s="86"/>
      <c r="J21" s="86"/>
      <c r="K21" s="86"/>
      <c r="L21" s="86"/>
      <c r="M21" s="86"/>
      <c r="N21" s="86"/>
    </row>
    <row r="22" ht="29.15" customHeight="1" spans="1:14">
      <c r="A22" s="68"/>
      <c r="B22" s="68"/>
      <c r="C22" s="68"/>
      <c r="D22" s="75"/>
      <c r="E22" s="72"/>
      <c r="F22" s="72"/>
      <c r="G22" s="72"/>
      <c r="H22" s="62"/>
      <c r="I22" s="86"/>
      <c r="J22" s="86"/>
      <c r="K22" s="86"/>
      <c r="L22" s="86"/>
      <c r="M22" s="86"/>
      <c r="N22" s="86"/>
    </row>
    <row r="23" ht="29.15" customHeight="1" spans="1:14">
      <c r="A23" s="76"/>
      <c r="B23" s="76"/>
      <c r="C23" s="76"/>
      <c r="D23" s="76"/>
      <c r="E23" s="76"/>
      <c r="F23" s="76"/>
      <c r="G23" s="76"/>
      <c r="H23" s="77"/>
      <c r="I23" s="87"/>
      <c r="J23" s="88"/>
      <c r="K23" s="89"/>
      <c r="L23" s="88"/>
      <c r="M23" s="88"/>
      <c r="N23" s="90"/>
    </row>
    <row r="24" ht="15.75" spans="1:14">
      <c r="A24" s="78" t="s">
        <v>162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</row>
    <row r="25" ht="15" spans="1:14">
      <c r="A25" s="53" t="s">
        <v>195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</row>
    <row r="26" spans="1:14">
      <c r="A26" s="79" t="s">
        <v>196</v>
      </c>
      <c r="B26" s="79"/>
      <c r="C26" s="79"/>
      <c r="D26" s="79"/>
      <c r="E26" s="79"/>
      <c r="F26" s="79"/>
      <c r="G26" s="79"/>
      <c r="H26" s="79"/>
      <c r="I26" s="78" t="s">
        <v>294</v>
      </c>
      <c r="J26" s="91"/>
      <c r="K26" s="78" t="s">
        <v>151</v>
      </c>
      <c r="L26" s="78"/>
      <c r="M26" s="78" t="s">
        <v>152</v>
      </c>
      <c r="N26" s="53" t="s">
        <v>110</v>
      </c>
    </row>
    <row r="27" ht="19" customHeight="1" spans="1:1">
      <c r="A27" s="53" t="s">
        <v>153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F13" sqref="F13"/>
    </sheetView>
  </sheetViews>
  <sheetFormatPr defaultColWidth="9" defaultRowHeight="15"/>
  <cols>
    <col min="1" max="1" width="7" customWidth="1"/>
    <col min="2" max="2" width="14.8333333333333" customWidth="1"/>
    <col min="3" max="3" width="18.4166666666667" customWidth="1"/>
    <col min="4" max="4" width="11.58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7.5" spans="1:15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296</v>
      </c>
      <c r="B2" s="5" t="s">
        <v>297</v>
      </c>
      <c r="C2" s="5" t="s">
        <v>298</v>
      </c>
      <c r="D2" s="5" t="s">
        <v>299</v>
      </c>
      <c r="E2" s="5" t="s">
        <v>300</v>
      </c>
      <c r="F2" s="5" t="s">
        <v>301</v>
      </c>
      <c r="G2" s="5" t="s">
        <v>302</v>
      </c>
      <c r="H2" s="5" t="s">
        <v>303</v>
      </c>
      <c r="I2" s="4" t="s">
        <v>304</v>
      </c>
      <c r="J2" s="4" t="s">
        <v>305</v>
      </c>
      <c r="K2" s="4" t="s">
        <v>306</v>
      </c>
      <c r="L2" s="4" t="s">
        <v>307</v>
      </c>
      <c r="M2" s="4" t="s">
        <v>308</v>
      </c>
      <c r="N2" s="5" t="s">
        <v>309</v>
      </c>
      <c r="O2" s="5" t="s">
        <v>310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311</v>
      </c>
      <c r="J3" s="4" t="s">
        <v>311</v>
      </c>
      <c r="K3" s="4" t="s">
        <v>311</v>
      </c>
      <c r="L3" s="4" t="s">
        <v>311</v>
      </c>
      <c r="M3" s="4" t="s">
        <v>311</v>
      </c>
      <c r="N3" s="7"/>
      <c r="O3" s="7"/>
    </row>
    <row r="4" ht="20" customHeight="1" spans="1:15">
      <c r="A4" s="22">
        <v>1</v>
      </c>
      <c r="B4" s="340" t="s">
        <v>312</v>
      </c>
      <c r="C4" s="24" t="s">
        <v>313</v>
      </c>
      <c r="D4" s="24" t="s">
        <v>314</v>
      </c>
      <c r="E4" s="22" t="s">
        <v>28</v>
      </c>
      <c r="F4" s="51" t="s">
        <v>315</v>
      </c>
      <c r="G4" s="22"/>
      <c r="H4" s="22"/>
      <c r="I4" s="23">
        <v>1</v>
      </c>
      <c r="J4" s="23">
        <v>1</v>
      </c>
      <c r="K4" s="23">
        <v>0</v>
      </c>
      <c r="L4" s="23">
        <v>1</v>
      </c>
      <c r="M4" s="23">
        <v>0</v>
      </c>
      <c r="N4" s="22"/>
      <c r="O4" s="22" t="s">
        <v>316</v>
      </c>
    </row>
    <row r="5" spans="1:15">
      <c r="A5" s="22">
        <v>2</v>
      </c>
      <c r="B5" s="340" t="s">
        <v>317</v>
      </c>
      <c r="C5" s="24" t="s">
        <v>313</v>
      </c>
      <c r="D5" s="24" t="s">
        <v>318</v>
      </c>
      <c r="E5" s="22" t="s">
        <v>28</v>
      </c>
      <c r="F5" s="51" t="s">
        <v>315</v>
      </c>
      <c r="G5" s="22"/>
      <c r="H5" s="22"/>
      <c r="I5" s="22">
        <v>1</v>
      </c>
      <c r="J5" s="22">
        <v>1</v>
      </c>
      <c r="K5" s="22">
        <v>0</v>
      </c>
      <c r="L5" s="22">
        <v>1</v>
      </c>
      <c r="M5" s="22">
        <v>0</v>
      </c>
      <c r="N5" s="22"/>
      <c r="O5" s="22" t="s">
        <v>316</v>
      </c>
    </row>
    <row r="6" spans="1:15">
      <c r="A6" s="22">
        <v>3</v>
      </c>
      <c r="B6" s="341" t="s">
        <v>319</v>
      </c>
      <c r="C6" s="24" t="s">
        <v>313</v>
      </c>
      <c r="D6" s="22" t="s">
        <v>320</v>
      </c>
      <c r="E6" s="22" t="s">
        <v>28</v>
      </c>
      <c r="F6" s="51" t="s">
        <v>315</v>
      </c>
      <c r="G6" s="22"/>
      <c r="H6" s="22"/>
      <c r="I6" s="22">
        <v>1</v>
      </c>
      <c r="J6" s="22">
        <v>0</v>
      </c>
      <c r="K6" s="22">
        <v>0</v>
      </c>
      <c r="L6" s="22">
        <v>0</v>
      </c>
      <c r="M6" s="22">
        <v>1</v>
      </c>
      <c r="N6" s="22"/>
      <c r="O6" s="22" t="s">
        <v>316</v>
      </c>
    </row>
    <row r="7" ht="30" spans="1:15">
      <c r="A7" s="22">
        <v>4</v>
      </c>
      <c r="B7" s="341" t="s">
        <v>321</v>
      </c>
      <c r="C7" s="24" t="s">
        <v>313</v>
      </c>
      <c r="D7" s="22" t="s">
        <v>322</v>
      </c>
      <c r="E7" s="25" t="s">
        <v>323</v>
      </c>
      <c r="F7" s="51" t="s">
        <v>315</v>
      </c>
      <c r="G7" s="22"/>
      <c r="H7" s="22"/>
      <c r="I7" s="22">
        <v>1</v>
      </c>
      <c r="J7" s="22">
        <v>0</v>
      </c>
      <c r="K7" s="22">
        <v>0</v>
      </c>
      <c r="L7" s="22">
        <v>0</v>
      </c>
      <c r="M7" s="22">
        <v>1</v>
      </c>
      <c r="N7" s="22"/>
      <c r="O7" s="22" t="s">
        <v>316</v>
      </c>
    </row>
    <row r="8" spans="1:15">
      <c r="A8" s="9"/>
      <c r="B8" s="9"/>
      <c r="C8" s="9"/>
      <c r="D8" s="9"/>
      <c r="E8" s="9"/>
      <c r="F8" s="51"/>
      <c r="G8" s="9"/>
      <c r="H8" s="9"/>
      <c r="I8" s="22"/>
      <c r="J8" s="22"/>
      <c r="K8" s="22"/>
      <c r="L8" s="22"/>
      <c r="M8" s="22"/>
      <c r="N8" s="22"/>
      <c r="O8" s="22"/>
    </row>
    <row r="9" spans="1:15">
      <c r="A9" s="9"/>
      <c r="B9" s="9"/>
      <c r="C9" s="9"/>
      <c r="D9" s="9"/>
      <c r="E9" s="9"/>
      <c r="F9" s="51"/>
      <c r="G9" s="9"/>
      <c r="H9" s="9"/>
      <c r="I9" s="22"/>
      <c r="J9" s="22"/>
      <c r="K9" s="22"/>
      <c r="L9" s="22"/>
      <c r="M9" s="22"/>
      <c r="N9" s="22"/>
      <c r="O9" s="22"/>
    </row>
    <row r="10" spans="1:15">
      <c r="A10" s="9"/>
      <c r="B10" s="9"/>
      <c r="C10" s="9"/>
      <c r="D10" s="9"/>
      <c r="E10" s="9"/>
      <c r="F10" s="51"/>
      <c r="G10" s="9"/>
      <c r="H10" s="9"/>
      <c r="I10" s="22"/>
      <c r="J10" s="22"/>
      <c r="K10" s="22"/>
      <c r="L10" s="22"/>
      <c r="M10" s="22"/>
      <c r="N10" s="22"/>
      <c r="O10" s="22"/>
    </row>
    <row r="11" spans="1:15">
      <c r="A11" s="9"/>
      <c r="B11" s="9"/>
      <c r="C11" s="9"/>
      <c r="D11" s="9"/>
      <c r="E11" s="9"/>
      <c r="F11" s="51"/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A12" s="9"/>
      <c r="B12" s="9"/>
      <c r="C12" s="9"/>
      <c r="D12" s="9"/>
      <c r="E12" s="9"/>
      <c r="F12" s="51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7.5" spans="1:15">
      <c r="A19" s="50" t="s">
        <v>324</v>
      </c>
      <c r="B19" s="52"/>
      <c r="C19" s="52"/>
      <c r="D19" s="21"/>
      <c r="E19" s="16"/>
      <c r="F19" s="35"/>
      <c r="G19" s="35"/>
      <c r="H19" s="35"/>
      <c r="I19" s="29"/>
      <c r="J19" s="13" t="s">
        <v>325</v>
      </c>
      <c r="K19" s="14"/>
      <c r="L19" s="14"/>
      <c r="M19" s="15"/>
      <c r="N19" s="52"/>
      <c r="O19" s="21"/>
    </row>
    <row r="20" ht="63" customHeight="1" spans="1:15">
      <c r="A20" s="17" t="s">
        <v>326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">
      <c r="A21" t="s">
        <v>327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启航</cp:lastModifiedBy>
  <dcterms:created xsi:type="dcterms:W3CDTF">2020-03-11T01:34:00Z</dcterms:created>
  <dcterms:modified xsi:type="dcterms:W3CDTF">2025-01-16T05:06:36Z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2052-12.1.0.19770</vt:lpwstr>
  </property>
</Properties>
</file>