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3" firstSheet="2" activeTab="9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（海外单）" sheetId="5" r:id="rId7"/>
    <sheet name="验货尺寸表 (尾期海外单)" sheetId="17" r:id="rId8"/>
    <sheet name="尾期（第一批）" sheetId="18" r:id="rId9"/>
    <sheet name="验货尺寸表 (第一批）" sheetId="20" r:id="rId10"/>
    <sheet name="尾期（第二批）" sheetId="21" r:id="rId11"/>
    <sheet name="验货尺寸表 (第二批）" sheetId="22" r:id="rId12"/>
    <sheet name="1.面料验布" sheetId="7" r:id="rId13"/>
    <sheet name="2.面料缩率" sheetId="8" r:id="rId14"/>
    <sheet name="3.面料互染" sheetId="9" r:id="rId15"/>
    <sheet name="4.面料静水压" sheetId="10" r:id="rId16"/>
    <sheet name="5.特殊工艺测试" sheetId="11" r:id="rId17"/>
    <sheet name="6.织带类缩率测试" sheetId="12" r:id="rId18"/>
  </sheets>
  <externalReferences>
    <externalReference r:id="rId19"/>
    <externalReference r:id="rId20"/>
    <externalReference r:id="rId21"/>
    <externalReference r:id="rId22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首期!$A$1:$K$51</definedName>
    <definedName name="D形扣编码" localSheetId="9">#REF!</definedName>
    <definedName name="版型吊牌编码" localSheetId="9">#REF!</definedName>
    <definedName name="标准" localSheetId="9">#REF!</definedName>
    <definedName name="标准编码" localSheetId="9">#REF!</definedName>
    <definedName name="标准物料编码" localSheetId="9">#REF!</definedName>
    <definedName name="插扣编码" localSheetId="9">#REF!</definedName>
    <definedName name="尺码唛编码" localSheetId="9">#REF!</definedName>
    <definedName name="抽绳编码" localSheetId="9">#REF!</definedName>
    <definedName name="粗线编码" localSheetId="9">#REF!</definedName>
    <definedName name="大类" localSheetId="9">#REF!</definedName>
    <definedName name="大类名称" localSheetId="9">#REF!</definedName>
    <definedName name="单位1" localSheetId="9">#REF!</definedName>
    <definedName name="单位编码" localSheetId="9">#REF!</definedName>
    <definedName name="吊牌编码" localSheetId="9">#REF!</definedName>
    <definedName name="吊钟编码" localSheetId="9">#REF!</definedName>
    <definedName name="反光材料编码" localSheetId="9">#REF!</definedName>
    <definedName name="辅料" localSheetId="9">#REF!</definedName>
    <definedName name="辅料编码" localSheetId="9">#REF!</definedName>
    <definedName name="工字扣编码" localSheetId="9">#REF!</definedName>
    <definedName name="功能标编码" localSheetId="9">#REF!</definedName>
    <definedName name="钩扣编码" localSheetId="9">#REF!</definedName>
    <definedName name="横机" localSheetId="9">#REF!</definedName>
    <definedName name="横机编码" localSheetId="9">#REF!</definedName>
    <definedName name="胶环编码" localSheetId="9">#REF!</definedName>
    <definedName name="胶牌编码" localSheetId="9">#REF!</definedName>
    <definedName name="金属牌编码" localSheetId="9">#REF!</definedName>
    <definedName name="卡头编码" localSheetId="9">#REF!</definedName>
    <definedName name="拉链" localSheetId="9">#REF!</definedName>
    <definedName name="拉链编码" localSheetId="9">#REF!</definedName>
    <definedName name="拉头" localSheetId="9">#REF!</definedName>
    <definedName name="拉头编码" localSheetId="9">#REF!</definedName>
    <definedName name="拉头吊坠编码" localSheetId="9">#REF!</definedName>
    <definedName name="拉头色" localSheetId="9">#REF!</definedName>
    <definedName name="拉头颜色" localSheetId="9">#REF!</definedName>
    <definedName name="里料编码" localSheetId="9">#REF!</definedName>
    <definedName name="毛皮编码" localSheetId="9">#REF!</definedName>
    <definedName name="面辅料颜色" localSheetId="9">#REF!</definedName>
    <definedName name="面料编号" localSheetId="9">#REF!</definedName>
    <definedName name="魔术贴编码" localSheetId="9">#REF!</definedName>
    <definedName name="纽扣编码" localSheetId="9">#REF!</definedName>
    <definedName name="汽眼编码" localSheetId="9">#REF!</definedName>
    <definedName name="日字扣编码" localSheetId="9">#REF!</definedName>
    <definedName name="色号" localSheetId="9">#REF!</definedName>
    <definedName name="色号1" localSheetId="9">#REF!</definedName>
    <definedName name="色号颜色" localSheetId="9">#REF!</definedName>
    <definedName name="色名色号" localSheetId="9">#REF!</definedName>
    <definedName name="四件扣编码" localSheetId="9">#REF!</definedName>
    <definedName name="梭织编码" localSheetId="9">#REF!</definedName>
    <definedName name="烫花编码" localSheetId="9">#REF!</definedName>
    <definedName name="烫唛编码" localSheetId="9">#REF!</definedName>
    <definedName name="五抓扣编码" localSheetId="9">#REF!</definedName>
    <definedName name="洗水" localSheetId="9">#REF!</definedName>
    <definedName name="洗水编码" localSheetId="9">#REF!</definedName>
    <definedName name="下拉头编码" localSheetId="9">#REF!</definedName>
    <definedName name="橡筋编码" localSheetId="9">#REF!</definedName>
    <definedName name="橡筋绳编码" localSheetId="9">#REF!</definedName>
    <definedName name="胸杯编码" localSheetId="9">#REF!</definedName>
    <definedName name="绣花" localSheetId="9">#REF!</definedName>
    <definedName name="绣花编码" localSheetId="9">#REF!</definedName>
    <definedName name="绣章编码" localSheetId="9">#REF!</definedName>
    <definedName name="颜色" localSheetId="9">#REF!</definedName>
    <definedName name="印花" localSheetId="9">#REF!</definedName>
    <definedName name="印花编码" localSheetId="9">#REF!</definedName>
    <definedName name="针织编码" localSheetId="9">#REF!</definedName>
    <definedName name="织带编码" localSheetId="9">#REF!</definedName>
    <definedName name="织唛编码" localSheetId="9">#REF!</definedName>
    <definedName name="主料" localSheetId="9">#REF!</definedName>
    <definedName name="主料编码" localSheetId="9">#REF!</definedName>
    <definedName name="主唛编码" localSheetId="9">#REF!</definedName>
    <definedName name="撞钉编码" localSheetId="9">#REF!</definedName>
    <definedName name="xlbcz001" localSheetId="9">[3]拉链属性!$A$2:$A$46</definedName>
    <definedName name="xlbqt001" localSheetId="9">[4]拉链属性!$A$44:$A$53</definedName>
    <definedName name="D形扣编码" localSheetId="11">#REF!</definedName>
    <definedName name="版型吊牌编码" localSheetId="11">#REF!</definedName>
    <definedName name="标准" localSheetId="11">#REF!</definedName>
    <definedName name="标准编码" localSheetId="11">#REF!</definedName>
    <definedName name="标准物料编码" localSheetId="11">#REF!</definedName>
    <definedName name="插扣编码" localSheetId="11">#REF!</definedName>
    <definedName name="尺码唛编码" localSheetId="11">#REF!</definedName>
    <definedName name="抽绳编码" localSheetId="11">#REF!</definedName>
    <definedName name="粗线编码" localSheetId="11">#REF!</definedName>
    <definedName name="大类" localSheetId="11">#REF!</definedName>
    <definedName name="大类名称" localSheetId="11">#REF!</definedName>
    <definedName name="单位1" localSheetId="11">#REF!</definedName>
    <definedName name="单位编码" localSheetId="11">#REF!</definedName>
    <definedName name="吊牌编码" localSheetId="11">#REF!</definedName>
    <definedName name="吊钟编码" localSheetId="11">#REF!</definedName>
    <definedName name="反光材料编码" localSheetId="11">#REF!</definedName>
    <definedName name="辅料" localSheetId="11">#REF!</definedName>
    <definedName name="辅料编码" localSheetId="11">#REF!</definedName>
    <definedName name="工字扣编码" localSheetId="11">#REF!</definedName>
    <definedName name="功能标编码" localSheetId="11">#REF!</definedName>
    <definedName name="钩扣编码" localSheetId="11">#REF!</definedName>
    <definedName name="横机" localSheetId="11">#REF!</definedName>
    <definedName name="横机编码" localSheetId="11">#REF!</definedName>
    <definedName name="胶环编码" localSheetId="11">#REF!</definedName>
    <definedName name="胶牌编码" localSheetId="11">#REF!</definedName>
    <definedName name="金属牌编码" localSheetId="11">#REF!</definedName>
    <definedName name="卡头编码" localSheetId="11">#REF!</definedName>
    <definedName name="拉链" localSheetId="11">#REF!</definedName>
    <definedName name="拉链编码" localSheetId="11">#REF!</definedName>
    <definedName name="拉头" localSheetId="11">#REF!</definedName>
    <definedName name="拉头编码" localSheetId="11">#REF!</definedName>
    <definedName name="拉头吊坠编码" localSheetId="11">#REF!</definedName>
    <definedName name="拉头色" localSheetId="11">#REF!</definedName>
    <definedName name="拉头颜色" localSheetId="11">#REF!</definedName>
    <definedName name="里料编码" localSheetId="11">#REF!</definedName>
    <definedName name="毛皮编码" localSheetId="11">#REF!</definedName>
    <definedName name="面辅料颜色" localSheetId="11">#REF!</definedName>
    <definedName name="面料编号" localSheetId="11">#REF!</definedName>
    <definedName name="魔术贴编码" localSheetId="11">#REF!</definedName>
    <definedName name="纽扣编码" localSheetId="11">#REF!</definedName>
    <definedName name="汽眼编码" localSheetId="11">#REF!</definedName>
    <definedName name="日字扣编码" localSheetId="11">#REF!</definedName>
    <definedName name="色号" localSheetId="11">#REF!</definedName>
    <definedName name="色号1" localSheetId="11">#REF!</definedName>
    <definedName name="色号颜色" localSheetId="11">#REF!</definedName>
    <definedName name="色名色号" localSheetId="11">#REF!</definedName>
    <definedName name="四件扣编码" localSheetId="11">#REF!</definedName>
    <definedName name="梭织编码" localSheetId="11">#REF!</definedName>
    <definedName name="烫花编码" localSheetId="11">#REF!</definedName>
    <definedName name="烫唛编码" localSheetId="11">#REF!</definedName>
    <definedName name="五抓扣编码" localSheetId="11">#REF!</definedName>
    <definedName name="洗水" localSheetId="11">#REF!</definedName>
    <definedName name="洗水编码" localSheetId="11">#REF!</definedName>
    <definedName name="下拉头编码" localSheetId="11">#REF!</definedName>
    <definedName name="橡筋编码" localSheetId="11">#REF!</definedName>
    <definedName name="橡筋绳编码" localSheetId="11">#REF!</definedName>
    <definedName name="胸杯编码" localSheetId="11">#REF!</definedName>
    <definedName name="绣花" localSheetId="11">#REF!</definedName>
    <definedName name="绣花编码" localSheetId="11">#REF!</definedName>
    <definedName name="绣章编码" localSheetId="11">#REF!</definedName>
    <definedName name="颜色" localSheetId="11">#REF!</definedName>
    <definedName name="印花" localSheetId="11">#REF!</definedName>
    <definedName name="印花编码" localSheetId="11">#REF!</definedName>
    <definedName name="针织编码" localSheetId="11">#REF!</definedName>
    <definedName name="织带编码" localSheetId="11">#REF!</definedName>
    <definedName name="织唛编码" localSheetId="11">#REF!</definedName>
    <definedName name="主料" localSheetId="11">#REF!</definedName>
    <definedName name="主料编码" localSheetId="11">#REF!</definedName>
    <definedName name="主唛编码" localSheetId="11">#REF!</definedName>
    <definedName name="撞钉编码" localSheetId="11">#REF!</definedName>
    <definedName name="xlbcz001" localSheetId="11">[3]拉链属性!$A$2:$A$46</definedName>
    <definedName name="xlbqt001" localSheetId="11">[4]拉链属性!$A$44:$A$53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<sst xmlns="http://schemas.openxmlformats.org/spreadsheetml/2006/main" count="1378" uniqueCount="364">
  <si>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</si>
  <si>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</si>
  <si>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</si>
  <si>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</si>
  <si>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</si>
  <si>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</si>
  <si>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</si>
  <si>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</si>
  <si>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</si>
  <si>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</si>
  <si>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</si>
  <si>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</si>
  <si>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</si>
  <si>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</si>
  <si>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</si>
  <si>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</si>
  <si>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</si>
  <si>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</si>
  <si>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</si>
  <si>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</si>
  <si>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</si>
  <si>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</si>
  <si>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</si>
  <si>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</si>
  <si>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</si>
  <si>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</si>
  <si>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</si>
  <si>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</si>
  <si>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</si>
  <si>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</si>
  <si>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</si>
  <si>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</si>
  <si>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</si>
  <si>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</si>
  <si>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</si>
  <si>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</si>
  <si>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</si>
  <si>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</si>
  <si>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</si>
  <si>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</si>
  <si>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</si>
  <si>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</si>
  <si>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</si>
  <si>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</si>
  <si>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</si>
  <si>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</si>
  <si>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</si>
  <si>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</si>
  <si>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</si>
  <si>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</si>
  <si>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</si>
  <si>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</si>
  <si>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</si>
  <si>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</si>
  <si>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</si>
  <si>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</si>
  <si>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</si>
  <si>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</si>
  <si>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</si>
  <si>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</si>
  <si>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</si>
  <si>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</si>
  <si>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TAJJAN82026</t>
  </si>
  <si>
    <t>合同交期</t>
  </si>
  <si>
    <t>产前确认样</t>
  </si>
  <si>
    <t>有</t>
  </si>
  <si>
    <t>无</t>
  </si>
  <si>
    <t>品名</t>
  </si>
  <si>
    <t>女式短袖T恤</t>
  </si>
  <si>
    <t>上线日</t>
  </si>
  <si>
    <t>原辅材料卡</t>
  </si>
  <si>
    <t>色/号型数</t>
  </si>
  <si>
    <t>4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</si>
  <si>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</si>
  <si>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</si>
  <si>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</si>
  <si>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</si>
  <si>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</si>
  <si>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</si>
  <si>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CGDD24110400063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</si>
  <si>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</si>
  <si>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</si>
  <si>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</si>
  <si>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</si>
  <si>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</si>
  <si>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</si>
  <si>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</si>
  <si>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</si>
  <si>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</si>
  <si>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</si>
  <si>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</si>
  <si>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</si>
  <si>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</si>
  <si>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</si>
  <si>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</si>
  <si>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</si>
  <si>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</si>
  <si>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</si>
  <si>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</si>
  <si>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</si>
  <si>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</si>
  <si>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</si>
  <si>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</si>
  <si>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</si>
  <si>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</si>
  <si>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</si>
  <si>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</si>
  <si>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</si>
  <si>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</si>
  <si>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</si>
  <si>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XS</t>
  </si>
  <si>
    <t>S</t>
  </si>
  <si>
    <t>M</t>
  </si>
  <si>
    <t>L</t>
  </si>
  <si>
    <t>XL</t>
  </si>
  <si>
    <t>XXL</t>
  </si>
  <si>
    <t>未裁齐原因</t>
  </si>
  <si>
    <t>石晶粉</t>
  </si>
  <si>
    <t>云层蓝</t>
  </si>
  <si>
    <t>曙光紫</t>
  </si>
  <si>
    <t>白色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</si>
  <si>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</si>
  <si>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</si>
  <si>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</si>
  <si>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</si>
  <si>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</si>
  <si>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</si>
  <si>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1、领不圆顺，织带不平服</t>
  </si>
  <si>
    <t>2、两侧拼不对称</t>
  </si>
  <si>
    <t>3、线头没有清理干净，有脏污。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</si>
  <si>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</si>
  <si>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</si>
  <si>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</si>
  <si>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</si>
  <si>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</si>
  <si>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</si>
  <si>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</si>
  <si>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</si>
  <si>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</si>
  <si>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刘碧云</t>
  </si>
  <si>
    <t>查验时间</t>
  </si>
  <si>
    <t>工厂负责人</t>
  </si>
  <si>
    <t>周宇</t>
  </si>
  <si>
    <t>【整改结果】</t>
  </si>
  <si>
    <t>督促改善以上问题</t>
  </si>
  <si>
    <t>QC规格测量表</t>
  </si>
  <si>
    <t>部位名称</t>
  </si>
  <si>
    <t>指示规格  FINAL SPEC</t>
  </si>
  <si>
    <t>XXXL</t>
  </si>
  <si>
    <r>
      <rPr>
        <sz val="11"/>
        <rFont val="Arial"/>
        <charset val="134"/>
      </rPr>
      <t>±</t>
    </r>
    <r>
      <rPr>
        <sz val="11"/>
        <rFont val="黑体"/>
        <charset val="134"/>
      </rPr>
      <t>差</t>
    </r>
  </si>
  <si>
    <t>150/80B</t>
  </si>
  <si>
    <t>155/84B</t>
  </si>
  <si>
    <t>160/88B</t>
  </si>
  <si>
    <t>165/92B</t>
  </si>
  <si>
    <t>170/96B</t>
  </si>
  <si>
    <t>175/100B</t>
  </si>
  <si>
    <t>180/104B</t>
  </si>
  <si>
    <t>M  洗前</t>
  </si>
  <si>
    <t>M洗后</t>
  </si>
  <si>
    <t>后中长</t>
  </si>
  <si>
    <t>±1</t>
  </si>
  <si>
    <t>-0.5</t>
  </si>
  <si>
    <t>胸围</t>
  </si>
  <si>
    <t>+0</t>
  </si>
  <si>
    <t>腰围</t>
  </si>
  <si>
    <t>摆围</t>
  </si>
  <si>
    <t>±0.5</t>
  </si>
  <si>
    <t>肩宽</t>
  </si>
  <si>
    <t>+1</t>
  </si>
  <si>
    <t>肩点短袖长</t>
  </si>
  <si>
    <t>±0.3</t>
  </si>
  <si>
    <t>袖肥/2（参考值）</t>
  </si>
  <si>
    <t>短袖口/2</t>
  </si>
  <si>
    <t>+0.5</t>
  </si>
  <si>
    <t>上领围</t>
  </si>
  <si>
    <t>领高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</si>
  <si>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</si>
  <si>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</si>
  <si>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</si>
  <si>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</si>
  <si>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</si>
  <si>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TAJJAN81025</t>
  </si>
  <si>
    <t>男式短袖T恤</t>
  </si>
  <si>
    <t>CGDD24110400051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</si>
  <si>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</si>
  <si>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</si>
  <si>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</si>
  <si>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</si>
  <si>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</si>
  <si>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</si>
  <si>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</si>
  <si>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</si>
  <si>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</si>
  <si>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</si>
  <si>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TOREAD-QC尾期检验报告书</t>
  </si>
  <si>
    <t>海外单</t>
  </si>
  <si>
    <t>产品名称</t>
  </si>
  <si>
    <t>男式POLO短袖T恤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</si>
  <si>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</si>
  <si>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</si>
  <si>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</si>
  <si>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</si>
  <si>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</si>
  <si>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</si>
  <si>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</si>
  <si>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</si>
  <si>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</si>
  <si>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</si>
  <si>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</si>
  <si>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</si>
  <si>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</si>
  <si>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</si>
  <si>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</si>
  <si>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</si>
  <si>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</si>
  <si>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采购凭证编号：CGDD24110400062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</si>
  <si>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</si>
  <si>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</si>
  <si>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</si>
  <si>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</si>
  <si>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</si>
  <si>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</si>
  <si>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</si>
  <si>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</si>
  <si>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</si>
  <si>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</si>
  <si>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</si>
  <si>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</si>
  <si>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</si>
  <si>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</si>
  <si>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②检验明细：齐色齐码24件</t>
  </si>
  <si>
    <t>情况说明：</t>
  </si>
  <si>
    <t xml:space="preserve">【问题点描述】  </t>
  </si>
  <si>
    <t>数量</t>
  </si>
  <si>
    <t>1.领不圆顺，后领织带有容皱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</si>
  <si>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</si>
  <si>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</si>
  <si>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</si>
  <si>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</si>
  <si>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</si>
  <si>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</si>
  <si>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</si>
  <si>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走货24件，抽查24件，发现1件不良品，已按照以上提出的问题点改正，可以出货</t>
  </si>
  <si>
    <t>服装QC部门</t>
  </si>
  <si>
    <t>检验人</t>
  </si>
  <si>
    <t>-1 +0</t>
  </si>
  <si>
    <t>-0.5 +0</t>
  </si>
  <si>
    <t>-0.5 -0.5</t>
  </si>
  <si>
    <t>+0 +0</t>
  </si>
  <si>
    <t>+0.5 +0.5</t>
  </si>
  <si>
    <t>+0.5 +0</t>
  </si>
  <si>
    <t>+0 +0.5</t>
  </si>
  <si>
    <t>+1 +0.5</t>
  </si>
  <si>
    <t>期货订单</t>
  </si>
  <si>
    <t>天津</t>
  </si>
  <si>
    <t>采购凭证编号：CGDD24110400064</t>
  </si>
  <si>
    <t>②检验明细：齐色齐码125件</t>
  </si>
  <si>
    <t>2、贴合下脚有起浪现象</t>
  </si>
  <si>
    <t>3、大烫不良，袖子烫不平服</t>
  </si>
  <si>
    <t>走货1628件，抽查125件，发现4件不良品，已按照以上提出的问题点改正，可以出货</t>
  </si>
  <si>
    <t>-1 -0.5 -0.5</t>
  </si>
  <si>
    <t>+0 +0 -0.5</t>
  </si>
  <si>
    <t>-1 -0.5 -1</t>
  </si>
  <si>
    <t>-0.5 -0.5 -1</t>
  </si>
  <si>
    <t>-1 -0.5 +0</t>
  </si>
  <si>
    <t>-0.5 +0 +0</t>
  </si>
  <si>
    <t>+0 +0 +0</t>
  </si>
  <si>
    <t>+0.5 +0 -+1</t>
  </si>
  <si>
    <t>+0 +0 +0 N10+0 +0.5 +0</t>
  </si>
  <si>
    <t>+0.5 +0.5 +1</t>
  </si>
  <si>
    <t>+0.5 +0.5 +0.5</t>
  </si>
  <si>
    <t>+0.5 +0.5 +0</t>
  </si>
  <si>
    <t>+0.5 +0 +0</t>
  </si>
  <si>
    <t>+0.5 +1 +1</t>
  </si>
  <si>
    <t>+0 +0.5 +0</t>
  </si>
  <si>
    <t>+1 +1 +0.5</t>
  </si>
  <si>
    <t>+0 +1 +0.5</t>
  </si>
  <si>
    <t>采购凭证编号：CGDD24110400063</t>
  </si>
  <si>
    <t>②检验明细：齐色齐码200件</t>
  </si>
  <si>
    <t>走货6219件，抽查200件，发现5件不良品，已按照以上提出的问题点改正，可以出货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</si>
  <si>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</si>
  <si>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</si>
  <si>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</si>
  <si>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</si>
  <si>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</si>
  <si>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</si>
  <si>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</si>
  <si>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</si>
  <si>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</si>
  <si>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</si>
  <si>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</si>
  <si>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</si>
  <si>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</si>
  <si>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</si>
  <si>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</si>
  <si>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</si>
  <si>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经编（6146）</t>
  </si>
  <si>
    <t>TAJJAN81205/82206</t>
  </si>
  <si>
    <t>东丽</t>
  </si>
  <si>
    <t>YES</t>
  </si>
  <si>
    <t>19SS柠檬绿</t>
  </si>
  <si>
    <t>藏蓝</t>
  </si>
  <si>
    <t>黑色</t>
  </si>
  <si>
    <t>制表时间：2024/11/20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</si>
  <si>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</si>
  <si>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</si>
  <si>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</si>
  <si>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</si>
  <si>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</si>
  <si>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</si>
  <si>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</si>
  <si>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</si>
  <si>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</si>
  <si>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</si>
  <si>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制表时间：2024/11/21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</si>
  <si>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</si>
  <si>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</si>
  <si>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</si>
  <si>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</si>
  <si>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</si>
  <si>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</si>
  <si>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</si>
  <si>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</si>
  <si>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</si>
  <si>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</si>
  <si>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</si>
  <si>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无logo弹力后领带（1CM）</t>
  </si>
  <si>
    <t>泰丰</t>
  </si>
  <si>
    <t>无互染</t>
  </si>
  <si>
    <t>物料6</t>
  </si>
  <si>
    <t>物料7</t>
  </si>
  <si>
    <t>物料8</t>
  </si>
  <si>
    <t>物料9</t>
  </si>
  <si>
    <t>物料10</t>
  </si>
  <si>
    <t>制表时间：2024/11/23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</si>
  <si>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</si>
  <si>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</si>
  <si>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</si>
  <si>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</si>
  <si>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</si>
  <si>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</si>
  <si>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</si>
  <si>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</si>
  <si>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</si>
  <si>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</si>
  <si>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</si>
  <si>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</si>
  <si>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</si>
  <si>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</si>
  <si>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</si>
  <si>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</si>
  <si>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</si>
  <si>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贴合+烫标</t>
  </si>
  <si>
    <t>无脱落开裂</t>
  </si>
  <si>
    <t>制表时间：2024/12/13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</si>
  <si>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</si>
  <si>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</si>
  <si>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</si>
  <si>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</si>
  <si>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</si>
  <si>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弹力包边带</t>
  </si>
  <si>
    <t>制表时间：9-27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</si>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</sst>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_ [$¥-804]* #,##0.00_ ;_ [$¥-804]* \-#,##0.00_ ;_ [$¥-804]* &quot;-&quot;??_ ;_ @_ "/>
  </numFmts>
  <fonts count="7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2"/>
      <name val="微软雅黑"/>
      <charset val="134"/>
    </font>
    <font>
      <b/>
      <sz val="12"/>
      <color rgb="FFFF0000"/>
      <name val="微软雅黑"/>
      <charset val="134"/>
    </font>
    <font>
      <sz val="11"/>
      <name val="微软雅黑"/>
      <charset val="134"/>
    </font>
    <font>
      <b/>
      <sz val="11"/>
      <color rgb="FFFF0000"/>
      <name val="微软雅黑"/>
      <charset val="134"/>
    </font>
    <font>
      <b/>
      <sz val="12"/>
      <name val="微软雅黑"/>
      <charset val="134"/>
    </font>
    <font>
      <sz val="11"/>
      <color rgb="FFFF0000"/>
      <name val="宋体"/>
      <charset val="134"/>
    </font>
    <font>
      <sz val="10"/>
      <name val="微软雅黑"/>
      <charset val="134"/>
    </font>
    <font>
      <sz val="10"/>
      <color rgb="FFFF0000"/>
      <name val="微软雅黑"/>
      <charset val="134"/>
    </font>
    <font>
      <sz val="11"/>
      <name val="Arial"/>
      <charset val="134"/>
    </font>
    <font>
      <sz val="10"/>
      <name val="宋体"/>
      <charset val="134"/>
      <scheme val="major"/>
    </font>
    <font>
      <b/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2"/>
      <color theme="1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sz val="11"/>
      <name val="黑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" fillId="9" borderId="76" applyNumberFormat="0" applyFon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77" applyNumberFormat="0" applyFill="0" applyAlignment="0" applyProtection="0">
      <alignment vertical="center"/>
    </xf>
    <xf numFmtId="0" fontId="56" fillId="0" borderId="77" applyNumberFormat="0" applyFill="0" applyAlignment="0" applyProtection="0">
      <alignment vertical="center"/>
    </xf>
    <xf numFmtId="0" fontId="57" fillId="0" borderId="78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10" borderId="79" applyNumberFormat="0" applyAlignment="0" applyProtection="0">
      <alignment vertical="center"/>
    </xf>
    <xf numFmtId="0" fontId="59" fillId="11" borderId="80" applyNumberFormat="0" applyAlignment="0" applyProtection="0">
      <alignment vertical="center"/>
    </xf>
    <xf numFmtId="0" fontId="60" fillId="11" borderId="79" applyNumberFormat="0" applyAlignment="0" applyProtection="0">
      <alignment vertical="center"/>
    </xf>
    <xf numFmtId="0" fontId="61" fillId="12" borderId="81" applyNumberFormat="0" applyAlignment="0" applyProtection="0">
      <alignment vertical="center"/>
    </xf>
    <xf numFmtId="0" fontId="62" fillId="0" borderId="82" applyNumberFormat="0" applyFill="0" applyAlignment="0" applyProtection="0">
      <alignment vertical="center"/>
    </xf>
    <xf numFmtId="0" fontId="63" fillId="0" borderId="83" applyNumberFormat="0" applyFill="0" applyAlignment="0" applyProtection="0">
      <alignment vertical="center"/>
    </xf>
    <xf numFmtId="0" fontId="64" fillId="13" borderId="0" applyNumberFormat="0" applyBorder="0" applyAlignment="0" applyProtection="0">
      <alignment vertical="center"/>
    </xf>
    <xf numFmtId="0" fontId="65" fillId="14" borderId="0" applyNumberFormat="0" applyBorder="0" applyAlignment="0" applyProtection="0">
      <alignment vertical="center"/>
    </xf>
    <xf numFmtId="0" fontId="66" fillId="15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7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7" fillId="33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8" fillId="35" borderId="0" applyNumberFormat="0" applyBorder="0" applyAlignment="0" applyProtection="0">
      <alignment vertical="center"/>
    </xf>
    <xf numFmtId="0" fontId="68" fillId="36" borderId="0" applyNumberFormat="0" applyBorder="0" applyAlignment="0" applyProtection="0">
      <alignment vertical="center"/>
    </xf>
    <xf numFmtId="0" fontId="67" fillId="37" borderId="0" applyNumberFormat="0" applyBorder="0" applyAlignment="0" applyProtection="0">
      <alignment vertical="center"/>
    </xf>
    <xf numFmtId="0" fontId="16" fillId="0" borderId="0"/>
    <xf numFmtId="0" fontId="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5" fillId="0" borderId="0">
      <alignment vertical="center"/>
    </xf>
    <xf numFmtId="0" fontId="16" fillId="0" borderId="0"/>
    <xf numFmtId="0" fontId="5" fillId="0" borderId="0">
      <alignment vertical="center"/>
    </xf>
    <xf numFmtId="0" fontId="69" fillId="0" borderId="0"/>
    <xf numFmtId="0" fontId="16" fillId="0" borderId="0">
      <alignment vertical="center"/>
    </xf>
    <xf numFmtId="0" fontId="5" fillId="0" borderId="0">
      <alignment vertical="center"/>
    </xf>
    <xf numFmtId="0" fontId="16" fillId="0" borderId="0">
      <alignment vertical="center"/>
    </xf>
    <xf numFmtId="0" fontId="5" fillId="0" borderId="0">
      <alignment vertical="center"/>
    </xf>
  </cellStyleXfs>
  <cellXfs count="44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61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3" borderId="2" xfId="0" applyNumberFormat="1" applyFont="1" applyFill="1" applyBorder="1" applyAlignment="1">
      <alignment horizontal="center" vertical="center"/>
    </xf>
    <xf numFmtId="10" fontId="5" fillId="0" borderId="2" xfId="61" applyNumberFormat="1" applyBorder="1" applyAlignment="1">
      <alignment horizontal="center" vertical="center"/>
    </xf>
    <xf numFmtId="10" fontId="5" fillId="0" borderId="2" xfId="61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0" fontId="8" fillId="0" borderId="2" xfId="61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left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7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11" fillId="0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5" fillId="0" borderId="2" xfId="0" applyNumberFormat="1" applyFont="1" applyFill="1" applyBorder="1" applyAlignment="1" applyProtection="1">
      <alignment horizontal="center"/>
    </xf>
    <xf numFmtId="177" fontId="5" fillId="0" borderId="2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left" vertical="top" wrapText="1"/>
    </xf>
    <xf numFmtId="0" fontId="15" fillId="0" borderId="0" xfId="53" applyFont="1" applyFill="1" applyAlignment="1"/>
    <xf numFmtId="0" fontId="16" fillId="0" borderId="0" xfId="53" applyFont="1" applyFill="1" applyAlignment="1"/>
    <xf numFmtId="49" fontId="15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17" fillId="0" borderId="9" xfId="53" applyFont="1" applyFill="1" applyBorder="1" applyAlignment="1">
      <alignment horizontal="center" vertical="center"/>
    </xf>
    <xf numFmtId="0" fontId="17" fillId="0" borderId="10" xfId="53" applyFont="1" applyFill="1" applyBorder="1" applyAlignment="1">
      <alignment horizontal="center" vertical="center"/>
    </xf>
    <xf numFmtId="0" fontId="15" fillId="0" borderId="10" xfId="53" applyFont="1" applyFill="1" applyBorder="1" applyAlignment="1">
      <alignment horizontal="center" vertical="center"/>
    </xf>
    <xf numFmtId="0" fontId="16" fillId="0" borderId="10" xfId="53" applyFont="1" applyFill="1" applyBorder="1" applyAlignment="1">
      <alignment horizontal="center" vertical="center"/>
    </xf>
    <xf numFmtId="0" fontId="18" fillId="0" borderId="11" xfId="52" applyFont="1" applyFill="1" applyBorder="1" applyAlignment="1">
      <alignment horizontal="left" vertical="center"/>
    </xf>
    <xf numFmtId="0" fontId="18" fillId="0" borderId="12" xfId="52" applyFont="1" applyFill="1" applyBorder="1" applyAlignment="1">
      <alignment horizontal="center" vertical="center"/>
    </xf>
    <xf numFmtId="0" fontId="19" fillId="0" borderId="12" xfId="52" applyFont="1" applyFill="1" applyBorder="1" applyAlignment="1">
      <alignment horizontal="center" vertical="center"/>
    </xf>
    <xf numFmtId="0" fontId="18" fillId="0" borderId="13" xfId="52" applyFont="1" applyFill="1" applyBorder="1" applyAlignment="1">
      <alignment horizontal="center" vertical="center"/>
    </xf>
    <xf numFmtId="0" fontId="18" fillId="0" borderId="14" xfId="52" applyFont="1" applyFill="1" applyBorder="1" applyAlignment="1">
      <alignment vertical="center"/>
    </xf>
    <xf numFmtId="0" fontId="20" fillId="0" borderId="14" xfId="52" applyFont="1" applyFill="1" applyBorder="1" applyAlignment="1">
      <alignment horizontal="center" vertical="center"/>
    </xf>
    <xf numFmtId="0" fontId="15" fillId="0" borderId="15" xfId="53" applyFont="1" applyFill="1" applyBorder="1" applyAlignment="1" applyProtection="1">
      <alignment horizontal="center" vertical="center"/>
    </xf>
    <xf numFmtId="0" fontId="21" fillId="0" borderId="2" xfId="53" applyFont="1" applyFill="1" applyBorder="1" applyAlignment="1">
      <alignment horizontal="center" vertical="center"/>
    </xf>
    <xf numFmtId="0" fontId="22" fillId="0" borderId="2" xfId="53" applyFont="1" applyFill="1" applyBorder="1" applyAlignment="1">
      <alignment horizontal="center" vertical="center"/>
    </xf>
    <xf numFmtId="0" fontId="23" fillId="0" borderId="7" xfId="55" applyFont="1" applyFill="1" applyBorder="1" applyAlignment="1">
      <alignment horizontal="center"/>
    </xf>
    <xf numFmtId="0" fontId="23" fillId="0" borderId="2" xfId="55" applyFont="1" applyFill="1" applyBorder="1" applyAlignment="1">
      <alignment horizontal="center"/>
    </xf>
    <xf numFmtId="0" fontId="24" fillId="0" borderId="2" xfId="55" applyFont="1" applyFill="1" applyBorder="1" applyAlignment="1">
      <alignment horizontal="center"/>
    </xf>
    <xf numFmtId="178" fontId="25" fillId="0" borderId="2" xfId="0" applyNumberFormat="1" applyFont="1" applyFill="1" applyBorder="1" applyAlignment="1">
      <alignment horizontal="left" vertical="center"/>
    </xf>
    <xf numFmtId="178" fontId="25" fillId="0" borderId="2" xfId="0" applyNumberFormat="1" applyFont="1" applyFill="1" applyBorder="1" applyAlignment="1">
      <alignment horizontal="center" vertical="center"/>
    </xf>
    <xf numFmtId="178" fontId="26" fillId="0" borderId="2" xfId="0" applyNumberFormat="1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left" vertical="center"/>
    </xf>
    <xf numFmtId="178" fontId="26" fillId="3" borderId="2" xfId="0" applyNumberFormat="1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left" vertical="center"/>
    </xf>
    <xf numFmtId="0" fontId="27" fillId="0" borderId="2" xfId="0" applyFont="1" applyFill="1" applyBorder="1" applyAlignment="1">
      <alignment horizontal="center" vertical="center"/>
    </xf>
    <xf numFmtId="0" fontId="28" fillId="3" borderId="2" xfId="0" applyFont="1" applyFill="1" applyBorder="1" applyAlignment="1">
      <alignment horizontal="center" vertical="center"/>
    </xf>
    <xf numFmtId="0" fontId="29" fillId="0" borderId="2" xfId="55" applyFont="1" applyFill="1" applyBorder="1" applyAlignment="1">
      <alignment horizontal="left"/>
    </xf>
    <xf numFmtId="178" fontId="25" fillId="0" borderId="2" xfId="55" applyNumberFormat="1" applyFont="1" applyFill="1" applyBorder="1" applyAlignment="1">
      <alignment horizontal="center"/>
    </xf>
    <xf numFmtId="0" fontId="29" fillId="0" borderId="2" xfId="0" applyFont="1" applyFill="1" applyBorder="1" applyAlignment="1">
      <alignment horizontal="center" vertical="center"/>
    </xf>
    <xf numFmtId="0" fontId="30" fillId="0" borderId="16" xfId="0" applyNumberFormat="1" applyFont="1" applyFill="1" applyBorder="1" applyAlignment="1">
      <alignment shrinkToFit="1"/>
    </xf>
    <xf numFmtId="0" fontId="31" fillId="0" borderId="17" xfId="0" applyNumberFormat="1" applyFont="1" applyFill="1" applyBorder="1" applyAlignment="1">
      <alignment horizontal="center" vertical="center"/>
    </xf>
    <xf numFmtId="0" fontId="32" fillId="0" borderId="17" xfId="0" applyFont="1" applyFill="1" applyBorder="1" applyAlignment="1">
      <alignment horizontal="center" vertical="center"/>
    </xf>
    <xf numFmtId="0" fontId="21" fillId="0" borderId="0" xfId="53" applyFont="1" applyFill="1" applyAlignment="1"/>
    <xf numFmtId="0" fontId="22" fillId="0" borderId="0" xfId="53" applyFont="1" applyFill="1" applyAlignment="1"/>
    <xf numFmtId="49" fontId="15" fillId="0" borderId="10" xfId="53" applyNumberFormat="1" applyFont="1" applyFill="1" applyBorder="1" applyAlignment="1">
      <alignment horizontal="center" vertical="center"/>
    </xf>
    <xf numFmtId="0" fontId="15" fillId="0" borderId="14" xfId="53" applyFont="1" applyFill="1" applyBorder="1" applyAlignment="1">
      <alignment horizontal="center"/>
    </xf>
    <xf numFmtId="0" fontId="18" fillId="0" borderId="14" xfId="52" applyFont="1" applyFill="1" applyBorder="1" applyAlignment="1">
      <alignment horizontal="left" vertical="center"/>
    </xf>
    <xf numFmtId="0" fontId="15" fillId="0" borderId="14" xfId="52" applyFont="1" applyFill="1" applyBorder="1" applyAlignment="1">
      <alignment horizontal="center" vertical="center"/>
    </xf>
    <xf numFmtId="0" fontId="15" fillId="0" borderId="18" xfId="52" applyFont="1" applyFill="1" applyBorder="1" applyAlignment="1">
      <alignment horizontal="center" vertical="center"/>
    </xf>
    <xf numFmtId="0" fontId="15" fillId="0" borderId="2" xfId="53" applyFont="1" applyFill="1" applyBorder="1" applyAlignment="1">
      <alignment horizontal="center"/>
    </xf>
    <xf numFmtId="0" fontId="21" fillId="0" borderId="2" xfId="53" applyFont="1" applyFill="1" applyBorder="1" applyAlignment="1" applyProtection="1">
      <alignment horizontal="center" vertical="center"/>
    </xf>
    <xf numFmtId="0" fontId="21" fillId="0" borderId="19" xfId="53" applyFont="1" applyFill="1" applyBorder="1" applyAlignment="1" applyProtection="1">
      <alignment horizontal="center" vertical="center"/>
    </xf>
    <xf numFmtId="49" fontId="33" fillId="0" borderId="2" xfId="51" applyNumberFormat="1" applyFont="1" applyFill="1" applyBorder="1" applyAlignment="1">
      <alignment horizontal="center" vertical="center"/>
    </xf>
    <xf numFmtId="0" fontId="15" fillId="0" borderId="5" xfId="53" applyFont="1" applyFill="1" applyBorder="1" applyAlignment="1">
      <alignment horizontal="center"/>
    </xf>
    <xf numFmtId="49" fontId="21" fillId="0" borderId="20" xfId="54" applyNumberFormat="1" applyFont="1" applyFill="1" applyBorder="1" applyAlignment="1">
      <alignment horizontal="center" vertical="center"/>
    </xf>
    <xf numFmtId="0" fontId="31" fillId="0" borderId="20" xfId="0" applyNumberFormat="1" applyFont="1" applyFill="1" applyBorder="1" applyAlignment="1">
      <alignment horizontal="center" vertical="center"/>
    </xf>
    <xf numFmtId="179" fontId="31" fillId="0" borderId="20" xfId="0" applyNumberFormat="1" applyFont="1" applyFill="1" applyBorder="1" applyAlignment="1">
      <alignment horizontal="center" vertical="center"/>
    </xf>
    <xf numFmtId="0" fontId="34" fillId="0" borderId="2" xfId="49" applyFont="1" applyFill="1" applyBorder="1" applyAlignment="1">
      <alignment horizontal="center" vertical="center"/>
    </xf>
    <xf numFmtId="49" fontId="21" fillId="0" borderId="21" xfId="54" applyNumberFormat="1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178" fontId="33" fillId="0" borderId="2" xfId="0" applyNumberFormat="1" applyFont="1" applyFill="1" applyBorder="1" applyAlignment="1">
      <alignment horizontal="center" vertical="center"/>
    </xf>
    <xf numFmtId="0" fontId="33" fillId="0" borderId="2" xfId="0" applyNumberFormat="1" applyFont="1" applyFill="1" applyBorder="1" applyAlignment="1">
      <alignment horizontal="center" vertical="center"/>
    </xf>
    <xf numFmtId="0" fontId="15" fillId="0" borderId="22" xfId="53" applyFont="1" applyFill="1" applyBorder="1" applyAlignment="1">
      <alignment horizontal="center"/>
    </xf>
    <xf numFmtId="49" fontId="15" fillId="0" borderId="23" xfId="53" applyNumberFormat="1" applyFont="1" applyFill="1" applyBorder="1" applyAlignment="1">
      <alignment horizontal="center"/>
    </xf>
    <xf numFmtId="49" fontId="21" fillId="0" borderId="23" xfId="54" applyNumberFormat="1" applyFont="1" applyFill="1" applyBorder="1" applyAlignment="1">
      <alignment horizontal="center" vertical="center"/>
    </xf>
    <xf numFmtId="0" fontId="35" fillId="0" borderId="0" xfId="53" applyFont="1" applyFill="1" applyAlignment="1"/>
    <xf numFmtId="14" fontId="35" fillId="0" borderId="0" xfId="53" applyNumberFormat="1" applyFont="1" applyFill="1" applyAlignment="1">
      <alignment horizontal="left"/>
    </xf>
    <xf numFmtId="49" fontId="35" fillId="0" borderId="0" xfId="53" applyNumberFormat="1" applyFont="1" applyFill="1" applyAlignment="1"/>
    <xf numFmtId="0" fontId="16" fillId="0" borderId="0" xfId="52" applyFill="1" applyBorder="1" applyAlignment="1">
      <alignment horizontal="left" vertical="center"/>
    </xf>
    <xf numFmtId="0" fontId="16" fillId="0" borderId="0" xfId="52" applyFont="1" applyFill="1" applyAlignment="1">
      <alignment horizontal="left" vertical="center"/>
    </xf>
    <xf numFmtId="0" fontId="16" fillId="0" borderId="0" xfId="52" applyFill="1" applyAlignment="1">
      <alignment horizontal="left" vertical="center"/>
    </xf>
    <xf numFmtId="0" fontId="36" fillId="0" borderId="24" xfId="52" applyFont="1" applyBorder="1" applyAlignment="1">
      <alignment horizontal="center" vertical="top"/>
    </xf>
    <xf numFmtId="0" fontId="37" fillId="0" borderId="25" xfId="52" applyFont="1" applyFill="1" applyBorder="1" applyAlignment="1">
      <alignment horizontal="left" vertical="center"/>
    </xf>
    <xf numFmtId="0" fontId="19" fillId="0" borderId="26" xfId="52" applyFont="1" applyFill="1" applyBorder="1" applyAlignment="1">
      <alignment horizontal="left" vertical="center"/>
    </xf>
    <xf numFmtId="0" fontId="37" fillId="0" borderId="26" xfId="52" applyFont="1" applyFill="1" applyBorder="1" applyAlignment="1">
      <alignment horizontal="center" vertical="center"/>
    </xf>
    <xf numFmtId="0" fontId="22" fillId="0" borderId="26" xfId="52" applyFont="1" applyFill="1" applyBorder="1" applyAlignment="1">
      <alignment vertical="center" wrapText="1"/>
    </xf>
    <xf numFmtId="0" fontId="37" fillId="0" borderId="26" xfId="52" applyFont="1" applyFill="1" applyBorder="1" applyAlignment="1">
      <alignment vertical="center"/>
    </xf>
    <xf numFmtId="0" fontId="19" fillId="0" borderId="20" xfId="52" applyFont="1" applyBorder="1" applyAlignment="1">
      <alignment horizontal="left" vertical="center"/>
    </xf>
    <xf numFmtId="0" fontId="19" fillId="0" borderId="21" xfId="52" applyFont="1" applyBorder="1" applyAlignment="1">
      <alignment horizontal="left" vertical="center"/>
    </xf>
    <xf numFmtId="0" fontId="37" fillId="0" borderId="27" xfId="52" applyFont="1" applyFill="1" applyBorder="1" applyAlignment="1">
      <alignment vertical="center"/>
    </xf>
    <xf numFmtId="0" fontId="19" fillId="0" borderId="20" xfId="52" applyFont="1" applyFill="1" applyBorder="1" applyAlignment="1">
      <alignment horizontal="left" vertical="center"/>
    </xf>
    <xf numFmtId="0" fontId="37" fillId="0" borderId="20" xfId="52" applyFont="1" applyFill="1" applyBorder="1" applyAlignment="1">
      <alignment vertical="center"/>
    </xf>
    <xf numFmtId="58" fontId="22" fillId="0" borderId="20" xfId="52" applyNumberFormat="1" applyFont="1" applyFill="1" applyBorder="1" applyAlignment="1">
      <alignment horizontal="center" vertical="center"/>
    </xf>
    <xf numFmtId="0" fontId="22" fillId="0" borderId="20" xfId="52" applyFont="1" applyFill="1" applyBorder="1" applyAlignment="1">
      <alignment horizontal="center" vertical="center"/>
    </xf>
    <xf numFmtId="0" fontId="37" fillId="0" borderId="20" xfId="52" applyFont="1" applyFill="1" applyBorder="1" applyAlignment="1">
      <alignment horizontal="center" vertical="center"/>
    </xf>
    <xf numFmtId="0" fontId="37" fillId="0" borderId="27" xfId="52" applyFont="1" applyFill="1" applyBorder="1" applyAlignment="1">
      <alignment horizontal="left" vertical="center"/>
    </xf>
    <xf numFmtId="0" fontId="37" fillId="0" borderId="20" xfId="52" applyFont="1" applyFill="1" applyBorder="1" applyAlignment="1">
      <alignment horizontal="left" vertical="center"/>
    </xf>
    <xf numFmtId="0" fontId="37" fillId="0" borderId="28" xfId="52" applyFont="1" applyFill="1" applyBorder="1" applyAlignment="1">
      <alignment vertical="center"/>
    </xf>
    <xf numFmtId="0" fontId="19" fillId="0" borderId="23" xfId="52" applyFont="1" applyFill="1" applyBorder="1" applyAlignment="1">
      <alignment horizontal="left" vertical="center"/>
    </xf>
    <xf numFmtId="0" fontId="37" fillId="0" borderId="23" xfId="52" applyFont="1" applyFill="1" applyBorder="1" applyAlignment="1">
      <alignment vertical="center"/>
    </xf>
    <xf numFmtId="0" fontId="22" fillId="0" borderId="23" xfId="52" applyFont="1" applyFill="1" applyBorder="1" applyAlignment="1">
      <alignment horizontal="left" vertical="center"/>
    </xf>
    <xf numFmtId="0" fontId="37" fillId="0" borderId="23" xfId="52" applyFont="1" applyFill="1" applyBorder="1" applyAlignment="1">
      <alignment horizontal="left" vertical="center"/>
    </xf>
    <xf numFmtId="0" fontId="37" fillId="0" borderId="0" xfId="52" applyFont="1" applyFill="1" applyBorder="1" applyAlignment="1">
      <alignment vertical="center"/>
    </xf>
    <xf numFmtId="0" fontId="22" fillId="0" borderId="0" xfId="52" applyFont="1" applyFill="1" applyBorder="1" applyAlignment="1">
      <alignment vertical="center"/>
    </xf>
    <xf numFmtId="0" fontId="22" fillId="0" borderId="0" xfId="52" applyFont="1" applyFill="1" applyAlignment="1">
      <alignment horizontal="left" vertical="center"/>
    </xf>
    <xf numFmtId="0" fontId="37" fillId="0" borderId="25" xfId="52" applyFont="1" applyFill="1" applyBorder="1" applyAlignment="1">
      <alignment vertical="center"/>
    </xf>
    <xf numFmtId="0" fontId="37" fillId="0" borderId="29" xfId="52" applyFont="1" applyFill="1" applyBorder="1" applyAlignment="1">
      <alignment horizontal="left" vertical="center"/>
    </xf>
    <xf numFmtId="0" fontId="37" fillId="0" borderId="30" xfId="52" applyFont="1" applyFill="1" applyBorder="1" applyAlignment="1">
      <alignment horizontal="left" vertical="center"/>
    </xf>
    <xf numFmtId="0" fontId="22" fillId="0" borderId="20" xfId="52" applyFont="1" applyFill="1" applyBorder="1" applyAlignment="1">
      <alignment horizontal="left" vertical="center"/>
    </xf>
    <xf numFmtId="0" fontId="22" fillId="0" borderId="20" xfId="52" applyFont="1" applyFill="1" applyBorder="1" applyAlignment="1">
      <alignment vertical="center"/>
    </xf>
    <xf numFmtId="0" fontId="22" fillId="0" borderId="31" xfId="52" applyFont="1" applyFill="1" applyBorder="1" applyAlignment="1">
      <alignment horizontal="center" vertical="center"/>
    </xf>
    <xf numFmtId="0" fontId="22" fillId="0" borderId="32" xfId="52" applyFont="1" applyFill="1" applyBorder="1" applyAlignment="1">
      <alignment horizontal="center" vertical="center"/>
    </xf>
    <xf numFmtId="0" fontId="38" fillId="0" borderId="33" xfId="52" applyFont="1" applyFill="1" applyBorder="1" applyAlignment="1">
      <alignment horizontal="left" vertical="center"/>
    </xf>
    <xf numFmtId="0" fontId="38" fillId="0" borderId="32" xfId="52" applyFont="1" applyFill="1" applyBorder="1" applyAlignment="1">
      <alignment horizontal="left" vertical="center"/>
    </xf>
    <xf numFmtId="0" fontId="22" fillId="0" borderId="23" xfId="52" applyFont="1" applyFill="1" applyBorder="1" applyAlignment="1">
      <alignment vertical="center"/>
    </xf>
    <xf numFmtId="0" fontId="22" fillId="0" borderId="0" xfId="52" applyFont="1" applyFill="1" applyBorder="1" applyAlignment="1">
      <alignment horizontal="left" vertical="center"/>
    </xf>
    <xf numFmtId="0" fontId="37" fillId="0" borderId="26" xfId="52" applyFont="1" applyFill="1" applyBorder="1" applyAlignment="1">
      <alignment horizontal="left" vertical="center"/>
    </xf>
    <xf numFmtId="0" fontId="22" fillId="0" borderId="27" xfId="52" applyFont="1" applyFill="1" applyBorder="1" applyAlignment="1">
      <alignment horizontal="left" vertical="center"/>
    </xf>
    <xf numFmtId="0" fontId="22" fillId="0" borderId="33" xfId="52" applyFont="1" applyFill="1" applyBorder="1" applyAlignment="1">
      <alignment horizontal="left" vertical="center"/>
    </xf>
    <xf numFmtId="0" fontId="22" fillId="0" borderId="32" xfId="52" applyFont="1" applyFill="1" applyBorder="1" applyAlignment="1">
      <alignment horizontal="left" vertical="center"/>
    </xf>
    <xf numFmtId="0" fontId="22" fillId="0" borderId="27" xfId="52" applyFont="1" applyFill="1" applyBorder="1" applyAlignment="1">
      <alignment horizontal="left" vertical="center" wrapText="1"/>
    </xf>
    <xf numFmtId="0" fontId="22" fillId="0" borderId="20" xfId="52" applyFont="1" applyFill="1" applyBorder="1" applyAlignment="1">
      <alignment horizontal="left" vertical="center" wrapText="1"/>
    </xf>
    <xf numFmtId="0" fontId="37" fillId="0" borderId="28" xfId="52" applyFont="1" applyFill="1" applyBorder="1" applyAlignment="1">
      <alignment horizontal="left" vertical="center"/>
    </xf>
    <xf numFmtId="0" fontId="16" fillId="0" borderId="23" xfId="52" applyFill="1" applyBorder="1" applyAlignment="1">
      <alignment horizontal="center" vertical="center"/>
    </xf>
    <xf numFmtId="0" fontId="37" fillId="0" borderId="34" xfId="52" applyFont="1" applyFill="1" applyBorder="1" applyAlignment="1">
      <alignment horizontal="center" vertical="center"/>
    </xf>
    <xf numFmtId="0" fontId="37" fillId="0" borderId="35" xfId="52" applyFont="1" applyFill="1" applyBorder="1" applyAlignment="1">
      <alignment horizontal="left" vertical="center"/>
    </xf>
    <xf numFmtId="0" fontId="22" fillId="0" borderId="33" xfId="52" applyFont="1" applyFill="1" applyBorder="1" applyAlignment="1">
      <alignment horizontal="right" vertical="center"/>
    </xf>
    <xf numFmtId="0" fontId="22" fillId="0" borderId="32" xfId="52" applyFont="1" applyFill="1" applyBorder="1" applyAlignment="1">
      <alignment horizontal="right" vertical="center"/>
    </xf>
    <xf numFmtId="0" fontId="38" fillId="0" borderId="25" xfId="52" applyFont="1" applyFill="1" applyBorder="1" applyAlignment="1">
      <alignment horizontal="left" vertical="center"/>
    </xf>
    <xf numFmtId="0" fontId="38" fillId="0" borderId="26" xfId="52" applyFont="1" applyFill="1" applyBorder="1" applyAlignment="1">
      <alignment horizontal="left" vertical="center"/>
    </xf>
    <xf numFmtId="0" fontId="37" fillId="0" borderId="31" xfId="52" applyFont="1" applyFill="1" applyBorder="1" applyAlignment="1">
      <alignment horizontal="left" vertical="center"/>
    </xf>
    <xf numFmtId="0" fontId="37" fillId="0" borderId="36" xfId="52" applyFont="1" applyFill="1" applyBorder="1" applyAlignment="1">
      <alignment horizontal="left" vertical="center"/>
    </xf>
    <xf numFmtId="0" fontId="22" fillId="0" borderId="23" xfId="52" applyFont="1" applyFill="1" applyBorder="1" applyAlignment="1">
      <alignment horizontal="center" vertical="center"/>
    </xf>
    <xf numFmtId="58" fontId="22" fillId="0" borderId="23" xfId="52" applyNumberFormat="1" applyFont="1" applyFill="1" applyBorder="1" applyAlignment="1">
      <alignment horizontal="center" vertical="center"/>
    </xf>
    <xf numFmtId="0" fontId="37" fillId="0" borderId="23" xfId="52" applyFont="1" applyFill="1" applyBorder="1" applyAlignment="1">
      <alignment horizontal="center" vertical="center"/>
    </xf>
    <xf numFmtId="0" fontId="22" fillId="0" borderId="26" xfId="52" applyFont="1" applyFill="1" applyBorder="1" applyAlignment="1">
      <alignment horizontal="center" vertical="center"/>
    </xf>
    <xf numFmtId="0" fontId="22" fillId="0" borderId="37" xfId="52" applyFont="1" applyFill="1" applyBorder="1" applyAlignment="1">
      <alignment horizontal="center" vertical="center"/>
    </xf>
    <xf numFmtId="0" fontId="37" fillId="0" borderId="21" xfId="52" applyFont="1" applyFill="1" applyBorder="1" applyAlignment="1">
      <alignment horizontal="center" vertical="center"/>
    </xf>
    <xf numFmtId="0" fontId="22" fillId="0" borderId="21" xfId="52" applyFont="1" applyFill="1" applyBorder="1" applyAlignment="1">
      <alignment horizontal="left" vertical="center"/>
    </xf>
    <xf numFmtId="0" fontId="22" fillId="0" borderId="38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7" fillId="0" borderId="39" xfId="52" applyFont="1" applyFill="1" applyBorder="1" applyAlignment="1">
      <alignment horizontal="left" vertical="center"/>
    </xf>
    <xf numFmtId="0" fontId="22" fillId="0" borderId="40" xfId="52" applyFont="1" applyFill="1" applyBorder="1" applyAlignment="1">
      <alignment horizontal="center" vertical="center"/>
    </xf>
    <xf numFmtId="0" fontId="38" fillId="0" borderId="40" xfId="52" applyFont="1" applyFill="1" applyBorder="1" applyAlignment="1">
      <alignment horizontal="left" vertical="center"/>
    </xf>
    <xf numFmtId="0" fontId="37" fillId="0" borderId="37" xfId="52" applyFont="1" applyFill="1" applyBorder="1" applyAlignment="1">
      <alignment horizontal="left" vertical="center"/>
    </xf>
    <xf numFmtId="0" fontId="37" fillId="0" borderId="21" xfId="52" applyFont="1" applyFill="1" applyBorder="1" applyAlignment="1">
      <alignment horizontal="left" vertical="center"/>
    </xf>
    <xf numFmtId="0" fontId="22" fillId="0" borderId="40" xfId="52" applyFont="1" applyFill="1" applyBorder="1" applyAlignment="1">
      <alignment horizontal="left" vertical="center"/>
    </xf>
    <xf numFmtId="0" fontId="22" fillId="0" borderId="21" xfId="52" applyFont="1" applyFill="1" applyBorder="1" applyAlignment="1">
      <alignment horizontal="left" vertical="center" wrapText="1"/>
    </xf>
    <xf numFmtId="0" fontId="16" fillId="0" borderId="38" xfId="52" applyFill="1" applyBorder="1" applyAlignment="1">
      <alignment horizontal="center" vertical="center"/>
    </xf>
    <xf numFmtId="0" fontId="37" fillId="0" borderId="39" xfId="52" applyFont="1" applyFill="1" applyBorder="1" applyAlignment="1">
      <alignment horizontal="center" vertical="center"/>
    </xf>
    <xf numFmtId="0" fontId="22" fillId="0" borderId="36" xfId="52" applyFont="1" applyFill="1" applyBorder="1" applyAlignment="1">
      <alignment horizontal="left" vertical="center"/>
    </xf>
    <xf numFmtId="0" fontId="22" fillId="0" borderId="21" xfId="52" applyFont="1" applyFill="1" applyBorder="1" applyAlignment="1">
      <alignment horizontal="center" vertical="center"/>
    </xf>
    <xf numFmtId="0" fontId="22" fillId="0" borderId="21" xfId="52" applyFont="1" applyFill="1" applyBorder="1" applyAlignment="1">
      <alignment horizontal="center" vertical="center" wrapText="1"/>
    </xf>
    <xf numFmtId="0" fontId="16" fillId="0" borderId="40" xfId="52" applyFont="1" applyFill="1" applyBorder="1" applyAlignment="1">
      <alignment horizontal="center" vertical="center"/>
    </xf>
    <xf numFmtId="0" fontId="6" fillId="0" borderId="40" xfId="52" applyFont="1" applyFill="1" applyBorder="1" applyAlignment="1">
      <alignment horizontal="center" vertical="center"/>
    </xf>
    <xf numFmtId="0" fontId="22" fillId="0" borderId="36" xfId="52" applyFont="1" applyFill="1" applyBorder="1" applyAlignment="1">
      <alignment horizontal="right" vertical="center"/>
    </xf>
    <xf numFmtId="0" fontId="22" fillId="0" borderId="41" xfId="52" applyFont="1" applyFill="1" applyBorder="1" applyAlignment="1">
      <alignment horizontal="center" vertical="center"/>
    </xf>
    <xf numFmtId="0" fontId="38" fillId="0" borderId="37" xfId="52" applyFont="1" applyFill="1" applyBorder="1" applyAlignment="1">
      <alignment horizontal="left" vertical="center"/>
    </xf>
    <xf numFmtId="0" fontId="22" fillId="0" borderId="38" xfId="52" applyFont="1" applyFill="1" applyBorder="1" applyAlignment="1">
      <alignment horizontal="center" vertical="center"/>
    </xf>
    <xf numFmtId="178" fontId="25" fillId="0" borderId="15" xfId="0" applyNumberFormat="1" applyFont="1" applyFill="1" applyBorder="1" applyAlignment="1">
      <alignment horizontal="left" vertical="center"/>
    </xf>
    <xf numFmtId="0" fontId="25" fillId="0" borderId="15" xfId="0" applyFont="1" applyFill="1" applyBorder="1" applyAlignment="1">
      <alignment horizontal="left" vertical="center"/>
    </xf>
    <xf numFmtId="0" fontId="27" fillId="0" borderId="15" xfId="0" applyFont="1" applyFill="1" applyBorder="1" applyAlignment="1">
      <alignment horizontal="left" vertical="center"/>
    </xf>
    <xf numFmtId="0" fontId="29" fillId="0" borderId="15" xfId="55" applyFont="1" applyFill="1" applyBorder="1" applyAlignment="1">
      <alignment horizontal="left"/>
    </xf>
    <xf numFmtId="0" fontId="15" fillId="0" borderId="42" xfId="52" applyFont="1" applyFill="1" applyBorder="1" applyAlignment="1">
      <alignment horizontal="center" vertical="center"/>
    </xf>
    <xf numFmtId="0" fontId="21" fillId="0" borderId="43" xfId="53" applyFont="1" applyFill="1" applyBorder="1" applyAlignment="1" applyProtection="1">
      <alignment horizontal="center" vertical="center"/>
    </xf>
    <xf numFmtId="0" fontId="23" fillId="0" borderId="43" xfId="55" applyFont="1" applyFill="1" applyBorder="1" applyAlignment="1">
      <alignment horizontal="center"/>
    </xf>
    <xf numFmtId="49" fontId="21" fillId="0" borderId="38" xfId="54" applyNumberFormat="1" applyFont="1" applyFill="1" applyBorder="1" applyAlignment="1">
      <alignment horizontal="center" vertical="center"/>
    </xf>
    <xf numFmtId="0" fontId="21" fillId="0" borderId="0" xfId="53" applyFont="1" applyFill="1" applyAlignment="1">
      <alignment horizontal="center"/>
    </xf>
    <xf numFmtId="0" fontId="17" fillId="0" borderId="0" xfId="53" applyFont="1" applyFill="1" applyBorder="1" applyAlignment="1">
      <alignment horizontal="center" vertical="center"/>
    </xf>
    <xf numFmtId="0" fontId="15" fillId="0" borderId="0" xfId="53" applyFont="1" applyFill="1" applyBorder="1" applyAlignment="1">
      <alignment horizontal="center" vertical="center"/>
    </xf>
    <xf numFmtId="0" fontId="16" fillId="0" borderId="0" xfId="53" applyFont="1" applyFill="1" applyBorder="1" applyAlignment="1">
      <alignment horizontal="center" vertical="center"/>
    </xf>
    <xf numFmtId="58" fontId="15" fillId="0" borderId="0" xfId="53" applyNumberFormat="1" applyFont="1" applyFill="1" applyAlignment="1"/>
    <xf numFmtId="0" fontId="11" fillId="0" borderId="0" xfId="0" applyFont="1" applyFill="1" applyBorder="1" applyAlignment="1">
      <alignment horizontal="center" vertical="center"/>
    </xf>
    <xf numFmtId="179" fontId="31" fillId="0" borderId="21" xfId="0" applyNumberFormat="1" applyFont="1" applyFill="1" applyBorder="1" applyAlignment="1">
      <alignment horizontal="center" vertical="center"/>
    </xf>
    <xf numFmtId="14" fontId="35" fillId="0" borderId="0" xfId="53" applyNumberFormat="1" applyFont="1" applyFill="1" applyAlignment="1"/>
    <xf numFmtId="0" fontId="15" fillId="0" borderId="0" xfId="53" applyFont="1" applyFill="1" applyAlignment="1">
      <alignment horizontal="right"/>
    </xf>
    <xf numFmtId="0" fontId="15" fillId="0" borderId="0" xfId="53" applyFont="1" applyFill="1" applyAlignment="1">
      <alignment horizontal="left"/>
    </xf>
    <xf numFmtId="0" fontId="16" fillId="0" borderId="0" xfId="52" applyFont="1" applyAlignment="1">
      <alignment horizontal="left" vertical="center"/>
    </xf>
    <xf numFmtId="0" fontId="6" fillId="0" borderId="44" xfId="52" applyFont="1" applyBorder="1" applyAlignment="1">
      <alignment horizontal="left" vertical="center"/>
    </xf>
    <xf numFmtId="0" fontId="19" fillId="0" borderId="45" xfId="52" applyFont="1" applyBorder="1" applyAlignment="1">
      <alignment horizontal="center" vertical="center"/>
    </xf>
    <xf numFmtId="0" fontId="6" fillId="0" borderId="45" xfId="52" applyFont="1" applyBorder="1" applyAlignment="1">
      <alignment horizontal="center" vertical="center"/>
    </xf>
    <xf numFmtId="0" fontId="38" fillId="0" borderId="45" xfId="52" applyFont="1" applyBorder="1" applyAlignment="1">
      <alignment horizontal="left" vertical="center"/>
    </xf>
    <xf numFmtId="0" fontId="38" fillId="0" borderId="25" xfId="52" applyFont="1" applyBorder="1" applyAlignment="1">
      <alignment horizontal="center" vertical="center"/>
    </xf>
    <xf numFmtId="0" fontId="38" fillId="0" borderId="26" xfId="52" applyFont="1" applyBorder="1" applyAlignment="1">
      <alignment horizontal="center" vertical="center"/>
    </xf>
    <xf numFmtId="0" fontId="38" fillId="0" borderId="37" xfId="52" applyFont="1" applyBorder="1" applyAlignment="1">
      <alignment horizontal="center" vertical="center"/>
    </xf>
    <xf numFmtId="0" fontId="6" fillId="0" borderId="25" xfId="52" applyFont="1" applyBorder="1" applyAlignment="1">
      <alignment horizontal="center" vertical="center"/>
    </xf>
    <xf numFmtId="0" fontId="6" fillId="0" borderId="26" xfId="52" applyFont="1" applyBorder="1" applyAlignment="1">
      <alignment horizontal="center" vertical="center"/>
    </xf>
    <xf numFmtId="0" fontId="6" fillId="0" borderId="37" xfId="52" applyFont="1" applyBorder="1" applyAlignment="1">
      <alignment horizontal="center" vertical="center"/>
    </xf>
    <xf numFmtId="0" fontId="38" fillId="0" borderId="27" xfId="52" applyFont="1" applyBorder="1" applyAlignment="1">
      <alignment horizontal="left" vertical="center"/>
    </xf>
    <xf numFmtId="0" fontId="19" fillId="0" borderId="20" xfId="52" applyFont="1" applyBorder="1" applyAlignment="1">
      <alignment horizontal="left" vertical="center" wrapText="1"/>
    </xf>
    <xf numFmtId="0" fontId="19" fillId="0" borderId="21" xfId="52" applyFont="1" applyBorder="1" applyAlignment="1">
      <alignment horizontal="left" vertical="center" wrapText="1"/>
    </xf>
    <xf numFmtId="0" fontId="38" fillId="0" borderId="20" xfId="52" applyFont="1" applyBorder="1" applyAlignment="1">
      <alignment horizontal="left" vertical="center"/>
    </xf>
    <xf numFmtId="14" fontId="19" fillId="0" borderId="20" xfId="52" applyNumberFormat="1" applyFont="1" applyBorder="1" applyAlignment="1">
      <alignment horizontal="center" vertical="center"/>
    </xf>
    <xf numFmtId="14" fontId="19" fillId="0" borderId="21" xfId="52" applyNumberFormat="1" applyFont="1" applyBorder="1" applyAlignment="1">
      <alignment horizontal="center" vertical="center"/>
    </xf>
    <xf numFmtId="0" fontId="38" fillId="0" borderId="27" xfId="52" applyFont="1" applyBorder="1" applyAlignment="1">
      <alignment vertical="center"/>
    </xf>
    <xf numFmtId="49" fontId="19" fillId="0" borderId="20" xfId="52" applyNumberFormat="1" applyFont="1" applyBorder="1" applyAlignment="1">
      <alignment horizontal="center" vertical="center"/>
    </xf>
    <xf numFmtId="0" fontId="19" fillId="0" borderId="21" xfId="52" applyFont="1" applyBorder="1" applyAlignment="1">
      <alignment horizontal="center" vertical="center"/>
    </xf>
    <xf numFmtId="0" fontId="38" fillId="0" borderId="20" xfId="52" applyFont="1" applyBorder="1" applyAlignment="1">
      <alignment vertical="center"/>
    </xf>
    <xf numFmtId="0" fontId="19" fillId="0" borderId="46" xfId="52" applyFont="1" applyBorder="1" applyAlignment="1">
      <alignment horizontal="center" vertical="center"/>
    </xf>
    <xf numFmtId="0" fontId="19" fillId="0" borderId="47" xfId="52" applyFont="1" applyBorder="1" applyAlignment="1">
      <alignment horizontal="center" vertical="center"/>
    </xf>
    <xf numFmtId="0" fontId="16" fillId="0" borderId="20" xfId="52" applyFont="1" applyBorder="1" applyAlignment="1">
      <alignment vertical="center"/>
    </xf>
    <xf numFmtId="0" fontId="39" fillId="0" borderId="28" xfId="52" applyFont="1" applyBorder="1" applyAlignment="1">
      <alignment vertical="center"/>
    </xf>
    <xf numFmtId="0" fontId="40" fillId="0" borderId="48" xfId="52" applyFont="1" applyBorder="1" applyAlignment="1">
      <alignment horizontal="center" vertical="center"/>
    </xf>
    <xf numFmtId="0" fontId="19" fillId="0" borderId="41" xfId="52" applyFont="1" applyBorder="1" applyAlignment="1">
      <alignment horizontal="center" vertical="center"/>
    </xf>
    <xf numFmtId="0" fontId="38" fillId="0" borderId="28" xfId="52" applyFont="1" applyBorder="1" applyAlignment="1">
      <alignment horizontal="left" vertical="center"/>
    </xf>
    <xf numFmtId="0" fontId="38" fillId="0" borderId="23" xfId="52" applyFont="1" applyBorder="1" applyAlignment="1">
      <alignment horizontal="left" vertical="center"/>
    </xf>
    <xf numFmtId="14" fontId="19" fillId="0" borderId="23" xfId="52" applyNumberFormat="1" applyFont="1" applyBorder="1" applyAlignment="1">
      <alignment horizontal="center" vertical="center"/>
    </xf>
    <xf numFmtId="14" fontId="19" fillId="0" borderId="38" xfId="52" applyNumberFormat="1" applyFont="1" applyBorder="1" applyAlignment="1">
      <alignment horizontal="center" vertical="center"/>
    </xf>
    <xf numFmtId="0" fontId="6" fillId="0" borderId="0" xfId="52" applyFont="1" applyBorder="1" applyAlignment="1">
      <alignment horizontal="left" vertical="center"/>
    </xf>
    <xf numFmtId="0" fontId="38" fillId="0" borderId="25" xfId="52" applyFont="1" applyBorder="1" applyAlignment="1">
      <alignment vertical="center"/>
    </xf>
    <xf numFmtId="0" fontId="16" fillId="0" borderId="26" xfId="52" applyFont="1" applyBorder="1" applyAlignment="1">
      <alignment horizontal="left" vertical="center"/>
    </xf>
    <xf numFmtId="0" fontId="19" fillId="0" borderId="26" xfId="52" applyFont="1" applyBorder="1" applyAlignment="1">
      <alignment horizontal="left" vertical="center"/>
    </xf>
    <xf numFmtId="0" fontId="16" fillId="0" borderId="26" xfId="52" applyFont="1" applyBorder="1" applyAlignment="1">
      <alignment vertical="center"/>
    </xf>
    <xf numFmtId="0" fontId="38" fillId="0" borderId="26" xfId="52" applyFont="1" applyBorder="1" applyAlignment="1">
      <alignment vertical="center"/>
    </xf>
    <xf numFmtId="0" fontId="16" fillId="0" borderId="20" xfId="52" applyFont="1" applyBorder="1" applyAlignment="1">
      <alignment horizontal="left" vertical="center"/>
    </xf>
    <xf numFmtId="0" fontId="38" fillId="0" borderId="0" xfId="52" applyFont="1" applyBorder="1" applyAlignment="1">
      <alignment horizontal="left" vertical="center"/>
    </xf>
    <xf numFmtId="0" fontId="22" fillId="0" borderId="35" xfId="52" applyFont="1" applyBorder="1" applyAlignment="1">
      <alignment horizontal="left" vertical="center" wrapText="1"/>
    </xf>
    <xf numFmtId="0" fontId="22" fillId="0" borderId="30" xfId="52" applyFont="1" applyBorder="1" applyAlignment="1">
      <alignment horizontal="left" vertical="center" wrapText="1"/>
    </xf>
    <xf numFmtId="0" fontId="22" fillId="0" borderId="49" xfId="52" applyFont="1" applyBorder="1" applyAlignment="1">
      <alignment horizontal="left" vertical="center" wrapText="1"/>
    </xf>
    <xf numFmtId="0" fontId="22" fillId="0" borderId="33" xfId="52" applyFont="1" applyBorder="1" applyAlignment="1">
      <alignment horizontal="left" vertical="center"/>
    </xf>
    <xf numFmtId="0" fontId="22" fillId="0" borderId="32" xfId="52" applyFont="1" applyBorder="1" applyAlignment="1">
      <alignment horizontal="left" vertical="center"/>
    </xf>
    <xf numFmtId="0" fontId="22" fillId="0" borderId="36" xfId="52" applyFont="1" applyBorder="1" applyAlignment="1">
      <alignment horizontal="left" vertical="center"/>
    </xf>
    <xf numFmtId="0" fontId="22" fillId="0" borderId="31" xfId="52" applyFont="1" applyBorder="1" applyAlignment="1">
      <alignment horizontal="left" vertical="center"/>
    </xf>
    <xf numFmtId="0" fontId="19" fillId="0" borderId="28" xfId="52" applyFont="1" applyBorder="1" applyAlignment="1">
      <alignment horizontal="left" vertical="center"/>
    </xf>
    <xf numFmtId="0" fontId="19" fillId="0" borderId="23" xfId="52" applyFont="1" applyBorder="1" applyAlignment="1">
      <alignment horizontal="left" vertical="center"/>
    </xf>
    <xf numFmtId="0" fontId="22" fillId="0" borderId="25" xfId="52" applyFont="1" applyBorder="1" applyAlignment="1">
      <alignment horizontal="left" vertical="center" wrapText="1"/>
    </xf>
    <xf numFmtId="0" fontId="22" fillId="0" borderId="26" xfId="52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38" fillId="0" borderId="27" xfId="52" applyFont="1" applyFill="1" applyBorder="1" applyAlignment="1">
      <alignment horizontal="left" vertical="center"/>
    </xf>
    <xf numFmtId="0" fontId="38" fillId="0" borderId="28" xfId="52" applyFont="1" applyBorder="1" applyAlignment="1">
      <alignment horizontal="center" vertical="center"/>
    </xf>
    <xf numFmtId="0" fontId="38" fillId="0" borderId="23" xfId="52" applyFont="1" applyBorder="1" applyAlignment="1">
      <alignment horizontal="center" vertical="center"/>
    </xf>
    <xf numFmtId="0" fontId="38" fillId="0" borderId="27" xfId="52" applyFont="1" applyBorder="1" applyAlignment="1">
      <alignment horizontal="center" vertical="center"/>
    </xf>
    <xf numFmtId="0" fontId="38" fillId="0" borderId="20" xfId="52" applyFont="1" applyBorder="1" applyAlignment="1">
      <alignment horizontal="center" vertical="center"/>
    </xf>
    <xf numFmtId="0" fontId="37" fillId="0" borderId="20" xfId="52" applyFont="1" applyBorder="1" applyAlignment="1">
      <alignment horizontal="left" vertical="center"/>
    </xf>
    <xf numFmtId="0" fontId="38" fillId="0" borderId="50" xfId="52" applyFont="1" applyFill="1" applyBorder="1" applyAlignment="1">
      <alignment horizontal="left" vertical="center"/>
    </xf>
    <xf numFmtId="0" fontId="38" fillId="0" borderId="51" xfId="52" applyFont="1" applyFill="1" applyBorder="1" applyAlignment="1">
      <alignment horizontal="left" vertical="center"/>
    </xf>
    <xf numFmtId="0" fontId="6" fillId="0" borderId="0" xfId="52" applyFont="1" applyFill="1" applyBorder="1" applyAlignment="1">
      <alignment horizontal="left" vertical="center"/>
    </xf>
    <xf numFmtId="0" fontId="19" fillId="0" borderId="35" xfId="52" applyFont="1" applyFill="1" applyBorder="1" applyAlignment="1">
      <alignment horizontal="left" vertical="center"/>
    </xf>
    <xf numFmtId="0" fontId="19" fillId="0" borderId="30" xfId="52" applyFont="1" applyFill="1" applyBorder="1" applyAlignment="1">
      <alignment horizontal="left" vertical="center"/>
    </xf>
    <xf numFmtId="0" fontId="19" fillId="0" borderId="33" xfId="52" applyFont="1" applyFill="1" applyBorder="1" applyAlignment="1">
      <alignment horizontal="left" vertical="center"/>
    </xf>
    <xf numFmtId="0" fontId="19" fillId="0" borderId="32" xfId="52" applyFont="1" applyFill="1" applyBorder="1" applyAlignment="1">
      <alignment horizontal="left" vertical="center"/>
    </xf>
    <xf numFmtId="0" fontId="38" fillId="0" borderId="33" xfId="52" applyFont="1" applyBorder="1" applyAlignment="1">
      <alignment horizontal="left" vertical="center"/>
    </xf>
    <xf numFmtId="0" fontId="38" fillId="0" borderId="32" xfId="52" applyFont="1" applyBorder="1" applyAlignment="1">
      <alignment horizontal="left" vertical="center"/>
    </xf>
    <xf numFmtId="0" fontId="6" fillId="0" borderId="52" xfId="52" applyFont="1" applyBorder="1" applyAlignment="1">
      <alignment vertical="center"/>
    </xf>
    <xf numFmtId="0" fontId="19" fillId="0" borderId="53" xfId="52" applyFont="1" applyBorder="1" applyAlignment="1">
      <alignment horizontal="center" vertical="center"/>
    </xf>
    <xf numFmtId="0" fontId="6" fillId="0" borderId="53" xfId="52" applyFont="1" applyBorder="1" applyAlignment="1">
      <alignment vertical="center"/>
    </xf>
    <xf numFmtId="58" fontId="16" fillId="0" borderId="53" xfId="52" applyNumberFormat="1" applyFont="1" applyBorder="1" applyAlignment="1">
      <alignment vertical="center"/>
    </xf>
    <xf numFmtId="0" fontId="6" fillId="0" borderId="53" xfId="52" applyFont="1" applyBorder="1" applyAlignment="1">
      <alignment horizontal="center" vertical="center"/>
    </xf>
    <xf numFmtId="0" fontId="6" fillId="0" borderId="54" xfId="52" applyFont="1" applyFill="1" applyBorder="1" applyAlignment="1">
      <alignment horizontal="left" vertical="center"/>
    </xf>
    <xf numFmtId="0" fontId="6" fillId="0" borderId="53" xfId="52" applyFont="1" applyFill="1" applyBorder="1" applyAlignment="1">
      <alignment horizontal="left" vertical="center"/>
    </xf>
    <xf numFmtId="0" fontId="6" fillId="0" borderId="55" xfId="52" applyFont="1" applyFill="1" applyBorder="1" applyAlignment="1">
      <alignment horizontal="center" vertical="center"/>
    </xf>
    <xf numFmtId="0" fontId="6" fillId="0" borderId="56" xfId="52" applyFont="1" applyFill="1" applyBorder="1" applyAlignment="1">
      <alignment horizontal="center" vertical="center"/>
    </xf>
    <xf numFmtId="0" fontId="6" fillId="0" borderId="28" xfId="52" applyFont="1" applyFill="1" applyBorder="1" applyAlignment="1">
      <alignment horizontal="center" vertical="center"/>
    </xf>
    <xf numFmtId="0" fontId="6" fillId="0" borderId="23" xfId="52" applyFont="1" applyFill="1" applyBorder="1" applyAlignment="1">
      <alignment horizontal="center" vertical="center"/>
    </xf>
    <xf numFmtId="0" fontId="16" fillId="0" borderId="45" xfId="52" applyFont="1" applyBorder="1" applyAlignment="1">
      <alignment horizontal="center" vertical="center"/>
    </xf>
    <xf numFmtId="0" fontId="16" fillId="0" borderId="57" xfId="52" applyFont="1" applyBorder="1" applyAlignment="1">
      <alignment horizontal="center" vertical="center"/>
    </xf>
    <xf numFmtId="0" fontId="19" fillId="0" borderId="38" xfId="52" applyFont="1" applyBorder="1" applyAlignment="1">
      <alignment horizontal="left" vertical="center"/>
    </xf>
    <xf numFmtId="0" fontId="19" fillId="0" borderId="37" xfId="52" applyFont="1" applyBorder="1" applyAlignment="1">
      <alignment horizontal="left" vertical="center"/>
    </xf>
    <xf numFmtId="0" fontId="38" fillId="0" borderId="38" xfId="52" applyFont="1" applyBorder="1" applyAlignment="1">
      <alignment horizontal="left" vertical="center"/>
    </xf>
    <xf numFmtId="0" fontId="37" fillId="0" borderId="26" xfId="52" applyFont="1" applyBorder="1" applyAlignment="1">
      <alignment horizontal="left" vertical="center"/>
    </xf>
    <xf numFmtId="0" fontId="37" fillId="0" borderId="37" xfId="52" applyFont="1" applyBorder="1" applyAlignment="1">
      <alignment horizontal="left" vertical="center"/>
    </xf>
    <xf numFmtId="0" fontId="37" fillId="0" borderId="31" xfId="52" applyFont="1" applyBorder="1" applyAlignment="1">
      <alignment horizontal="left" vertical="center"/>
    </xf>
    <xf numFmtId="0" fontId="37" fillId="0" borderId="32" xfId="52" applyFont="1" applyBorder="1" applyAlignment="1">
      <alignment horizontal="left" vertical="center"/>
    </xf>
    <xf numFmtId="0" fontId="37" fillId="0" borderId="40" xfId="52" applyFont="1" applyBorder="1" applyAlignment="1">
      <alignment horizontal="left" vertical="center"/>
    </xf>
    <xf numFmtId="0" fontId="19" fillId="0" borderId="21" xfId="52" applyFont="1" applyFill="1" applyBorder="1" applyAlignment="1">
      <alignment horizontal="left" vertical="center"/>
    </xf>
    <xf numFmtId="0" fontId="38" fillId="0" borderId="38" xfId="52" applyFont="1" applyBorder="1" applyAlignment="1">
      <alignment horizontal="center" vertical="center"/>
    </xf>
    <xf numFmtId="0" fontId="37" fillId="0" borderId="21" xfId="52" applyFont="1" applyBorder="1" applyAlignment="1">
      <alignment horizontal="left" vertical="center"/>
    </xf>
    <xf numFmtId="0" fontId="38" fillId="0" borderId="41" xfId="52" applyFont="1" applyFill="1" applyBorder="1" applyAlignment="1">
      <alignment horizontal="left" vertical="center"/>
    </xf>
    <xf numFmtId="0" fontId="19" fillId="0" borderId="39" xfId="52" applyFont="1" applyFill="1" applyBorder="1" applyAlignment="1">
      <alignment horizontal="left" vertical="center"/>
    </xf>
    <xf numFmtId="0" fontId="19" fillId="0" borderId="40" xfId="52" applyFont="1" applyFill="1" applyBorder="1" applyAlignment="1">
      <alignment horizontal="left" vertical="center"/>
    </xf>
    <xf numFmtId="0" fontId="38" fillId="0" borderId="40" xfId="52" applyFont="1" applyBorder="1" applyAlignment="1">
      <alignment horizontal="left" vertical="center"/>
    </xf>
    <xf numFmtId="0" fontId="19" fillId="0" borderId="58" xfId="52" applyFont="1" applyBorder="1" applyAlignment="1">
      <alignment horizontal="center" vertical="center"/>
    </xf>
    <xf numFmtId="0" fontId="6" fillId="0" borderId="59" xfId="52" applyFont="1" applyFill="1" applyBorder="1" applyAlignment="1">
      <alignment horizontal="left" vertical="center"/>
    </xf>
    <xf numFmtId="0" fontId="6" fillId="0" borderId="60" xfId="52" applyFont="1" applyFill="1" applyBorder="1" applyAlignment="1">
      <alignment horizontal="center" vertical="center"/>
    </xf>
    <xf numFmtId="0" fontId="6" fillId="0" borderId="38" xfId="52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NumberFormat="1" applyFont="1" applyFill="1" applyBorder="1" applyAlignment="1">
      <alignment horizontal="center" vertical="center"/>
    </xf>
    <xf numFmtId="0" fontId="24" fillId="0" borderId="0" xfId="51" applyNumberFormat="1" applyFont="1" applyFill="1" applyBorder="1" applyAlignment="1">
      <alignment horizontal="center" vertical="center"/>
    </xf>
    <xf numFmtId="179" fontId="31" fillId="0" borderId="3" xfId="0" applyNumberFormat="1" applyFont="1" applyFill="1" applyBorder="1" applyAlignment="1">
      <alignment horizontal="center" vertical="center"/>
    </xf>
    <xf numFmtId="0" fontId="33" fillId="4" borderId="61" xfId="0" applyFont="1" applyFill="1" applyBorder="1" applyAlignment="1">
      <alignment horizontal="center" vertical="center"/>
    </xf>
    <xf numFmtId="0" fontId="19" fillId="4" borderId="6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62" xfId="0" applyFont="1" applyFill="1" applyBorder="1" applyAlignment="1">
      <alignment horizontal="left" vertical="center"/>
    </xf>
    <xf numFmtId="0" fontId="0" fillId="0" borderId="63" xfId="0" applyFont="1" applyFill="1" applyBorder="1" applyAlignment="1">
      <alignment horizontal="left" vertical="center"/>
    </xf>
    <xf numFmtId="0" fontId="33" fillId="4" borderId="64" xfId="0" applyFont="1" applyFill="1" applyBorder="1" applyAlignment="1">
      <alignment horizontal="center" vertical="center"/>
    </xf>
    <xf numFmtId="0" fontId="31" fillId="0" borderId="21" xfId="0" applyNumberFormat="1" applyFont="1" applyFill="1" applyBorder="1" applyAlignment="1">
      <alignment horizontal="center" vertical="center"/>
    </xf>
    <xf numFmtId="0" fontId="16" fillId="0" borderId="0" xfId="52" applyFont="1" applyBorder="1" applyAlignment="1">
      <alignment horizontal="left" vertical="center"/>
    </xf>
    <xf numFmtId="0" fontId="41" fillId="0" borderId="24" xfId="52" applyFont="1" applyBorder="1" applyAlignment="1">
      <alignment horizontal="center" vertical="top"/>
    </xf>
    <xf numFmtId="0" fontId="38" fillId="0" borderId="65" xfId="52" applyFont="1" applyBorder="1" applyAlignment="1">
      <alignment horizontal="left" vertical="center"/>
    </xf>
    <xf numFmtId="0" fontId="38" fillId="0" borderId="24" xfId="52" applyFont="1" applyBorder="1" applyAlignment="1">
      <alignment horizontal="left" vertical="center"/>
    </xf>
    <xf numFmtId="0" fontId="38" fillId="0" borderId="34" xfId="52" applyFont="1" applyBorder="1" applyAlignment="1">
      <alignment horizontal="left" vertical="center"/>
    </xf>
    <xf numFmtId="0" fontId="6" fillId="0" borderId="54" xfId="52" applyFont="1" applyBorder="1" applyAlignment="1">
      <alignment horizontal="left" vertical="center"/>
    </xf>
    <xf numFmtId="0" fontId="6" fillId="0" borderId="53" xfId="52" applyFont="1" applyBorder="1" applyAlignment="1">
      <alignment horizontal="left" vertical="center"/>
    </xf>
    <xf numFmtId="0" fontId="38" fillId="0" borderId="55" xfId="52" applyFont="1" applyBorder="1" applyAlignment="1">
      <alignment vertical="center"/>
    </xf>
    <xf numFmtId="0" fontId="16" fillId="0" borderId="56" xfId="52" applyFont="1" applyBorder="1" applyAlignment="1">
      <alignment horizontal="left" vertical="center"/>
    </xf>
    <xf numFmtId="0" fontId="19" fillId="0" borderId="56" xfId="52" applyFont="1" applyBorder="1" applyAlignment="1">
      <alignment horizontal="left" vertical="center"/>
    </xf>
    <xf numFmtId="0" fontId="16" fillId="0" borderId="56" xfId="52" applyFont="1" applyBorder="1" applyAlignment="1">
      <alignment vertical="center"/>
    </xf>
    <xf numFmtId="0" fontId="38" fillId="0" borderId="56" xfId="52" applyFont="1" applyBorder="1" applyAlignment="1">
      <alignment vertical="center"/>
    </xf>
    <xf numFmtId="0" fontId="38" fillId="0" borderId="55" xfId="52" applyFont="1" applyBorder="1" applyAlignment="1">
      <alignment horizontal="center" vertical="center"/>
    </xf>
    <xf numFmtId="0" fontId="19" fillId="0" borderId="56" xfId="52" applyFont="1" applyBorder="1" applyAlignment="1">
      <alignment horizontal="center" vertical="center"/>
    </xf>
    <xf numFmtId="0" fontId="38" fillId="0" borderId="56" xfId="52" applyFont="1" applyBorder="1" applyAlignment="1">
      <alignment horizontal="center" vertical="center"/>
    </xf>
    <xf numFmtId="0" fontId="16" fillId="0" borderId="56" xfId="52" applyFont="1" applyBorder="1" applyAlignment="1">
      <alignment horizontal="center" vertical="center"/>
    </xf>
    <xf numFmtId="0" fontId="19" fillId="0" borderId="20" xfId="52" applyFont="1" applyBorder="1" applyAlignment="1">
      <alignment horizontal="center" vertical="center"/>
    </xf>
    <xf numFmtId="0" fontId="16" fillId="0" borderId="20" xfId="52" applyFont="1" applyBorder="1" applyAlignment="1">
      <alignment horizontal="center" vertical="center"/>
    </xf>
    <xf numFmtId="0" fontId="38" fillId="0" borderId="50" xfId="52" applyFont="1" applyBorder="1" applyAlignment="1">
      <alignment horizontal="left" vertical="center" wrapText="1"/>
    </xf>
    <xf numFmtId="0" fontId="38" fillId="0" borderId="51" xfId="52" applyFont="1" applyBorder="1" applyAlignment="1">
      <alignment horizontal="left" vertical="center" wrapText="1"/>
    </xf>
    <xf numFmtId="0" fontId="38" fillId="0" borderId="55" xfId="52" applyFont="1" applyBorder="1" applyAlignment="1">
      <alignment horizontal="left" vertical="center"/>
    </xf>
    <xf numFmtId="0" fontId="38" fillId="0" borderId="56" xfId="52" applyFont="1" applyBorder="1" applyAlignment="1">
      <alignment horizontal="left" vertical="center"/>
    </xf>
    <xf numFmtId="0" fontId="42" fillId="0" borderId="66" xfId="52" applyFont="1" applyBorder="1" applyAlignment="1">
      <alignment horizontal="left" vertical="center" wrapText="1"/>
    </xf>
    <xf numFmtId="0" fontId="23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9" fontId="19" fillId="0" borderId="20" xfId="52" applyNumberFormat="1" applyFont="1" applyBorder="1" applyAlignment="1">
      <alignment horizontal="center" vertical="center"/>
    </xf>
    <xf numFmtId="0" fontId="19" fillId="0" borderId="27" xfId="52" applyFont="1" applyBorder="1" applyAlignment="1">
      <alignment horizontal="left" vertical="center"/>
    </xf>
    <xf numFmtId="0" fontId="6" fillId="0" borderId="54" xfId="0" applyFont="1" applyBorder="1" applyAlignment="1">
      <alignment horizontal="left" vertical="center"/>
    </xf>
    <xf numFmtId="0" fontId="6" fillId="0" borderId="53" xfId="0" applyFont="1" applyBorder="1" applyAlignment="1">
      <alignment horizontal="left" vertical="center"/>
    </xf>
    <xf numFmtId="9" fontId="19" fillId="0" borderId="35" xfId="52" applyNumberFormat="1" applyFont="1" applyBorder="1" applyAlignment="1">
      <alignment horizontal="left" vertical="center"/>
    </xf>
    <xf numFmtId="9" fontId="19" fillId="0" borderId="30" xfId="52" applyNumberFormat="1" applyFont="1" applyBorder="1" applyAlignment="1">
      <alignment horizontal="left" vertical="center"/>
    </xf>
    <xf numFmtId="9" fontId="19" fillId="0" borderId="50" xfId="52" applyNumberFormat="1" applyFont="1" applyBorder="1" applyAlignment="1">
      <alignment horizontal="left" vertical="center"/>
    </xf>
    <xf numFmtId="9" fontId="19" fillId="0" borderId="51" xfId="52" applyNumberFormat="1" applyFont="1" applyBorder="1" applyAlignment="1">
      <alignment horizontal="left" vertical="center"/>
    </xf>
    <xf numFmtId="0" fontId="37" fillId="0" borderId="55" xfId="52" applyFont="1" applyFill="1" applyBorder="1" applyAlignment="1">
      <alignment horizontal="left" vertical="center"/>
    </xf>
    <xf numFmtId="0" fontId="37" fillId="0" borderId="56" xfId="52" applyFont="1" applyFill="1" applyBorder="1" applyAlignment="1">
      <alignment horizontal="left" vertical="center"/>
    </xf>
    <xf numFmtId="0" fontId="37" fillId="0" borderId="48" xfId="52" applyFont="1" applyFill="1" applyBorder="1" applyAlignment="1">
      <alignment horizontal="left" vertical="center"/>
    </xf>
    <xf numFmtId="0" fontId="37" fillId="0" borderId="51" xfId="52" applyFont="1" applyFill="1" applyBorder="1" applyAlignment="1">
      <alignment horizontal="left" vertical="center"/>
    </xf>
    <xf numFmtId="0" fontId="6" fillId="0" borderId="34" xfId="52" applyFont="1" applyFill="1" applyBorder="1" applyAlignment="1">
      <alignment horizontal="left" vertical="center"/>
    </xf>
    <xf numFmtId="0" fontId="19" fillId="0" borderId="67" xfId="52" applyFont="1" applyFill="1" applyBorder="1" applyAlignment="1">
      <alignment horizontal="left" vertical="center"/>
    </xf>
    <xf numFmtId="0" fontId="19" fillId="0" borderId="68" xfId="52" applyFont="1" applyFill="1" applyBorder="1" applyAlignment="1">
      <alignment horizontal="left" vertical="center"/>
    </xf>
    <xf numFmtId="0" fontId="6" fillId="0" borderId="44" xfId="52" applyFont="1" applyBorder="1" applyAlignment="1">
      <alignment vertical="center"/>
    </xf>
    <xf numFmtId="0" fontId="43" fillId="0" borderId="53" xfId="52" applyFont="1" applyBorder="1" applyAlignment="1">
      <alignment horizontal="center" vertical="center"/>
    </xf>
    <xf numFmtId="0" fontId="6" fillId="0" borderId="45" xfId="52" applyFont="1" applyBorder="1" applyAlignment="1">
      <alignment vertical="center"/>
    </xf>
    <xf numFmtId="0" fontId="19" fillId="0" borderId="69" xfId="52" applyFont="1" applyBorder="1" applyAlignment="1">
      <alignment vertical="center"/>
    </xf>
    <xf numFmtId="0" fontId="6" fillId="0" borderId="69" xfId="52" applyFont="1" applyBorder="1" applyAlignment="1">
      <alignment vertical="center"/>
    </xf>
    <xf numFmtId="58" fontId="16" fillId="0" borderId="45" xfId="52" applyNumberFormat="1" applyFont="1" applyBorder="1" applyAlignment="1">
      <alignment vertical="center"/>
    </xf>
    <xf numFmtId="0" fontId="6" fillId="0" borderId="34" xfId="52" applyFont="1" applyBorder="1" applyAlignment="1">
      <alignment horizontal="center" vertical="center"/>
    </xf>
    <xf numFmtId="0" fontId="19" fillId="0" borderId="70" xfId="52" applyFont="1" applyFill="1" applyBorder="1" applyAlignment="1">
      <alignment horizontal="left" vertical="center"/>
    </xf>
    <xf numFmtId="0" fontId="19" fillId="0" borderId="34" xfId="52" applyFont="1" applyFill="1" applyBorder="1" applyAlignment="1">
      <alignment horizontal="left" vertical="center"/>
    </xf>
    <xf numFmtId="0" fontId="38" fillId="0" borderId="71" xfId="52" applyFont="1" applyBorder="1" applyAlignment="1">
      <alignment horizontal="left" vertical="center"/>
    </xf>
    <xf numFmtId="0" fontId="6" fillId="0" borderId="59" xfId="52" applyFont="1" applyBorder="1" applyAlignment="1">
      <alignment horizontal="left" vertical="center"/>
    </xf>
    <xf numFmtId="0" fontId="19" fillId="0" borderId="60" xfId="52" applyFont="1" applyBorder="1" applyAlignment="1">
      <alignment horizontal="left" vertical="center"/>
    </xf>
    <xf numFmtId="0" fontId="38" fillId="0" borderId="0" xfId="52" applyFont="1" applyBorder="1" applyAlignment="1">
      <alignment vertical="center"/>
    </xf>
    <xf numFmtId="0" fontId="38" fillId="0" borderId="41" xfId="52" applyFont="1" applyBorder="1" applyAlignment="1">
      <alignment horizontal="left" vertical="center" wrapText="1"/>
    </xf>
    <xf numFmtId="0" fontId="38" fillId="0" borderId="60" xfId="52" applyFont="1" applyBorder="1" applyAlignment="1">
      <alignment horizontal="left" vertical="center"/>
    </xf>
    <xf numFmtId="0" fontId="44" fillId="0" borderId="21" xfId="52" applyFont="1" applyBorder="1" applyAlignment="1">
      <alignment horizontal="left" vertical="center"/>
    </xf>
    <xf numFmtId="0" fontId="22" fillId="0" borderId="21" xfId="52" applyFont="1" applyBorder="1" applyAlignment="1">
      <alignment horizontal="left" vertical="center"/>
    </xf>
    <xf numFmtId="0" fontId="6" fillId="0" borderId="59" xfId="0" applyFont="1" applyBorder="1" applyAlignment="1">
      <alignment horizontal="left" vertical="center"/>
    </xf>
    <xf numFmtId="9" fontId="19" fillId="0" borderId="39" xfId="52" applyNumberFormat="1" applyFont="1" applyBorder="1" applyAlignment="1">
      <alignment horizontal="left" vertical="center"/>
    </xf>
    <xf numFmtId="9" fontId="19" fillId="0" borderId="41" xfId="52" applyNumberFormat="1" applyFont="1" applyBorder="1" applyAlignment="1">
      <alignment horizontal="left" vertical="center"/>
    </xf>
    <xf numFmtId="0" fontId="37" fillId="0" borderId="60" xfId="52" applyFont="1" applyFill="1" applyBorder="1" applyAlignment="1">
      <alignment horizontal="left" vertical="center"/>
    </xf>
    <xf numFmtId="0" fontId="37" fillId="0" borderId="41" xfId="52" applyFont="1" applyFill="1" applyBorder="1" applyAlignment="1">
      <alignment horizontal="left" vertical="center"/>
    </xf>
    <xf numFmtId="0" fontId="19" fillId="0" borderId="72" xfId="52" applyFont="1" applyFill="1" applyBorder="1" applyAlignment="1">
      <alignment horizontal="left" vertical="center"/>
    </xf>
    <xf numFmtId="0" fontId="6" fillId="0" borderId="73" xfId="52" applyFont="1" applyBorder="1" applyAlignment="1">
      <alignment horizontal="center" vertical="center"/>
    </xf>
    <xf numFmtId="0" fontId="19" fillId="0" borderId="69" xfId="52" applyFont="1" applyBorder="1" applyAlignment="1">
      <alignment horizontal="center" vertical="center"/>
    </xf>
    <xf numFmtId="0" fontId="19" fillId="0" borderId="71" xfId="52" applyFont="1" applyBorder="1" applyAlignment="1">
      <alignment horizontal="center" vertical="center"/>
    </xf>
    <xf numFmtId="0" fontId="19" fillId="0" borderId="71" xfId="52" applyFont="1" applyFill="1" applyBorder="1" applyAlignment="1">
      <alignment horizontal="left" vertical="center"/>
    </xf>
    <xf numFmtId="0" fontId="45" fillId="0" borderId="11" xfId="0" applyFont="1" applyBorder="1" applyAlignment="1">
      <alignment horizontal="center" vertical="center" wrapText="1"/>
    </xf>
    <xf numFmtId="0" fontId="45" fillId="0" borderId="14" xfId="0" applyFont="1" applyBorder="1" applyAlignment="1">
      <alignment horizontal="center" vertical="center" wrapText="1"/>
    </xf>
    <xf numFmtId="0" fontId="46" fillId="0" borderId="15" xfId="0" applyFont="1" applyBorder="1"/>
    <xf numFmtId="0" fontId="46" fillId="0" borderId="2" xfId="0" applyFont="1" applyBorder="1"/>
    <xf numFmtId="0" fontId="46" fillId="0" borderId="5" xfId="0" applyFont="1" applyBorder="1" applyAlignment="1">
      <alignment horizontal="center" vertical="center"/>
    </xf>
    <xf numFmtId="0" fontId="46" fillId="0" borderId="7" xfId="0" applyFont="1" applyBorder="1" applyAlignment="1">
      <alignment horizontal="center" vertical="center"/>
    </xf>
    <xf numFmtId="0" fontId="46" fillId="5" borderId="5" xfId="0" applyFont="1" applyFill="1" applyBorder="1" applyAlignment="1">
      <alignment horizontal="center" vertical="center"/>
    </xf>
    <xf numFmtId="0" fontId="46" fillId="5" borderId="7" xfId="0" applyFont="1" applyFill="1" applyBorder="1" applyAlignment="1">
      <alignment horizontal="center" vertical="center"/>
    </xf>
    <xf numFmtId="0" fontId="46" fillId="5" borderId="2" xfId="0" applyFont="1" applyFill="1" applyBorder="1"/>
    <xf numFmtId="0" fontId="0" fillId="0" borderId="15" xfId="0" applyBorder="1"/>
    <xf numFmtId="0" fontId="0" fillId="5" borderId="2" xfId="0" applyFill="1" applyBorder="1"/>
    <xf numFmtId="0" fontId="0" fillId="0" borderId="16" xfId="0" applyBorder="1"/>
    <xf numFmtId="0" fontId="0" fillId="0" borderId="17" xfId="0" applyBorder="1"/>
    <xf numFmtId="0" fontId="0" fillId="5" borderId="17" xfId="0" applyFill="1" applyBorder="1"/>
    <xf numFmtId="0" fontId="0" fillId="6" borderId="0" xfId="0" applyFill="1"/>
    <xf numFmtId="0" fontId="45" fillId="0" borderId="42" xfId="0" applyFont="1" applyBorder="1" applyAlignment="1">
      <alignment horizontal="center" vertical="center" wrapText="1"/>
    </xf>
    <xf numFmtId="0" fontId="46" fillId="0" borderId="74" xfId="0" applyFont="1" applyBorder="1" applyAlignment="1">
      <alignment horizontal="center" vertical="center"/>
    </xf>
    <xf numFmtId="0" fontId="46" fillId="0" borderId="43" xfId="0" applyFont="1" applyBorder="1"/>
    <xf numFmtId="0" fontId="0" fillId="0" borderId="43" xfId="0" applyBorder="1"/>
    <xf numFmtId="0" fontId="0" fillId="0" borderId="7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7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8" borderId="2" xfId="0" applyFont="1" applyFill="1" applyBorder="1" applyAlignment="1">
      <alignment vertical="top" wrapText="1"/>
    </xf>
    <xf numFmtId="0" fontId="46" fillId="7" borderId="2" xfId="0" applyFont="1" applyFill="1" applyBorder="1" applyAlignment="1">
      <alignment vertical="top" wrapText="1"/>
    </xf>
    <xf numFmtId="0" fontId="4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9" fillId="0" borderId="0" xfId="0" applyFont="1"/>
    <xf numFmtId="0" fontId="49" fillId="0" borderId="0" xfId="0" applyFont="1" applyAlignment="1">
      <alignment vertical="top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_110509_2006-09-28 2" xfId="60"/>
    <cellStyle name="常规 10 5 3" xfId="61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tyles" Target="styles.xml"/><Relationship Id="rId24" Type="http://schemas.openxmlformats.org/officeDocument/2006/relationships/sharedStrings" Target="sharedStrings.xml"/><Relationship Id="rId23" Type="http://schemas.openxmlformats.org/officeDocument/2006/relationships/theme" Target="theme/theme1.xml"/><Relationship Id="rId22" Type="http://schemas.openxmlformats.org/officeDocument/2006/relationships/externalLink" Target="externalLinks/externalLink4.xml"/><Relationship Id="rId21" Type="http://schemas.openxmlformats.org/officeDocument/2006/relationships/externalLink" Target="externalLinks/externalLink3.xml"/><Relationship Id="rId20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checked="Checked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checked="Checked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checked="Checked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checked="Checked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noThreeD="1" val="0"/>
</file>

<file path=xl/ctrlProps/ctrlProp182.xml><?xml version="1.0" encoding="utf-8"?>
<formControlPr xmlns="http://schemas.microsoft.com/office/spreadsheetml/2009/9/main" objectType="CheckBox" checked="Checked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checked="Checked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checked="Checked" noThreeD="1" val="0"/>
</file>

<file path=xl/ctrlProps/ctrlProp193.xml><?xml version="1.0" encoding="utf-8"?>
<formControlPr xmlns="http://schemas.microsoft.com/office/spreadsheetml/2009/9/main" objectType="CheckBox" checked="Checked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checked="Checked" noThreeD="1" val="0"/>
</file>

<file path=xl/ctrlProps/ctrlProp198.xml><?xml version="1.0" encoding="utf-8"?>
<formControlPr xmlns="http://schemas.microsoft.com/office/spreadsheetml/2009/9/main" objectType="CheckBox" checked="Checked" noThreeD="1" val="0"/>
</file>

<file path=xl/ctrlProps/ctrlProp19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checked="Checked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checked="Checked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checked="Checked" noThreeD="1" val="0"/>
</file>

<file path=xl/ctrlProps/ctrlProp209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checked="Checked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noThreeD="1" val="0"/>
</file>

<file path=xl/ctrlProps/ctrlProp217.xml><?xml version="1.0" encoding="utf-8"?>
<formControlPr xmlns="http://schemas.microsoft.com/office/spreadsheetml/2009/9/main" objectType="CheckBox" noThreeD="1" val="0"/>
</file>

<file path=xl/ctrlProps/ctrlProp218.xml><?xml version="1.0" encoding="utf-8"?>
<formControlPr xmlns="http://schemas.microsoft.com/office/spreadsheetml/2009/9/main" objectType="CheckBox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noThreeD="1" val="0"/>
</file>

<file path=xl/ctrlProps/ctrlProp221.xml><?xml version="1.0" encoding="utf-8"?>
<formControlPr xmlns="http://schemas.microsoft.com/office/spreadsheetml/2009/9/main" objectType="CheckBox" checked="Checked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checked="Checked" noThreeD="1" val="0"/>
</file>

<file path=xl/ctrlProps/ctrlProp227.xml><?xml version="1.0" encoding="utf-8"?>
<formControlPr xmlns="http://schemas.microsoft.com/office/spreadsheetml/2009/9/main" objectType="CheckBox" checked="Checked" noThreeD="1" val="0"/>
</file>

<file path=xl/ctrlProps/ctrlProp228.xml><?xml version="1.0" encoding="utf-8"?>
<formControlPr xmlns="http://schemas.microsoft.com/office/spreadsheetml/2009/9/main" objectType="CheckBox" checked="Checked" noThreeD="1" val="0"/>
</file>

<file path=xl/ctrlProps/ctrlProp229.xml><?xml version="1.0" encoding="utf-8"?>
<formControlPr xmlns="http://schemas.microsoft.com/office/spreadsheetml/2009/9/main" objectType="CheckBox" checked="Checked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checked="Checked" noThreeD="1" val="0"/>
</file>

<file path=xl/ctrlProps/ctrlProp231.xml><?xml version="1.0" encoding="utf-8"?>
<formControlPr xmlns="http://schemas.microsoft.com/office/spreadsheetml/2009/9/main" objectType="CheckBox" checked="Checked" noThreeD="1" val="0"/>
</file>

<file path=xl/ctrlProps/ctrlProp232.xml><?xml version="1.0" encoding="utf-8"?>
<formControlPr xmlns="http://schemas.microsoft.com/office/spreadsheetml/2009/9/main" objectType="CheckBox" checked="Checked" noThreeD="1" val="0"/>
</file>

<file path=xl/ctrlProps/ctrlProp233.xml><?xml version="1.0" encoding="utf-8"?>
<formControlPr xmlns="http://schemas.microsoft.com/office/spreadsheetml/2009/9/main" objectType="CheckBox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checked="Checked" noThreeD="1" val="0"/>
</file>

<file path=xl/ctrlProps/ctrlProp236.xml><?xml version="1.0" encoding="utf-8"?>
<formControlPr xmlns="http://schemas.microsoft.com/office/spreadsheetml/2009/9/main" objectType="CheckBox" checked="Checked" noThreeD="1" val="0"/>
</file>

<file path=xl/ctrlProps/ctrlProp237.xml><?xml version="1.0" encoding="utf-8"?>
<formControlPr xmlns="http://schemas.microsoft.com/office/spreadsheetml/2009/9/main" objectType="CheckBox" checked="Checked" noThreeD="1" val="0"/>
</file>

<file path=xl/ctrlProps/ctrlProp238.xml><?xml version="1.0" encoding="utf-8"?>
<formControlPr xmlns="http://schemas.microsoft.com/office/spreadsheetml/2009/9/main" objectType="CheckBox" checked="Checked" noThreeD="1" val="0"/>
</file>

<file path=xl/ctrlProps/ctrlProp239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checked="Checked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noThreeD="1" val="0"/>
</file>

<file path=xl/ctrlProps/ctrlProp244.xml><?xml version="1.0" encoding="utf-8"?>
<formControlPr xmlns="http://schemas.microsoft.com/office/spreadsheetml/2009/9/main" objectType="CheckBox" noThreeD="1" val="0"/>
</file>

<file path=xl/ctrlProps/ctrlProp245.xml><?xml version="1.0" encoding="utf-8"?>
<formControlPr xmlns="http://schemas.microsoft.com/office/spreadsheetml/2009/9/main" objectType="CheckBox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checked="Checked" noThreeD="1" val="0"/>
</file>

<file path=xl/ctrlProps/ctrlProp248.xml><?xml version="1.0" encoding="utf-8"?>
<formControlPr xmlns="http://schemas.microsoft.com/office/spreadsheetml/2009/9/main" objectType="CheckBox" noThreeD="1" val="0"/>
</file>

<file path=xl/ctrlProps/ctrlProp249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checked="Checked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checked="Checked" noThreeD="1" val="0"/>
</file>

<file path=xl/ctrlProps/ctrlProp255.xml><?xml version="1.0" encoding="utf-8"?>
<formControlPr xmlns="http://schemas.microsoft.com/office/spreadsheetml/2009/9/main" objectType="CheckBox" noThreeD="1" val="0"/>
</file>

<file path=xl/ctrlProps/ctrlProp256.xml><?xml version="1.0" encoding="utf-8"?>
<formControlPr xmlns="http://schemas.microsoft.com/office/spreadsheetml/2009/9/main" objectType="CheckBox" noThreeD="1" val="0"/>
</file>

<file path=xl/ctrlProps/ctrlProp257.xml><?xml version="1.0" encoding="utf-8"?>
<formControlPr xmlns="http://schemas.microsoft.com/office/spreadsheetml/2009/9/main" objectType="CheckBox" noThreeD="1" val="0"/>
</file>

<file path=xl/ctrlProps/ctrlProp258.xml><?xml version="1.0" encoding="utf-8"?>
<formControlPr xmlns="http://schemas.microsoft.com/office/spreadsheetml/2009/9/main" objectType="CheckBox" noThreeD="1" val="0"/>
</file>

<file path=xl/ctrlProps/ctrlProp259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checked="Checked" noThreeD="1" val="0"/>
</file>

<file path=xl/ctrlProps/ctrlProp261.xml><?xml version="1.0" encoding="utf-8"?>
<formControlPr xmlns="http://schemas.microsoft.com/office/spreadsheetml/2009/9/main" objectType="CheckBox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checked="Checked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checked="Checked" noThreeD="1" val="0"/>
</file>

<file path=xl/ctrlProps/ctrlProp266.xml><?xml version="1.0" encoding="utf-8"?>
<formControlPr xmlns="http://schemas.microsoft.com/office/spreadsheetml/2009/9/main" objectType="CheckBox" checked="Checked" noThreeD="1" val="0"/>
</file>

<file path=xl/ctrlProps/ctrlProp267.xml><?xml version="1.0" encoding="utf-8"?>
<formControlPr xmlns="http://schemas.microsoft.com/office/spreadsheetml/2009/9/main" objectType="CheckBox" checked="Checked" noThreeD="1" val="0"/>
</file>

<file path=xl/ctrlProps/ctrlProp268.xml><?xml version="1.0" encoding="utf-8"?>
<formControlPr xmlns="http://schemas.microsoft.com/office/spreadsheetml/2009/9/main" objectType="CheckBox" noThreeD="1" val="0"/>
</file>

<file path=xl/ctrlProps/ctrlProp269.xml><?xml version="1.0" encoding="utf-8"?>
<formControlPr xmlns="http://schemas.microsoft.com/office/spreadsheetml/2009/9/main" objectType="CheckBox" checked="Checked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70.xml><?xml version="1.0" encoding="utf-8"?>
<formControlPr xmlns="http://schemas.microsoft.com/office/spreadsheetml/2009/9/main" objectType="CheckBox" checked="Checked" noThreeD="1" val="0"/>
</file>

<file path=xl/ctrlProps/ctrlProp271.xml><?xml version="1.0" encoding="utf-8"?>
<formControlPr xmlns="http://schemas.microsoft.com/office/spreadsheetml/2009/9/main" objectType="CheckBox" checked="Checked" noThreeD="1" val="0"/>
</file>

<file path=xl/ctrlProps/ctrlProp272.xml><?xml version="1.0" encoding="utf-8"?>
<formControlPr xmlns="http://schemas.microsoft.com/office/spreadsheetml/2009/9/main" objectType="CheckBox" noThreeD="1" val="0"/>
</file>

<file path=xl/ctrlProps/ctrlProp273.xml><?xml version="1.0" encoding="utf-8"?>
<formControlPr xmlns="http://schemas.microsoft.com/office/spreadsheetml/2009/9/main" objectType="CheckBox" noThreeD="1" val="0"/>
</file>

<file path=xl/ctrlProps/ctrlProp274.xml><?xml version="1.0" encoding="utf-8"?>
<formControlPr xmlns="http://schemas.microsoft.com/office/spreadsheetml/2009/9/main" objectType="CheckBox" checked="Checked" noThreeD="1" val="0"/>
</file>

<file path=xl/ctrlProps/ctrlProp275.xml><?xml version="1.0" encoding="utf-8"?>
<formControlPr xmlns="http://schemas.microsoft.com/office/spreadsheetml/2009/9/main" objectType="CheckBox" checked="Checked" noThreeD="1" val="0"/>
</file>

<file path=xl/ctrlProps/ctrlProp276.xml><?xml version="1.0" encoding="utf-8"?>
<formControlPr xmlns="http://schemas.microsoft.com/office/spreadsheetml/2009/9/main" objectType="CheckBox" checked="Checked" noThreeD="1" val="0"/>
</file>

<file path=xl/ctrlProps/ctrlProp277.xml><?xml version="1.0" encoding="utf-8"?>
<formControlPr xmlns="http://schemas.microsoft.com/office/spreadsheetml/2009/9/main" objectType="CheckBox" checked="Checked" noThreeD="1" val="0"/>
</file>

<file path=xl/ctrlProps/ctrlProp278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621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375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1050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1050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81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48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3759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81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716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81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81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9050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9146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956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86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86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905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86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86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86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905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228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4097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477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92392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8582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477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4097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3431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343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42</xdr:row>
          <xdr:rowOff>9525</xdr:rowOff>
        </xdr:from>
        <xdr:to>
          <xdr:col>1</xdr:col>
          <xdr:colOff>600075</xdr:colOff>
          <xdr:row>43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451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0</xdr:rowOff>
        </xdr:from>
        <xdr:to>
          <xdr:col>1</xdr:col>
          <xdr:colOff>600075</xdr:colOff>
          <xdr:row>44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623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42</xdr:row>
          <xdr:rowOff>0</xdr:rowOff>
        </xdr:from>
        <xdr:to>
          <xdr:col>2</xdr:col>
          <xdr:colOff>600075</xdr:colOff>
          <xdr:row>43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442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</xdr:row>
          <xdr:rowOff>0</xdr:rowOff>
        </xdr:from>
        <xdr:to>
          <xdr:col>5</xdr:col>
          <xdr:colOff>638175</xdr:colOff>
          <xdr:row>44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42</xdr:row>
          <xdr:rowOff>0</xdr:rowOff>
        </xdr:from>
        <xdr:to>
          <xdr:col>5</xdr:col>
          <xdr:colOff>619125</xdr:colOff>
          <xdr:row>43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623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42</xdr:row>
          <xdr:rowOff>0</xdr:rowOff>
        </xdr:from>
        <xdr:to>
          <xdr:col>6</xdr:col>
          <xdr:colOff>571500</xdr:colOff>
          <xdr:row>43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43</xdr:row>
          <xdr:rowOff>0</xdr:rowOff>
        </xdr:from>
        <xdr:to>
          <xdr:col>9</xdr:col>
          <xdr:colOff>600075</xdr:colOff>
          <xdr:row>44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623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42</xdr:row>
          <xdr:rowOff>0</xdr:rowOff>
        </xdr:from>
        <xdr:to>
          <xdr:col>9</xdr:col>
          <xdr:colOff>581025</xdr:colOff>
          <xdr:row>43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42</xdr:row>
          <xdr:rowOff>0</xdr:rowOff>
        </xdr:from>
        <xdr:to>
          <xdr:col>10</xdr:col>
          <xdr:colOff>609600</xdr:colOff>
          <xdr:row>43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442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42</xdr:row>
          <xdr:rowOff>0</xdr:rowOff>
        </xdr:from>
        <xdr:to>
          <xdr:col>4</xdr:col>
          <xdr:colOff>190500</xdr:colOff>
          <xdr:row>43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442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30505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3431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62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81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31</xdr:row>
          <xdr:rowOff>0</xdr:rowOff>
        </xdr:from>
        <xdr:to>
          <xdr:col>2</xdr:col>
          <xdr:colOff>600075</xdr:colOff>
          <xdr:row>32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8135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31</xdr:row>
          <xdr:rowOff>0</xdr:rowOff>
        </xdr:from>
        <xdr:to>
          <xdr:col>3</xdr:col>
          <xdr:colOff>600075</xdr:colOff>
          <xdr:row>32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813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279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279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279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279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26" name="Check Box 58" hidden="1">
              <a:extLst>
                <a:ext uri="{63B3BB69-23CF-44E3-9099-C40C66FF867C}">
                  <a14:compatExt spid="_x0000_s722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27" name="Check Box 59" hidden="1">
              <a:extLst>
                <a:ext uri="{63B3BB69-23CF-44E3-9099-C40C66FF867C}">
                  <a14:compatExt spid="_x0000_s722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28" name="Check Box 60" hidden="1">
              <a:extLst>
                <a:ext uri="{63B3BB69-23CF-44E3-9099-C40C66FF867C}">
                  <a14:compatExt spid="_x0000_s722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29" name="Check Box 61" hidden="1">
              <a:extLst>
                <a:ext uri="{63B3BB69-23CF-44E3-9099-C40C66FF867C}">
                  <a14:compatExt spid="_x0000_s722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30" name="Check Box 62" hidden="1">
              <a:extLst>
                <a:ext uri="{63B3BB69-23CF-44E3-9099-C40C66FF867C}">
                  <a14:compatExt spid="_x0000_s723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31" name="Check Box 63" hidden="1">
              <a:extLst>
                <a:ext uri="{63B3BB69-23CF-44E3-9099-C40C66FF867C}">
                  <a14:compatExt spid="_x0000_s723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32" name="Check Box 64" hidden="1">
              <a:extLst>
                <a:ext uri="{63B3BB69-23CF-44E3-9099-C40C66FF867C}">
                  <a14:compatExt spid="_x0000_s723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33" name="Check Box 65" hidden="1">
              <a:extLst>
                <a:ext uri="{63B3BB69-23CF-44E3-9099-C40C66FF867C}">
                  <a14:compatExt spid="_x0000_s723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34" name="Check Box 66" hidden="1">
              <a:extLst>
                <a:ext uri="{63B3BB69-23CF-44E3-9099-C40C66FF867C}">
                  <a14:compatExt spid="_x0000_s723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35" name="Check Box 67" hidden="1">
              <a:extLst>
                <a:ext uri="{63B3BB69-23CF-44E3-9099-C40C66FF867C}">
                  <a14:compatExt spid="_x0000_s723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36" name="Check Box 68" hidden="1">
              <a:extLst>
                <a:ext uri="{63B3BB69-23CF-44E3-9099-C40C66FF867C}">
                  <a14:compatExt spid="_x0000_s723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37" name="Check Box 69" hidden="1">
              <a:extLst>
                <a:ext uri="{63B3BB69-23CF-44E3-9099-C40C66FF867C}">
                  <a14:compatExt spid="_x0000_s723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38" name="Check Box 70" hidden="1">
              <a:extLst>
                <a:ext uri="{63B3BB69-23CF-44E3-9099-C40C66FF867C}">
                  <a14:compatExt spid="_x0000_s723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39" name="Check Box 71" hidden="1">
              <a:extLst>
                <a:ext uri="{63B3BB69-23CF-44E3-9099-C40C66FF867C}">
                  <a14:compatExt spid="_x0000_s723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40" name="Check Box 72" hidden="1">
              <a:extLst>
                <a:ext uri="{63B3BB69-23CF-44E3-9099-C40C66FF867C}">
                  <a14:compatExt spid="_x0000_s724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41" name="Check Box 73" hidden="1">
              <a:extLst>
                <a:ext uri="{63B3BB69-23CF-44E3-9099-C40C66FF867C}">
                  <a14:compatExt spid="_x0000_s724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42" name="Check Box 74" hidden="1">
              <a:extLst>
                <a:ext uri="{63B3BB69-23CF-44E3-9099-C40C66FF867C}">
                  <a14:compatExt spid="_x0000_s724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43" name="Check Box 75" hidden="1">
              <a:extLst>
                <a:ext uri="{63B3BB69-23CF-44E3-9099-C40C66FF867C}">
                  <a14:compatExt spid="_x0000_s724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44" name="Check Box 76" hidden="1">
              <a:extLst>
                <a:ext uri="{63B3BB69-23CF-44E3-9099-C40C66FF867C}">
                  <a14:compatExt spid="_x0000_s724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45" name="Check Box 77" hidden="1">
              <a:extLst>
                <a:ext uri="{63B3BB69-23CF-44E3-9099-C40C66FF867C}">
                  <a14:compatExt spid="_x0000_s724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46" name="Check Box 78" hidden="1">
              <a:extLst>
                <a:ext uri="{63B3BB69-23CF-44E3-9099-C40C66FF867C}">
                  <a14:compatExt spid="_x0000_s724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47" name="Check Box 79" hidden="1">
              <a:extLst>
                <a:ext uri="{63B3BB69-23CF-44E3-9099-C40C66FF867C}">
                  <a14:compatExt spid="_x0000_s724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48" name="Check Box 80" hidden="1">
              <a:extLst>
                <a:ext uri="{63B3BB69-23CF-44E3-9099-C40C66FF867C}">
                  <a14:compatExt spid="_x0000_s724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49" name="Check Box 81" hidden="1">
              <a:extLst>
                <a:ext uri="{63B3BB69-23CF-44E3-9099-C40C66FF867C}">
                  <a14:compatExt spid="_x0000_s724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50" name="Check Box 82" hidden="1">
              <a:extLst>
                <a:ext uri="{63B3BB69-23CF-44E3-9099-C40C66FF867C}">
                  <a14:compatExt spid="_x0000_s725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51" name="Check Box 83" hidden="1">
              <a:extLst>
                <a:ext uri="{63B3BB69-23CF-44E3-9099-C40C66FF867C}">
                  <a14:compatExt spid="_x0000_s725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52" name="Check Box 84" hidden="1">
              <a:extLst>
                <a:ext uri="{63B3BB69-23CF-44E3-9099-C40C66FF867C}">
                  <a14:compatExt spid="_x0000_s725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53" name="Check Box 85" hidden="1">
              <a:extLst>
                <a:ext uri="{63B3BB69-23CF-44E3-9099-C40C66FF867C}">
                  <a14:compatExt spid="_x0000_s725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54" name="Check Box 86" hidden="1">
              <a:extLst>
                <a:ext uri="{63B3BB69-23CF-44E3-9099-C40C66FF867C}">
                  <a14:compatExt spid="_x0000_s725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55" name="Check Box 87" hidden="1">
              <a:extLst>
                <a:ext uri="{63B3BB69-23CF-44E3-9099-C40C66FF867C}">
                  <a14:compatExt spid="_x0000_s725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56" name="Check Box 88" hidden="1">
              <a:extLst>
                <a:ext uri="{63B3BB69-23CF-44E3-9099-C40C66FF867C}">
                  <a14:compatExt spid="_x0000_s725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57" name="Check Box 89" hidden="1">
              <a:extLst>
                <a:ext uri="{63B3BB69-23CF-44E3-9099-C40C66FF867C}">
                  <a14:compatExt spid="_x0000_s725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58" name="Check Box 90" hidden="1">
              <a:extLst>
                <a:ext uri="{63B3BB69-23CF-44E3-9099-C40C66FF867C}">
                  <a14:compatExt spid="_x0000_s725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59" name="Check Box 91" hidden="1">
              <a:extLst>
                <a:ext uri="{63B3BB69-23CF-44E3-9099-C40C66FF867C}">
                  <a14:compatExt spid="_x0000_s725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60" name="Check Box 92" hidden="1">
              <a:extLst>
                <a:ext uri="{63B3BB69-23CF-44E3-9099-C40C66FF867C}">
                  <a14:compatExt spid="_x0000_s726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61" name="Check Box 93" hidden="1">
              <a:extLst>
                <a:ext uri="{63B3BB69-23CF-44E3-9099-C40C66FF867C}">
                  <a14:compatExt spid="_x0000_s726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62" name="Check Box 94" hidden="1">
              <a:extLst>
                <a:ext uri="{63B3BB69-23CF-44E3-9099-C40C66FF867C}">
                  <a14:compatExt spid="_x0000_s726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63" name="Check Box 95" hidden="1">
              <a:extLst>
                <a:ext uri="{63B3BB69-23CF-44E3-9099-C40C66FF867C}">
                  <a14:compatExt spid="_x0000_s726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64" name="Check Box 96" hidden="1">
              <a:extLst>
                <a:ext uri="{63B3BB69-23CF-44E3-9099-C40C66FF867C}">
                  <a14:compatExt spid="_x0000_s726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65" name="Check Box 97" hidden="1">
              <a:extLst>
                <a:ext uri="{63B3BB69-23CF-44E3-9099-C40C66FF867C}">
                  <a14:compatExt spid="_x0000_s726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15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8098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613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8764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613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613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623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305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8670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7908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30384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314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2861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6670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9146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3337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3105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485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2171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400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9335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9335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9335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8775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3105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485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31051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7797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30003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3432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895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3057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8573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3526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1952625" y="28098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1266825" y="9613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1200150" y="18764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4705350" y="9613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6162675" y="9613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7562850" y="9623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>
            <a:xfrm>
              <a:off x="1962150" y="3305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4171950" y="28670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5029200" y="27908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>
            <a:xfrm>
              <a:off x="5029200" y="30384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>
            <a:xfrm>
              <a:off x="4162425" y="3314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>
            <a:xfrm>
              <a:off x="5019675" y="32861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>
            <a:xfrm>
              <a:off x="7915275" y="26670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>
            <a:xfrm>
              <a:off x="7915275" y="29146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>
            <a:xfrm>
              <a:off x="7000875" y="33337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>
            <a:xfrm>
              <a:off x="7915275" y="3105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>
            <a:xfrm>
              <a:off x="6924675" y="1485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>
            <a:xfrm>
              <a:off x="772477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>
            <a:xfrm>
              <a:off x="7724775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>
            <a:xfrm>
              <a:off x="2609850" y="2171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2609850" y="2400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>
            <a:xfrm>
              <a:off x="3390900" y="19335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2705100" y="19335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>
            <a:xfrm>
              <a:off x="4352925" y="19335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>
            <a:xfrm>
              <a:off x="2485390" y="58775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>
            <a:xfrm>
              <a:off x="69913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>
            <a:xfrm>
              <a:off x="7010400" y="3105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>
            <a:xfrm>
              <a:off x="7724775" y="1485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>
            <a:xfrm>
              <a:off x="6924675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>
            <a:xfrm>
              <a:off x="692467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>
            <a:xfrm>
              <a:off x="1057275" y="31051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>
            <a:xfrm>
              <a:off x="1788795" y="57797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</a:extLst>
            </xdr:cNvPr>
            <xdr:cNvSpPr/>
          </xdr:nvSpPr>
          <xdr:spPr>
            <a:xfrm>
              <a:off x="1952625" y="30003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>
            <a:xfrm>
              <a:off x="1066800" y="33432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</a:extLst>
            </xdr:cNvPr>
            <xdr:cNvSpPr/>
          </xdr:nvSpPr>
          <xdr:spPr>
            <a:xfrm>
              <a:off x="1066800" y="2895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</a:extLst>
            </xdr:cNvPr>
            <xdr:cNvSpPr/>
          </xdr:nvSpPr>
          <xdr:spPr>
            <a:xfrm>
              <a:off x="4181475" y="3057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</a:extLst>
            </xdr:cNvPr>
            <xdr:cNvSpPr/>
          </xdr:nvSpPr>
          <xdr:spPr>
            <a:xfrm>
              <a:off x="1990725" y="18573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</a:extLst>
            </xdr:cNvPr>
            <xdr:cNvSpPr/>
          </xdr:nvSpPr>
          <xdr:spPr>
            <a:xfrm>
              <a:off x="1952625" y="23526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8098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9613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8764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705350" y="9613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162675" y="9613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562850" y="9623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3305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171950" y="28670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029200" y="27908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029200" y="30384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162425" y="3314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019675" y="32861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915275" y="26670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915275" y="29146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000875" y="33337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915275" y="3105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924675" y="1485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72477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724775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2171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2400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9335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9335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352925" y="19335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485390" y="58775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69913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010400" y="3105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724775" y="1485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924675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92467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057275" y="31051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88795" y="57797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30003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066800" y="33432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066800" y="2895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181475" y="3057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8573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23526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99060</xdr:colOff>
      <xdr:row>2</xdr:row>
      <xdr:rowOff>41910</xdr:rowOff>
    </xdr:from>
    <xdr:to>
      <xdr:col>8</xdr:col>
      <xdr:colOff>1018540</xdr:colOff>
      <xdr:row>3</xdr:row>
      <xdr:rowOff>127635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78190" y="622935"/>
          <a:ext cx="91948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167640</xdr:colOff>
      <xdr:row>3</xdr:row>
      <xdr:rowOff>200025</xdr:rowOff>
    </xdr:from>
    <xdr:to>
      <xdr:col>8</xdr:col>
      <xdr:colOff>1009650</xdr:colOff>
      <xdr:row>5</xdr:row>
      <xdr:rowOff>213360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446770" y="1019175"/>
          <a:ext cx="842010" cy="4895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198120</xdr:colOff>
      <xdr:row>6</xdr:row>
      <xdr:rowOff>40005</xdr:rowOff>
    </xdr:from>
    <xdr:to>
      <xdr:col>8</xdr:col>
      <xdr:colOff>988695</xdr:colOff>
      <xdr:row>8</xdr:row>
      <xdr:rowOff>192405</xdr:rowOff>
    </xdr:to>
    <xdr:pic>
      <xdr:nvPicPr>
        <xdr:cNvPr id="5" name="图片 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477250" y="1573530"/>
          <a:ext cx="790575" cy="6286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246.xml"/><Relationship Id="rId8" Type="http://schemas.openxmlformats.org/officeDocument/2006/relationships/ctrlProp" Target="../ctrlProps/ctrlProp245.xml"/><Relationship Id="rId7" Type="http://schemas.openxmlformats.org/officeDocument/2006/relationships/ctrlProp" Target="../ctrlProps/ctrlProp244.xml"/><Relationship Id="rId6" Type="http://schemas.openxmlformats.org/officeDocument/2006/relationships/ctrlProp" Target="../ctrlProps/ctrlProp243.xml"/><Relationship Id="rId5" Type="http://schemas.openxmlformats.org/officeDocument/2006/relationships/ctrlProp" Target="../ctrlProps/ctrlProp242.xml"/><Relationship Id="rId41" Type="http://schemas.openxmlformats.org/officeDocument/2006/relationships/ctrlProp" Target="../ctrlProps/ctrlProp278.xml"/><Relationship Id="rId40" Type="http://schemas.openxmlformats.org/officeDocument/2006/relationships/ctrlProp" Target="../ctrlProps/ctrlProp277.xml"/><Relationship Id="rId4" Type="http://schemas.openxmlformats.org/officeDocument/2006/relationships/ctrlProp" Target="../ctrlProps/ctrlProp241.xml"/><Relationship Id="rId39" Type="http://schemas.openxmlformats.org/officeDocument/2006/relationships/ctrlProp" Target="../ctrlProps/ctrlProp276.xml"/><Relationship Id="rId38" Type="http://schemas.openxmlformats.org/officeDocument/2006/relationships/ctrlProp" Target="../ctrlProps/ctrlProp275.xml"/><Relationship Id="rId37" Type="http://schemas.openxmlformats.org/officeDocument/2006/relationships/ctrlProp" Target="../ctrlProps/ctrlProp274.xml"/><Relationship Id="rId36" Type="http://schemas.openxmlformats.org/officeDocument/2006/relationships/ctrlProp" Target="../ctrlProps/ctrlProp273.xml"/><Relationship Id="rId35" Type="http://schemas.openxmlformats.org/officeDocument/2006/relationships/ctrlProp" Target="../ctrlProps/ctrlProp272.xml"/><Relationship Id="rId34" Type="http://schemas.openxmlformats.org/officeDocument/2006/relationships/ctrlProp" Target="../ctrlProps/ctrlProp271.xml"/><Relationship Id="rId33" Type="http://schemas.openxmlformats.org/officeDocument/2006/relationships/ctrlProp" Target="../ctrlProps/ctrlProp270.xml"/><Relationship Id="rId32" Type="http://schemas.openxmlformats.org/officeDocument/2006/relationships/ctrlProp" Target="../ctrlProps/ctrlProp269.xml"/><Relationship Id="rId31" Type="http://schemas.openxmlformats.org/officeDocument/2006/relationships/ctrlProp" Target="../ctrlProps/ctrlProp268.xml"/><Relationship Id="rId30" Type="http://schemas.openxmlformats.org/officeDocument/2006/relationships/ctrlProp" Target="../ctrlProps/ctrlProp267.xml"/><Relationship Id="rId3" Type="http://schemas.openxmlformats.org/officeDocument/2006/relationships/ctrlProp" Target="../ctrlProps/ctrlProp240.xml"/><Relationship Id="rId29" Type="http://schemas.openxmlformats.org/officeDocument/2006/relationships/ctrlProp" Target="../ctrlProps/ctrlProp266.xml"/><Relationship Id="rId28" Type="http://schemas.openxmlformats.org/officeDocument/2006/relationships/ctrlProp" Target="../ctrlProps/ctrlProp265.xml"/><Relationship Id="rId27" Type="http://schemas.openxmlformats.org/officeDocument/2006/relationships/ctrlProp" Target="../ctrlProps/ctrlProp264.xml"/><Relationship Id="rId26" Type="http://schemas.openxmlformats.org/officeDocument/2006/relationships/ctrlProp" Target="../ctrlProps/ctrlProp263.xml"/><Relationship Id="rId25" Type="http://schemas.openxmlformats.org/officeDocument/2006/relationships/ctrlProp" Target="../ctrlProps/ctrlProp262.xml"/><Relationship Id="rId24" Type="http://schemas.openxmlformats.org/officeDocument/2006/relationships/ctrlProp" Target="../ctrlProps/ctrlProp261.xml"/><Relationship Id="rId23" Type="http://schemas.openxmlformats.org/officeDocument/2006/relationships/ctrlProp" Target="../ctrlProps/ctrlProp260.xml"/><Relationship Id="rId22" Type="http://schemas.openxmlformats.org/officeDocument/2006/relationships/ctrlProp" Target="../ctrlProps/ctrlProp259.xml"/><Relationship Id="rId21" Type="http://schemas.openxmlformats.org/officeDocument/2006/relationships/ctrlProp" Target="../ctrlProps/ctrlProp258.xml"/><Relationship Id="rId20" Type="http://schemas.openxmlformats.org/officeDocument/2006/relationships/ctrlProp" Target="../ctrlProps/ctrlProp257.xml"/><Relationship Id="rId2" Type="http://schemas.openxmlformats.org/officeDocument/2006/relationships/vmlDrawing" Target="../drawings/vmlDrawing5.vml"/><Relationship Id="rId19" Type="http://schemas.openxmlformats.org/officeDocument/2006/relationships/ctrlProp" Target="../ctrlProps/ctrlProp256.xml"/><Relationship Id="rId18" Type="http://schemas.openxmlformats.org/officeDocument/2006/relationships/ctrlProp" Target="../ctrlProps/ctrlProp255.xml"/><Relationship Id="rId17" Type="http://schemas.openxmlformats.org/officeDocument/2006/relationships/ctrlProp" Target="../ctrlProps/ctrlProp254.xml"/><Relationship Id="rId16" Type="http://schemas.openxmlformats.org/officeDocument/2006/relationships/ctrlProp" Target="../ctrlProps/ctrlProp253.xml"/><Relationship Id="rId15" Type="http://schemas.openxmlformats.org/officeDocument/2006/relationships/ctrlProp" Target="../ctrlProps/ctrlProp252.xml"/><Relationship Id="rId14" Type="http://schemas.openxmlformats.org/officeDocument/2006/relationships/ctrlProp" Target="../ctrlProps/ctrlProp251.xml"/><Relationship Id="rId13" Type="http://schemas.openxmlformats.org/officeDocument/2006/relationships/ctrlProp" Target="../ctrlProps/ctrlProp250.xml"/><Relationship Id="rId12" Type="http://schemas.openxmlformats.org/officeDocument/2006/relationships/ctrlProp" Target="../ctrlProps/ctrlProp249.xml"/><Relationship Id="rId11" Type="http://schemas.openxmlformats.org/officeDocument/2006/relationships/ctrlProp" Target="../ctrlProps/ctrlProp248.xml"/><Relationship Id="rId10" Type="http://schemas.openxmlformats.org/officeDocument/2006/relationships/ctrlProp" Target="../ctrlProps/ctrlProp247.xml"/><Relationship Id="rId1" Type="http://schemas.openxmlformats.org/officeDocument/2006/relationships/drawing" Target="../drawings/drawing8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161.xml"/><Relationship Id="rId98" Type="http://schemas.openxmlformats.org/officeDocument/2006/relationships/ctrlProp" Target="../ctrlProps/ctrlProp160.xml"/><Relationship Id="rId97" Type="http://schemas.openxmlformats.org/officeDocument/2006/relationships/ctrlProp" Target="../ctrlProps/ctrlProp159.xml"/><Relationship Id="rId96" Type="http://schemas.openxmlformats.org/officeDocument/2006/relationships/ctrlProp" Target="../ctrlProps/ctrlProp158.xml"/><Relationship Id="rId95" Type="http://schemas.openxmlformats.org/officeDocument/2006/relationships/ctrlProp" Target="../ctrlProps/ctrlProp157.xml"/><Relationship Id="rId94" Type="http://schemas.openxmlformats.org/officeDocument/2006/relationships/ctrlProp" Target="../ctrlProps/ctrlProp156.xml"/><Relationship Id="rId93" Type="http://schemas.openxmlformats.org/officeDocument/2006/relationships/ctrlProp" Target="../ctrlProps/ctrlProp155.xml"/><Relationship Id="rId92" Type="http://schemas.openxmlformats.org/officeDocument/2006/relationships/ctrlProp" Target="../ctrlProps/ctrlProp154.xml"/><Relationship Id="rId91" Type="http://schemas.openxmlformats.org/officeDocument/2006/relationships/ctrlProp" Target="../ctrlProps/ctrlProp153.xml"/><Relationship Id="rId90" Type="http://schemas.openxmlformats.org/officeDocument/2006/relationships/ctrlProp" Target="../ctrlProps/ctrlProp152.xml"/><Relationship Id="rId9" Type="http://schemas.openxmlformats.org/officeDocument/2006/relationships/ctrlProp" Target="../ctrlProps/ctrlProp71.xml"/><Relationship Id="rId89" Type="http://schemas.openxmlformats.org/officeDocument/2006/relationships/ctrlProp" Target="../ctrlProps/ctrlProp151.xml"/><Relationship Id="rId88" Type="http://schemas.openxmlformats.org/officeDocument/2006/relationships/ctrlProp" Target="../ctrlProps/ctrlProp150.xml"/><Relationship Id="rId87" Type="http://schemas.openxmlformats.org/officeDocument/2006/relationships/ctrlProp" Target="../ctrlProps/ctrlProp149.xml"/><Relationship Id="rId86" Type="http://schemas.openxmlformats.org/officeDocument/2006/relationships/ctrlProp" Target="../ctrlProps/ctrlProp148.xml"/><Relationship Id="rId85" Type="http://schemas.openxmlformats.org/officeDocument/2006/relationships/ctrlProp" Target="../ctrlProps/ctrlProp147.xml"/><Relationship Id="rId84" Type="http://schemas.openxmlformats.org/officeDocument/2006/relationships/ctrlProp" Target="../ctrlProps/ctrlProp146.xml"/><Relationship Id="rId83" Type="http://schemas.openxmlformats.org/officeDocument/2006/relationships/ctrlProp" Target="../ctrlProps/ctrlProp145.xml"/><Relationship Id="rId82" Type="http://schemas.openxmlformats.org/officeDocument/2006/relationships/ctrlProp" Target="../ctrlProps/ctrlProp144.xml"/><Relationship Id="rId81" Type="http://schemas.openxmlformats.org/officeDocument/2006/relationships/ctrlProp" Target="../ctrlProps/ctrlProp143.xml"/><Relationship Id="rId80" Type="http://schemas.openxmlformats.org/officeDocument/2006/relationships/ctrlProp" Target="../ctrlProps/ctrlProp142.xml"/><Relationship Id="rId8" Type="http://schemas.openxmlformats.org/officeDocument/2006/relationships/ctrlProp" Target="../ctrlProps/ctrlProp70.xml"/><Relationship Id="rId79" Type="http://schemas.openxmlformats.org/officeDocument/2006/relationships/ctrlProp" Target="../ctrlProps/ctrlProp141.xml"/><Relationship Id="rId78" Type="http://schemas.openxmlformats.org/officeDocument/2006/relationships/ctrlProp" Target="../ctrlProps/ctrlProp140.xml"/><Relationship Id="rId77" Type="http://schemas.openxmlformats.org/officeDocument/2006/relationships/ctrlProp" Target="../ctrlProps/ctrlProp139.xml"/><Relationship Id="rId76" Type="http://schemas.openxmlformats.org/officeDocument/2006/relationships/ctrlProp" Target="../ctrlProps/ctrlProp138.xml"/><Relationship Id="rId75" Type="http://schemas.openxmlformats.org/officeDocument/2006/relationships/ctrlProp" Target="../ctrlProps/ctrlProp137.xml"/><Relationship Id="rId74" Type="http://schemas.openxmlformats.org/officeDocument/2006/relationships/ctrlProp" Target="../ctrlProps/ctrlProp136.xml"/><Relationship Id="rId73" Type="http://schemas.openxmlformats.org/officeDocument/2006/relationships/ctrlProp" Target="../ctrlProps/ctrlProp135.xml"/><Relationship Id="rId72" Type="http://schemas.openxmlformats.org/officeDocument/2006/relationships/ctrlProp" Target="../ctrlProps/ctrlProp134.xml"/><Relationship Id="rId71" Type="http://schemas.openxmlformats.org/officeDocument/2006/relationships/ctrlProp" Target="../ctrlProps/ctrlProp133.xml"/><Relationship Id="rId70" Type="http://schemas.openxmlformats.org/officeDocument/2006/relationships/ctrlProp" Target="../ctrlProps/ctrlProp132.xml"/><Relationship Id="rId7" Type="http://schemas.openxmlformats.org/officeDocument/2006/relationships/ctrlProp" Target="../ctrlProps/ctrlProp69.xml"/><Relationship Id="rId69" Type="http://schemas.openxmlformats.org/officeDocument/2006/relationships/ctrlProp" Target="../ctrlProps/ctrlProp131.xml"/><Relationship Id="rId68" Type="http://schemas.openxmlformats.org/officeDocument/2006/relationships/ctrlProp" Target="../ctrlProps/ctrlProp130.xml"/><Relationship Id="rId67" Type="http://schemas.openxmlformats.org/officeDocument/2006/relationships/ctrlProp" Target="../ctrlProps/ctrlProp129.xml"/><Relationship Id="rId66" Type="http://schemas.openxmlformats.org/officeDocument/2006/relationships/ctrlProp" Target="../ctrlProps/ctrlProp128.xml"/><Relationship Id="rId65" Type="http://schemas.openxmlformats.org/officeDocument/2006/relationships/ctrlProp" Target="../ctrlProps/ctrlProp127.xml"/><Relationship Id="rId64" Type="http://schemas.openxmlformats.org/officeDocument/2006/relationships/ctrlProp" Target="../ctrlProps/ctrlProp126.xml"/><Relationship Id="rId63" Type="http://schemas.openxmlformats.org/officeDocument/2006/relationships/ctrlProp" Target="../ctrlProps/ctrlProp125.xml"/><Relationship Id="rId62" Type="http://schemas.openxmlformats.org/officeDocument/2006/relationships/ctrlProp" Target="../ctrlProps/ctrlProp124.xml"/><Relationship Id="rId61" Type="http://schemas.openxmlformats.org/officeDocument/2006/relationships/ctrlProp" Target="../ctrlProps/ctrlProp123.xml"/><Relationship Id="rId60" Type="http://schemas.openxmlformats.org/officeDocument/2006/relationships/ctrlProp" Target="../ctrlProps/ctrlProp122.xml"/><Relationship Id="rId6" Type="http://schemas.openxmlformats.org/officeDocument/2006/relationships/ctrlProp" Target="../ctrlProps/ctrlProp68.xml"/><Relationship Id="rId59" Type="http://schemas.openxmlformats.org/officeDocument/2006/relationships/ctrlProp" Target="../ctrlProps/ctrlProp121.xml"/><Relationship Id="rId58" Type="http://schemas.openxmlformats.org/officeDocument/2006/relationships/ctrlProp" Target="../ctrlProps/ctrlProp120.xml"/><Relationship Id="rId57" Type="http://schemas.openxmlformats.org/officeDocument/2006/relationships/ctrlProp" Target="../ctrlProps/ctrlProp119.xml"/><Relationship Id="rId56" Type="http://schemas.openxmlformats.org/officeDocument/2006/relationships/ctrlProp" Target="../ctrlProps/ctrlProp118.xml"/><Relationship Id="rId55" Type="http://schemas.openxmlformats.org/officeDocument/2006/relationships/ctrlProp" Target="../ctrlProps/ctrlProp117.xml"/><Relationship Id="rId54" Type="http://schemas.openxmlformats.org/officeDocument/2006/relationships/ctrlProp" Target="../ctrlProps/ctrlProp116.xml"/><Relationship Id="rId53" Type="http://schemas.openxmlformats.org/officeDocument/2006/relationships/ctrlProp" Target="../ctrlProps/ctrlProp115.xml"/><Relationship Id="rId52" Type="http://schemas.openxmlformats.org/officeDocument/2006/relationships/ctrlProp" Target="../ctrlProps/ctrlProp114.xml"/><Relationship Id="rId51" Type="http://schemas.openxmlformats.org/officeDocument/2006/relationships/ctrlProp" Target="../ctrlProps/ctrlProp113.xml"/><Relationship Id="rId50" Type="http://schemas.openxmlformats.org/officeDocument/2006/relationships/ctrlProp" Target="../ctrlProps/ctrlProp112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68.xml"/><Relationship Id="rId8" Type="http://schemas.openxmlformats.org/officeDocument/2006/relationships/ctrlProp" Target="../ctrlProps/ctrlProp167.xml"/><Relationship Id="rId7" Type="http://schemas.openxmlformats.org/officeDocument/2006/relationships/ctrlProp" Target="../ctrlProps/ctrlProp166.xml"/><Relationship Id="rId6" Type="http://schemas.openxmlformats.org/officeDocument/2006/relationships/ctrlProp" Target="../ctrlProps/ctrlProp165.xml"/><Relationship Id="rId5" Type="http://schemas.openxmlformats.org/officeDocument/2006/relationships/ctrlProp" Target="../ctrlProps/ctrlProp164.xml"/><Relationship Id="rId41" Type="http://schemas.openxmlformats.org/officeDocument/2006/relationships/ctrlProp" Target="../ctrlProps/ctrlProp200.xml"/><Relationship Id="rId40" Type="http://schemas.openxmlformats.org/officeDocument/2006/relationships/ctrlProp" Target="../ctrlProps/ctrlProp199.xml"/><Relationship Id="rId4" Type="http://schemas.openxmlformats.org/officeDocument/2006/relationships/ctrlProp" Target="../ctrlProps/ctrlProp163.xml"/><Relationship Id="rId39" Type="http://schemas.openxmlformats.org/officeDocument/2006/relationships/ctrlProp" Target="../ctrlProps/ctrlProp198.xml"/><Relationship Id="rId38" Type="http://schemas.openxmlformats.org/officeDocument/2006/relationships/ctrlProp" Target="../ctrlProps/ctrlProp197.xml"/><Relationship Id="rId37" Type="http://schemas.openxmlformats.org/officeDocument/2006/relationships/ctrlProp" Target="../ctrlProps/ctrlProp196.xml"/><Relationship Id="rId36" Type="http://schemas.openxmlformats.org/officeDocument/2006/relationships/ctrlProp" Target="../ctrlProps/ctrlProp195.xml"/><Relationship Id="rId35" Type="http://schemas.openxmlformats.org/officeDocument/2006/relationships/ctrlProp" Target="../ctrlProps/ctrlProp194.xml"/><Relationship Id="rId34" Type="http://schemas.openxmlformats.org/officeDocument/2006/relationships/ctrlProp" Target="../ctrlProps/ctrlProp193.xml"/><Relationship Id="rId33" Type="http://schemas.openxmlformats.org/officeDocument/2006/relationships/ctrlProp" Target="../ctrlProps/ctrlProp192.xml"/><Relationship Id="rId32" Type="http://schemas.openxmlformats.org/officeDocument/2006/relationships/ctrlProp" Target="../ctrlProps/ctrlProp191.xml"/><Relationship Id="rId31" Type="http://schemas.openxmlformats.org/officeDocument/2006/relationships/ctrlProp" Target="../ctrlProps/ctrlProp190.xml"/><Relationship Id="rId30" Type="http://schemas.openxmlformats.org/officeDocument/2006/relationships/ctrlProp" Target="../ctrlProps/ctrlProp189.xml"/><Relationship Id="rId3" Type="http://schemas.openxmlformats.org/officeDocument/2006/relationships/ctrlProp" Target="../ctrlProps/ctrlProp162.xml"/><Relationship Id="rId29" Type="http://schemas.openxmlformats.org/officeDocument/2006/relationships/ctrlProp" Target="../ctrlProps/ctrlProp188.xml"/><Relationship Id="rId28" Type="http://schemas.openxmlformats.org/officeDocument/2006/relationships/ctrlProp" Target="../ctrlProps/ctrlProp187.xml"/><Relationship Id="rId27" Type="http://schemas.openxmlformats.org/officeDocument/2006/relationships/ctrlProp" Target="../ctrlProps/ctrlProp186.xml"/><Relationship Id="rId26" Type="http://schemas.openxmlformats.org/officeDocument/2006/relationships/ctrlProp" Target="../ctrlProps/ctrlProp185.xml"/><Relationship Id="rId25" Type="http://schemas.openxmlformats.org/officeDocument/2006/relationships/ctrlProp" Target="../ctrlProps/ctrlProp184.xml"/><Relationship Id="rId24" Type="http://schemas.openxmlformats.org/officeDocument/2006/relationships/ctrlProp" Target="../ctrlProps/ctrlProp183.xml"/><Relationship Id="rId23" Type="http://schemas.openxmlformats.org/officeDocument/2006/relationships/ctrlProp" Target="../ctrlProps/ctrlProp182.xml"/><Relationship Id="rId22" Type="http://schemas.openxmlformats.org/officeDocument/2006/relationships/ctrlProp" Target="../ctrlProps/ctrlProp181.xml"/><Relationship Id="rId21" Type="http://schemas.openxmlformats.org/officeDocument/2006/relationships/ctrlProp" Target="../ctrlProps/ctrlProp180.xml"/><Relationship Id="rId20" Type="http://schemas.openxmlformats.org/officeDocument/2006/relationships/ctrlProp" Target="../ctrlProps/ctrlProp17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78.xml"/><Relationship Id="rId18" Type="http://schemas.openxmlformats.org/officeDocument/2006/relationships/ctrlProp" Target="../ctrlProps/ctrlProp177.xml"/><Relationship Id="rId17" Type="http://schemas.openxmlformats.org/officeDocument/2006/relationships/ctrlProp" Target="../ctrlProps/ctrlProp176.xml"/><Relationship Id="rId16" Type="http://schemas.openxmlformats.org/officeDocument/2006/relationships/ctrlProp" Target="../ctrlProps/ctrlProp175.xml"/><Relationship Id="rId15" Type="http://schemas.openxmlformats.org/officeDocument/2006/relationships/ctrlProp" Target="../ctrlProps/ctrlProp174.xml"/><Relationship Id="rId14" Type="http://schemas.openxmlformats.org/officeDocument/2006/relationships/ctrlProp" Target="../ctrlProps/ctrlProp173.xml"/><Relationship Id="rId13" Type="http://schemas.openxmlformats.org/officeDocument/2006/relationships/ctrlProp" Target="../ctrlProps/ctrlProp172.xml"/><Relationship Id="rId12" Type="http://schemas.openxmlformats.org/officeDocument/2006/relationships/ctrlProp" Target="../ctrlProps/ctrlProp171.xml"/><Relationship Id="rId11" Type="http://schemas.openxmlformats.org/officeDocument/2006/relationships/ctrlProp" Target="../ctrlProps/ctrlProp170.xml"/><Relationship Id="rId10" Type="http://schemas.openxmlformats.org/officeDocument/2006/relationships/ctrlProp" Target="../ctrlProps/ctrlProp16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207.xml"/><Relationship Id="rId8" Type="http://schemas.openxmlformats.org/officeDocument/2006/relationships/ctrlProp" Target="../ctrlProps/ctrlProp206.xml"/><Relationship Id="rId7" Type="http://schemas.openxmlformats.org/officeDocument/2006/relationships/ctrlProp" Target="../ctrlProps/ctrlProp205.xml"/><Relationship Id="rId6" Type="http://schemas.openxmlformats.org/officeDocument/2006/relationships/ctrlProp" Target="../ctrlProps/ctrlProp204.xml"/><Relationship Id="rId5" Type="http://schemas.openxmlformats.org/officeDocument/2006/relationships/ctrlProp" Target="../ctrlProps/ctrlProp203.xml"/><Relationship Id="rId41" Type="http://schemas.openxmlformats.org/officeDocument/2006/relationships/ctrlProp" Target="../ctrlProps/ctrlProp239.xml"/><Relationship Id="rId40" Type="http://schemas.openxmlformats.org/officeDocument/2006/relationships/ctrlProp" Target="../ctrlProps/ctrlProp238.xml"/><Relationship Id="rId4" Type="http://schemas.openxmlformats.org/officeDocument/2006/relationships/ctrlProp" Target="../ctrlProps/ctrlProp202.xml"/><Relationship Id="rId39" Type="http://schemas.openxmlformats.org/officeDocument/2006/relationships/ctrlProp" Target="../ctrlProps/ctrlProp237.xml"/><Relationship Id="rId38" Type="http://schemas.openxmlformats.org/officeDocument/2006/relationships/ctrlProp" Target="../ctrlProps/ctrlProp236.xml"/><Relationship Id="rId37" Type="http://schemas.openxmlformats.org/officeDocument/2006/relationships/ctrlProp" Target="../ctrlProps/ctrlProp235.xml"/><Relationship Id="rId36" Type="http://schemas.openxmlformats.org/officeDocument/2006/relationships/ctrlProp" Target="../ctrlProps/ctrlProp234.xml"/><Relationship Id="rId35" Type="http://schemas.openxmlformats.org/officeDocument/2006/relationships/ctrlProp" Target="../ctrlProps/ctrlProp233.xml"/><Relationship Id="rId34" Type="http://schemas.openxmlformats.org/officeDocument/2006/relationships/ctrlProp" Target="../ctrlProps/ctrlProp232.xml"/><Relationship Id="rId33" Type="http://schemas.openxmlformats.org/officeDocument/2006/relationships/ctrlProp" Target="../ctrlProps/ctrlProp231.xml"/><Relationship Id="rId32" Type="http://schemas.openxmlformats.org/officeDocument/2006/relationships/ctrlProp" Target="../ctrlProps/ctrlProp230.xml"/><Relationship Id="rId31" Type="http://schemas.openxmlformats.org/officeDocument/2006/relationships/ctrlProp" Target="../ctrlProps/ctrlProp229.xml"/><Relationship Id="rId30" Type="http://schemas.openxmlformats.org/officeDocument/2006/relationships/ctrlProp" Target="../ctrlProps/ctrlProp228.xml"/><Relationship Id="rId3" Type="http://schemas.openxmlformats.org/officeDocument/2006/relationships/ctrlProp" Target="../ctrlProps/ctrlProp201.xml"/><Relationship Id="rId29" Type="http://schemas.openxmlformats.org/officeDocument/2006/relationships/ctrlProp" Target="../ctrlProps/ctrlProp227.xml"/><Relationship Id="rId28" Type="http://schemas.openxmlformats.org/officeDocument/2006/relationships/ctrlProp" Target="../ctrlProps/ctrlProp226.xml"/><Relationship Id="rId27" Type="http://schemas.openxmlformats.org/officeDocument/2006/relationships/ctrlProp" Target="../ctrlProps/ctrlProp225.xml"/><Relationship Id="rId26" Type="http://schemas.openxmlformats.org/officeDocument/2006/relationships/ctrlProp" Target="../ctrlProps/ctrlProp224.xml"/><Relationship Id="rId25" Type="http://schemas.openxmlformats.org/officeDocument/2006/relationships/ctrlProp" Target="../ctrlProps/ctrlProp223.xml"/><Relationship Id="rId24" Type="http://schemas.openxmlformats.org/officeDocument/2006/relationships/ctrlProp" Target="../ctrlProps/ctrlProp222.xml"/><Relationship Id="rId23" Type="http://schemas.openxmlformats.org/officeDocument/2006/relationships/ctrlProp" Target="../ctrlProps/ctrlProp221.xml"/><Relationship Id="rId22" Type="http://schemas.openxmlformats.org/officeDocument/2006/relationships/ctrlProp" Target="../ctrlProps/ctrlProp220.xml"/><Relationship Id="rId21" Type="http://schemas.openxmlformats.org/officeDocument/2006/relationships/ctrlProp" Target="../ctrlProps/ctrlProp219.xml"/><Relationship Id="rId20" Type="http://schemas.openxmlformats.org/officeDocument/2006/relationships/ctrlProp" Target="../ctrlProps/ctrlProp21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217.xml"/><Relationship Id="rId18" Type="http://schemas.openxmlformats.org/officeDocument/2006/relationships/ctrlProp" Target="../ctrlProps/ctrlProp216.xml"/><Relationship Id="rId17" Type="http://schemas.openxmlformats.org/officeDocument/2006/relationships/ctrlProp" Target="../ctrlProps/ctrlProp215.xml"/><Relationship Id="rId16" Type="http://schemas.openxmlformats.org/officeDocument/2006/relationships/ctrlProp" Target="../ctrlProps/ctrlProp214.xml"/><Relationship Id="rId15" Type="http://schemas.openxmlformats.org/officeDocument/2006/relationships/ctrlProp" Target="../ctrlProps/ctrlProp213.xml"/><Relationship Id="rId14" Type="http://schemas.openxmlformats.org/officeDocument/2006/relationships/ctrlProp" Target="../ctrlProps/ctrlProp212.xml"/><Relationship Id="rId13" Type="http://schemas.openxmlformats.org/officeDocument/2006/relationships/ctrlProp" Target="../ctrlProps/ctrlProp211.xml"/><Relationship Id="rId12" Type="http://schemas.openxmlformats.org/officeDocument/2006/relationships/ctrlProp" Target="../ctrlProps/ctrlProp210.xml"/><Relationship Id="rId11" Type="http://schemas.openxmlformats.org/officeDocument/2006/relationships/ctrlProp" Target="../ctrlProps/ctrlProp209.xml"/><Relationship Id="rId10" Type="http://schemas.openxmlformats.org/officeDocument/2006/relationships/ctrlProp" Target="../ctrlProps/ctrlProp208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31" customWidth="1"/>
    <col min="3" max="3" width="10.125" customWidth="1"/>
  </cols>
  <sheetData>
    <row r="1" ht="21" customHeight="1" spans="1:2">
      <c r="A1" s="432"/>
      <c r="B1" s="433" t="s">
        <v>0</v>
      </c>
    </row>
    <row r="2" spans="1:2">
      <c r="A2" s="10">
        <v>1</v>
      </c>
      <c r="B2" s="434" t="s">
        <v>1</v>
      </c>
    </row>
    <row r="3" spans="1:2">
      <c r="A3" s="10">
        <v>2</v>
      </c>
      <c r="B3" s="434" t="s">
        <v>2</v>
      </c>
    </row>
    <row r="4" spans="1:2">
      <c r="A4" s="10">
        <v>3</v>
      </c>
      <c r="B4" s="434" t="s">
        <v>3</v>
      </c>
    </row>
    <row r="5" spans="1:2">
      <c r="A5" s="10">
        <v>4</v>
      </c>
      <c r="B5" s="434" t="s">
        <v>4</v>
      </c>
    </row>
    <row r="6" spans="1:2">
      <c r="A6" s="10">
        <v>5</v>
      </c>
      <c r="B6" s="434" t="s">
        <v>5</v>
      </c>
    </row>
    <row r="7" spans="1:2">
      <c r="A7" s="10">
        <v>6</v>
      </c>
      <c r="B7" s="434" t="s">
        <v>6</v>
      </c>
    </row>
    <row r="8" s="430" customFormat="1" ht="15" customHeight="1" spans="1:2">
      <c r="A8" s="435">
        <v>7</v>
      </c>
      <c r="B8" s="436" t="s">
        <v>7</v>
      </c>
    </row>
    <row r="9" ht="18.95" customHeight="1" spans="1:2">
      <c r="A9" s="432"/>
      <c r="B9" s="437" t="s">
        <v>8</v>
      </c>
    </row>
    <row r="10" ht="15.95" customHeight="1" spans="1:2">
      <c r="A10" s="10">
        <v>1</v>
      </c>
      <c r="B10" s="438" t="s">
        <v>9</v>
      </c>
    </row>
    <row r="11" spans="1:2">
      <c r="A11" s="10">
        <v>2</v>
      </c>
      <c r="B11" s="434" t="s">
        <v>10</v>
      </c>
    </row>
    <row r="12" spans="1:2">
      <c r="A12" s="10">
        <v>3</v>
      </c>
      <c r="B12" s="436" t="s">
        <v>11</v>
      </c>
    </row>
    <row r="13" spans="1:2">
      <c r="A13" s="10">
        <v>4</v>
      </c>
      <c r="B13" s="434" t="s">
        <v>12</v>
      </c>
    </row>
    <row r="14" spans="1:2">
      <c r="A14" s="10">
        <v>5</v>
      </c>
      <c r="B14" s="434" t="s">
        <v>13</v>
      </c>
    </row>
    <row r="15" spans="1:2">
      <c r="A15" s="10">
        <v>6</v>
      </c>
      <c r="B15" s="434" t="s">
        <v>14</v>
      </c>
    </row>
    <row r="16" spans="1:2">
      <c r="A16" s="10">
        <v>7</v>
      </c>
      <c r="B16" s="434" t="s">
        <v>15</v>
      </c>
    </row>
    <row r="17" spans="1:2">
      <c r="A17" s="10">
        <v>8</v>
      </c>
      <c r="B17" s="434" t="s">
        <v>16</v>
      </c>
    </row>
    <row r="18" spans="1:2">
      <c r="A18" s="10">
        <v>9</v>
      </c>
      <c r="B18" s="434" t="s">
        <v>17</v>
      </c>
    </row>
    <row r="19" spans="1:2">
      <c r="A19" s="10"/>
      <c r="B19" s="434"/>
    </row>
    <row r="20" ht="20.25" spans="1:2">
      <c r="A20" s="432"/>
      <c r="B20" s="433" t="s">
        <v>18</v>
      </c>
    </row>
    <row r="21" spans="1:2">
      <c r="A21" s="10">
        <v>1</v>
      </c>
      <c r="B21" s="439" t="s">
        <v>19</v>
      </c>
    </row>
    <row r="22" spans="1:2">
      <c r="A22" s="10">
        <v>2</v>
      </c>
      <c r="B22" s="434" t="s">
        <v>20</v>
      </c>
    </row>
    <row r="23" spans="1:2">
      <c r="A23" s="10">
        <v>3</v>
      </c>
      <c r="B23" s="434" t="s">
        <v>21</v>
      </c>
    </row>
    <row r="24" spans="1:2">
      <c r="A24" s="10">
        <v>4</v>
      </c>
      <c r="B24" s="434" t="s">
        <v>22</v>
      </c>
    </row>
    <row r="25" spans="1:2">
      <c r="A25" s="10">
        <v>5</v>
      </c>
      <c r="B25" s="434" t="s">
        <v>23</v>
      </c>
    </row>
    <row r="26" spans="1:2">
      <c r="A26" s="10">
        <v>6</v>
      </c>
      <c r="B26" s="434" t="s">
        <v>24</v>
      </c>
    </row>
    <row r="27" spans="1:2">
      <c r="A27" s="10">
        <v>7</v>
      </c>
      <c r="B27" s="434" t="s">
        <v>25</v>
      </c>
    </row>
    <row r="28" spans="1:2">
      <c r="A28" s="10"/>
      <c r="B28" s="434"/>
    </row>
    <row r="29" ht="20.25" spans="1:2">
      <c r="A29" s="432"/>
      <c r="B29" s="433" t="s">
        <v>26</v>
      </c>
    </row>
    <row r="30" spans="1:2">
      <c r="A30" s="10">
        <v>1</v>
      </c>
      <c r="B30" s="439" t="s">
        <v>27</v>
      </c>
    </row>
    <row r="31" spans="1:2">
      <c r="A31" s="10">
        <v>2</v>
      </c>
      <c r="B31" s="434" t="s">
        <v>28</v>
      </c>
    </row>
    <row r="32" spans="1:2">
      <c r="A32" s="10">
        <v>3</v>
      </c>
      <c r="B32" s="434" t="s">
        <v>29</v>
      </c>
    </row>
    <row r="33" ht="28.5" spans="1:2">
      <c r="A33" s="10">
        <v>4</v>
      </c>
      <c r="B33" s="434" t="s">
        <v>30</v>
      </c>
    </row>
    <row r="34" spans="1:2">
      <c r="A34" s="10">
        <v>5</v>
      </c>
      <c r="B34" s="434" t="s">
        <v>31</v>
      </c>
    </row>
    <row r="35" spans="1:2">
      <c r="A35" s="10">
        <v>6</v>
      </c>
      <c r="B35" s="434" t="s">
        <v>32</v>
      </c>
    </row>
    <row r="36" spans="1:2">
      <c r="A36" s="10">
        <v>7</v>
      </c>
      <c r="B36" s="434" t="s">
        <v>33</v>
      </c>
    </row>
    <row r="37" spans="1:2">
      <c r="A37" s="10"/>
      <c r="B37" s="434"/>
    </row>
    <row r="39" spans="1:2">
      <c r="A39" s="440" t="s">
        <v>34</v>
      </c>
      <c r="B39" s="441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0"/>
  <sheetViews>
    <sheetView tabSelected="1" workbookViewId="0">
      <selection activeCell="A15" sqref="$A15:$XFD15"/>
    </sheetView>
  </sheetViews>
  <sheetFormatPr defaultColWidth="9" defaultRowHeight="14.25"/>
  <cols>
    <col min="1" max="1" width="13.625" style="75" customWidth="1"/>
    <col min="2" max="3" width="9.125" style="75" customWidth="1"/>
    <col min="4" max="4" width="9.125" style="76" customWidth="1"/>
    <col min="5" max="7" width="9.125" style="75" customWidth="1"/>
    <col min="8" max="8" width="8.5" style="75" customWidth="1"/>
    <col min="9" max="9" width="2.75" style="75" customWidth="1"/>
    <col min="10" max="12" width="14.625" style="75" customWidth="1"/>
    <col min="13" max="15" width="14.625" style="77" customWidth="1"/>
    <col min="16" max="253" width="9" style="75"/>
    <col min="254" max="16384" width="9" style="78"/>
  </cols>
  <sheetData>
    <row r="1" s="75" customFormat="1" ht="29" customHeight="1" spans="1:256">
      <c r="A1" s="79" t="s">
        <v>145</v>
      </c>
      <c r="B1" s="80"/>
      <c r="C1" s="81"/>
      <c r="D1" s="82"/>
      <c r="E1" s="81"/>
      <c r="F1" s="81"/>
      <c r="G1" s="81"/>
      <c r="H1" s="81"/>
      <c r="I1" s="81"/>
      <c r="J1" s="81"/>
      <c r="K1" s="81"/>
      <c r="L1" s="81"/>
      <c r="M1" s="111"/>
      <c r="N1" s="111"/>
      <c r="O1" s="111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  <c r="EM1" s="78"/>
      <c r="EN1" s="78"/>
      <c r="EO1" s="78"/>
      <c r="EP1" s="78"/>
      <c r="EQ1" s="78"/>
      <c r="ER1" s="78"/>
      <c r="ES1" s="78"/>
      <c r="ET1" s="78"/>
      <c r="EU1" s="78"/>
      <c r="EV1" s="78"/>
      <c r="EW1" s="78"/>
      <c r="EX1" s="78"/>
      <c r="EY1" s="78"/>
      <c r="EZ1" s="78"/>
      <c r="FA1" s="78"/>
      <c r="FB1" s="78"/>
      <c r="FC1" s="78"/>
      <c r="FD1" s="78"/>
      <c r="FE1" s="78"/>
      <c r="FF1" s="78"/>
      <c r="FG1" s="78"/>
      <c r="FH1" s="78"/>
      <c r="FI1" s="78"/>
      <c r="FJ1" s="78"/>
      <c r="FK1" s="78"/>
      <c r="FL1" s="78"/>
      <c r="FM1" s="78"/>
      <c r="FN1" s="78"/>
      <c r="FO1" s="78"/>
      <c r="FP1" s="78"/>
      <c r="FQ1" s="78"/>
      <c r="FR1" s="78"/>
      <c r="FS1" s="78"/>
      <c r="FT1" s="78"/>
      <c r="FU1" s="78"/>
      <c r="FV1" s="78"/>
      <c r="FW1" s="78"/>
      <c r="FX1" s="78"/>
      <c r="FY1" s="78"/>
      <c r="FZ1" s="78"/>
      <c r="GA1" s="78"/>
      <c r="GB1" s="78"/>
      <c r="GC1" s="78"/>
      <c r="GD1" s="78"/>
      <c r="GE1" s="78"/>
      <c r="GF1" s="78"/>
      <c r="GG1" s="78"/>
      <c r="GH1" s="78"/>
      <c r="GI1" s="78"/>
      <c r="GJ1" s="78"/>
      <c r="GK1" s="78"/>
      <c r="GL1" s="78"/>
      <c r="GM1" s="78"/>
      <c r="GN1" s="78"/>
      <c r="GO1" s="78"/>
      <c r="GP1" s="78"/>
      <c r="GQ1" s="78"/>
      <c r="GR1" s="78"/>
      <c r="GS1" s="78"/>
      <c r="GT1" s="78"/>
      <c r="GU1" s="78"/>
      <c r="GV1" s="78"/>
      <c r="GW1" s="78"/>
      <c r="GX1" s="78"/>
      <c r="GY1" s="78"/>
      <c r="GZ1" s="78"/>
      <c r="HA1" s="78"/>
      <c r="HB1" s="78"/>
      <c r="HC1" s="78"/>
      <c r="HD1" s="78"/>
      <c r="HE1" s="78"/>
      <c r="HF1" s="78"/>
      <c r="HG1" s="78"/>
      <c r="HH1" s="78"/>
      <c r="HI1" s="78"/>
      <c r="HJ1" s="78"/>
      <c r="HK1" s="78"/>
      <c r="HL1" s="78"/>
      <c r="HM1" s="78"/>
      <c r="HN1" s="78"/>
      <c r="HO1" s="78"/>
      <c r="HP1" s="78"/>
      <c r="HQ1" s="78"/>
      <c r="HR1" s="78"/>
      <c r="HS1" s="78"/>
      <c r="HT1" s="78"/>
      <c r="HU1" s="78"/>
      <c r="HV1" s="78"/>
      <c r="HW1" s="78"/>
      <c r="HX1" s="78"/>
      <c r="HY1" s="78"/>
      <c r="HZ1" s="78"/>
      <c r="IA1" s="78"/>
      <c r="IB1" s="78"/>
      <c r="IC1" s="78"/>
      <c r="ID1" s="78"/>
      <c r="IE1" s="78"/>
      <c r="IF1" s="78"/>
      <c r="IG1" s="78"/>
      <c r="IH1" s="78"/>
      <c r="II1" s="78"/>
      <c r="IJ1" s="78"/>
      <c r="IK1" s="78"/>
      <c r="IL1" s="78"/>
      <c r="IM1" s="78"/>
      <c r="IN1" s="78"/>
      <c r="IO1" s="78"/>
      <c r="IP1" s="78"/>
      <c r="IQ1" s="78"/>
      <c r="IR1" s="78"/>
      <c r="IS1" s="78"/>
      <c r="IT1" s="78"/>
      <c r="IU1" s="78"/>
      <c r="IV1" s="78"/>
    </row>
    <row r="2" s="75" customFormat="1" ht="20" customHeight="1" spans="1:256">
      <c r="A2" s="83" t="s">
        <v>61</v>
      </c>
      <c r="B2" s="84" t="str">
        <f>首期!B4</f>
        <v>TAJJAN82026</v>
      </c>
      <c r="C2" s="85"/>
      <c r="D2" s="86"/>
      <c r="E2" s="87" t="s">
        <v>67</v>
      </c>
      <c r="F2" s="88" t="str">
        <f>首期!B5</f>
        <v>女式短袖T恤</v>
      </c>
      <c r="G2" s="88"/>
      <c r="H2" s="88"/>
      <c r="I2" s="112"/>
      <c r="J2" s="113" t="s">
        <v>57</v>
      </c>
      <c r="K2" s="114" t="s">
        <v>56</v>
      </c>
      <c r="L2" s="114"/>
      <c r="M2" s="114"/>
      <c r="N2" s="114"/>
      <c r="O2" s="220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  <c r="IQ2" s="78"/>
      <c r="IR2" s="78"/>
      <c r="IS2" s="78"/>
      <c r="IT2" s="78"/>
      <c r="IU2" s="78"/>
      <c r="IV2" s="78"/>
    </row>
    <row r="3" s="75" customFormat="1" spans="1:256">
      <c r="A3" s="89" t="s">
        <v>146</v>
      </c>
      <c r="B3" s="90" t="s">
        <v>147</v>
      </c>
      <c r="C3" s="91"/>
      <c r="D3" s="90"/>
      <c r="E3" s="90"/>
      <c r="F3" s="90"/>
      <c r="G3" s="90"/>
      <c r="H3" s="90"/>
      <c r="I3" s="116"/>
      <c r="J3" s="117"/>
      <c r="K3" s="117"/>
      <c r="L3" s="117"/>
      <c r="M3" s="117"/>
      <c r="N3" s="117"/>
      <c r="O3" s="221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  <c r="IQ3" s="78"/>
      <c r="IR3" s="78"/>
      <c r="IS3" s="78"/>
      <c r="IT3" s="78"/>
      <c r="IU3" s="78"/>
      <c r="IV3" s="78"/>
    </row>
    <row r="4" s="75" customFormat="1" ht="16.5" spans="1:256">
      <c r="A4" s="89"/>
      <c r="B4" s="92" t="s">
        <v>110</v>
      </c>
      <c r="C4" s="93" t="s">
        <v>111</v>
      </c>
      <c r="D4" s="94" t="s">
        <v>112</v>
      </c>
      <c r="E4" s="93" t="s">
        <v>113</v>
      </c>
      <c r="F4" s="93" t="s">
        <v>114</v>
      </c>
      <c r="G4" s="93" t="s">
        <v>115</v>
      </c>
      <c r="H4" s="93" t="s">
        <v>148</v>
      </c>
      <c r="I4" s="116"/>
      <c r="J4" s="92" t="s">
        <v>110</v>
      </c>
      <c r="K4" s="93" t="s">
        <v>111</v>
      </c>
      <c r="L4" s="93" t="s">
        <v>112</v>
      </c>
      <c r="M4" s="93" t="s">
        <v>113</v>
      </c>
      <c r="N4" s="93" t="s">
        <v>114</v>
      </c>
      <c r="O4" s="222" t="s">
        <v>115</v>
      </c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  <c r="IR4" s="78"/>
      <c r="IS4" s="78"/>
      <c r="IT4" s="78"/>
      <c r="IU4" s="78"/>
      <c r="IV4" s="78"/>
    </row>
    <row r="5" s="75" customFormat="1" ht="16.5" spans="1:256">
      <c r="A5" s="89"/>
      <c r="B5" s="92" t="s">
        <v>150</v>
      </c>
      <c r="C5" s="93" t="s">
        <v>151</v>
      </c>
      <c r="D5" s="94" t="s">
        <v>152</v>
      </c>
      <c r="E5" s="93" t="s">
        <v>153</v>
      </c>
      <c r="F5" s="93" t="s">
        <v>154</v>
      </c>
      <c r="G5" s="93" t="s">
        <v>155</v>
      </c>
      <c r="H5" s="93" t="s">
        <v>156</v>
      </c>
      <c r="I5" s="120"/>
      <c r="J5" s="123" t="s">
        <v>117</v>
      </c>
      <c r="K5" s="122" t="s">
        <v>118</v>
      </c>
      <c r="L5" s="122" t="s">
        <v>118</v>
      </c>
      <c r="M5" s="121" t="s">
        <v>119</v>
      </c>
      <c r="N5" s="122" t="s">
        <v>119</v>
      </c>
      <c r="O5" s="125" t="s">
        <v>120</v>
      </c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/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78"/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  <c r="IP5" s="78"/>
      <c r="IQ5" s="78"/>
      <c r="IR5" s="78"/>
      <c r="IS5" s="78"/>
      <c r="IT5" s="78"/>
      <c r="IU5" s="78"/>
      <c r="IV5" s="78"/>
    </row>
    <row r="6" s="75" customFormat="1" ht="21" customHeight="1" spans="1:256">
      <c r="A6" s="216" t="s">
        <v>159</v>
      </c>
      <c r="B6" s="96">
        <f>C6-1</f>
        <v>55</v>
      </c>
      <c r="C6" s="96">
        <f>D6-2</f>
        <v>56</v>
      </c>
      <c r="D6" s="97">
        <v>58</v>
      </c>
      <c r="E6" s="96">
        <f>D6+2</f>
        <v>60</v>
      </c>
      <c r="F6" s="96">
        <f>E6+2</f>
        <v>62</v>
      </c>
      <c r="G6" s="96">
        <f>F6+1</f>
        <v>63</v>
      </c>
      <c r="H6" s="96">
        <f>G6+1</f>
        <v>64</v>
      </c>
      <c r="I6" s="120"/>
      <c r="J6" s="121" t="s">
        <v>260</v>
      </c>
      <c r="K6" s="121" t="s">
        <v>261</v>
      </c>
      <c r="L6" s="121" t="s">
        <v>262</v>
      </c>
      <c r="M6" s="121" t="s">
        <v>263</v>
      </c>
      <c r="N6" s="121" t="s">
        <v>264</v>
      </c>
      <c r="O6" s="125" t="s">
        <v>265</v>
      </c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78"/>
      <c r="FC6" s="78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  <c r="GR6" s="78"/>
      <c r="GS6" s="78"/>
      <c r="GT6" s="78"/>
      <c r="GU6" s="78"/>
      <c r="GV6" s="78"/>
      <c r="GW6" s="78"/>
      <c r="GX6" s="78"/>
      <c r="GY6" s="78"/>
      <c r="GZ6" s="78"/>
      <c r="HA6" s="78"/>
      <c r="HB6" s="78"/>
      <c r="HC6" s="78"/>
      <c r="HD6" s="7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  <c r="IN6" s="78"/>
      <c r="IO6" s="78"/>
      <c r="IP6" s="78"/>
      <c r="IQ6" s="78"/>
      <c r="IR6" s="78"/>
      <c r="IS6" s="78"/>
      <c r="IT6" s="78"/>
      <c r="IU6" s="78"/>
      <c r="IV6" s="78"/>
    </row>
    <row r="7" s="75" customFormat="1" ht="21" customHeight="1" spans="1:256">
      <c r="A7" s="216" t="s">
        <v>162</v>
      </c>
      <c r="B7" s="96">
        <f t="shared" ref="B7:B9" si="0">C7-4</f>
        <v>82</v>
      </c>
      <c r="C7" s="96">
        <f t="shared" ref="C7:C9" si="1">D7-4</f>
        <v>86</v>
      </c>
      <c r="D7" s="97">
        <v>90</v>
      </c>
      <c r="E7" s="96">
        <f t="shared" ref="E7:E9" si="2">D7+4</f>
        <v>94</v>
      </c>
      <c r="F7" s="96">
        <f>E7+4</f>
        <v>98</v>
      </c>
      <c r="G7" s="96">
        <f t="shared" ref="G7:G9" si="3">F7+6</f>
        <v>104</v>
      </c>
      <c r="H7" s="96">
        <f>G7+6</f>
        <v>110</v>
      </c>
      <c r="I7" s="120"/>
      <c r="J7" s="121" t="s">
        <v>266</v>
      </c>
      <c r="K7" s="121" t="s">
        <v>266</v>
      </c>
      <c r="L7" s="121" t="s">
        <v>266</v>
      </c>
      <c r="M7" s="121" t="s">
        <v>266</v>
      </c>
      <c r="N7" s="121" t="s">
        <v>266</v>
      </c>
      <c r="O7" s="125" t="s">
        <v>266</v>
      </c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  <c r="IQ7" s="78"/>
      <c r="IR7" s="78"/>
      <c r="IS7" s="78"/>
      <c r="IT7" s="78"/>
      <c r="IU7" s="78"/>
      <c r="IV7" s="78"/>
    </row>
    <row r="8" s="75" customFormat="1" ht="21" customHeight="1" spans="1:256">
      <c r="A8" s="216" t="s">
        <v>164</v>
      </c>
      <c r="B8" s="96">
        <f t="shared" si="0"/>
        <v>78</v>
      </c>
      <c r="C8" s="96">
        <f t="shared" si="1"/>
        <v>82</v>
      </c>
      <c r="D8" s="97">
        <v>86</v>
      </c>
      <c r="E8" s="96">
        <f t="shared" si="2"/>
        <v>90</v>
      </c>
      <c r="F8" s="96">
        <f>E8+5</f>
        <v>95</v>
      </c>
      <c r="G8" s="96">
        <f t="shared" si="3"/>
        <v>101</v>
      </c>
      <c r="H8" s="96">
        <f>G8+7</f>
        <v>108</v>
      </c>
      <c r="I8" s="120"/>
      <c r="J8" s="121" t="s">
        <v>266</v>
      </c>
      <c r="K8" s="121" t="s">
        <v>266</v>
      </c>
      <c r="L8" s="121" t="s">
        <v>266</v>
      </c>
      <c r="M8" s="121" t="s">
        <v>266</v>
      </c>
      <c r="N8" s="121" t="s">
        <v>266</v>
      </c>
      <c r="O8" s="125" t="s">
        <v>266</v>
      </c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  <c r="IQ8" s="78"/>
      <c r="IR8" s="78"/>
      <c r="IS8" s="78"/>
      <c r="IT8" s="78"/>
      <c r="IU8" s="78"/>
      <c r="IV8" s="78"/>
    </row>
    <row r="9" s="75" customFormat="1" ht="21" customHeight="1" spans="1:256">
      <c r="A9" s="216" t="s">
        <v>165</v>
      </c>
      <c r="B9" s="96">
        <f t="shared" si="0"/>
        <v>87</v>
      </c>
      <c r="C9" s="96">
        <f t="shared" si="1"/>
        <v>91</v>
      </c>
      <c r="D9" s="97">
        <v>95</v>
      </c>
      <c r="E9" s="96">
        <f t="shared" si="2"/>
        <v>99</v>
      </c>
      <c r="F9" s="96">
        <f>E9+5</f>
        <v>104</v>
      </c>
      <c r="G9" s="96">
        <f t="shared" si="3"/>
        <v>110</v>
      </c>
      <c r="H9" s="96">
        <f>G9+7</f>
        <v>117</v>
      </c>
      <c r="I9" s="120"/>
      <c r="J9" s="121" t="s">
        <v>266</v>
      </c>
      <c r="K9" s="121" t="s">
        <v>266</v>
      </c>
      <c r="L9" s="121" t="s">
        <v>266</v>
      </c>
      <c r="M9" s="121" t="s">
        <v>266</v>
      </c>
      <c r="N9" s="121" t="s">
        <v>266</v>
      </c>
      <c r="O9" s="125" t="s">
        <v>266</v>
      </c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  <c r="IQ9" s="78"/>
      <c r="IR9" s="78"/>
      <c r="IS9" s="78"/>
      <c r="IT9" s="78"/>
      <c r="IU9" s="78"/>
      <c r="IV9" s="78"/>
    </row>
    <row r="10" s="75" customFormat="1" ht="21" customHeight="1" spans="1:256">
      <c r="A10" s="217" t="s">
        <v>167</v>
      </c>
      <c r="B10" s="96">
        <f>C10-1</f>
        <v>35</v>
      </c>
      <c r="C10" s="96">
        <f>D10-1</f>
        <v>36</v>
      </c>
      <c r="D10" s="99">
        <v>37</v>
      </c>
      <c r="E10" s="96">
        <f>D10+1</f>
        <v>38</v>
      </c>
      <c r="F10" s="96">
        <f>E10+1</f>
        <v>39</v>
      </c>
      <c r="G10" s="96">
        <f>F10+1.2</f>
        <v>40.2</v>
      </c>
      <c r="H10" s="96">
        <f>G10+1.2</f>
        <v>41.4</v>
      </c>
      <c r="I10" s="120"/>
      <c r="J10" s="121" t="s">
        <v>267</v>
      </c>
      <c r="K10" s="121" t="s">
        <v>266</v>
      </c>
      <c r="L10" s="121" t="s">
        <v>268</v>
      </c>
      <c r="M10" s="121" t="s">
        <v>269</v>
      </c>
      <c r="N10" s="121" t="s">
        <v>264</v>
      </c>
      <c r="O10" s="125" t="s">
        <v>265</v>
      </c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  <c r="IQ10" s="78"/>
      <c r="IR10" s="78"/>
      <c r="IS10" s="78"/>
      <c r="IT10" s="78"/>
      <c r="IU10" s="78"/>
      <c r="IV10" s="78"/>
    </row>
    <row r="11" s="75" customFormat="1" ht="21" customHeight="1" spans="1:256">
      <c r="A11" s="217" t="s">
        <v>169</v>
      </c>
      <c r="B11" s="96">
        <f>C11-0.5</f>
        <v>15</v>
      </c>
      <c r="C11" s="96">
        <f>D11-0.5</f>
        <v>15.5</v>
      </c>
      <c r="D11" s="97">
        <v>16</v>
      </c>
      <c r="E11" s="96">
        <f t="shared" ref="E11:H11" si="4">D11+0.5</f>
        <v>16.5</v>
      </c>
      <c r="F11" s="96">
        <f t="shared" si="4"/>
        <v>17</v>
      </c>
      <c r="G11" s="96">
        <f t="shared" si="4"/>
        <v>17.5</v>
      </c>
      <c r="H11" s="96">
        <f t="shared" si="4"/>
        <v>18</v>
      </c>
      <c r="I11" s="120"/>
      <c r="J11" s="121" t="s">
        <v>270</v>
      </c>
      <c r="K11" s="121" t="s">
        <v>271</v>
      </c>
      <c r="L11" s="121" t="s">
        <v>272</v>
      </c>
      <c r="M11" s="121" t="s">
        <v>271</v>
      </c>
      <c r="N11" s="121" t="s">
        <v>272</v>
      </c>
      <c r="O11" s="125" t="s">
        <v>271</v>
      </c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8"/>
      <c r="IF11" s="78"/>
      <c r="IG11" s="78"/>
      <c r="IH11" s="78"/>
      <c r="II11" s="78"/>
      <c r="IJ11" s="78"/>
      <c r="IK11" s="78"/>
      <c r="IL11" s="78"/>
      <c r="IM11" s="78"/>
      <c r="IN11" s="78"/>
      <c r="IO11" s="78"/>
      <c r="IP11" s="78"/>
      <c r="IQ11" s="78"/>
      <c r="IR11" s="78"/>
      <c r="IS11" s="78"/>
      <c r="IT11" s="78"/>
      <c r="IU11" s="78"/>
      <c r="IV11" s="78"/>
    </row>
    <row r="12" s="75" customFormat="1" ht="21" customHeight="1" spans="1:256">
      <c r="A12" s="216" t="s">
        <v>171</v>
      </c>
      <c r="B12" s="96">
        <v>15</v>
      </c>
      <c r="C12" s="96">
        <v>15.7</v>
      </c>
      <c r="D12" s="97">
        <v>16.3</v>
      </c>
      <c r="E12" s="96">
        <v>17.1</v>
      </c>
      <c r="F12" s="96">
        <v>17.8</v>
      </c>
      <c r="G12" s="96">
        <v>18.75</v>
      </c>
      <c r="H12" s="96">
        <v>19.7</v>
      </c>
      <c r="I12" s="120"/>
      <c r="J12" s="121" t="s">
        <v>273</v>
      </c>
      <c r="K12" s="121" t="s">
        <v>266</v>
      </c>
      <c r="L12" s="121" t="s">
        <v>266</v>
      </c>
      <c r="M12" s="121" t="s">
        <v>274</v>
      </c>
      <c r="N12" s="121" t="s">
        <v>275</v>
      </c>
      <c r="O12" s="125" t="s">
        <v>276</v>
      </c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78"/>
      <c r="IF12" s="78"/>
      <c r="IG12" s="78"/>
      <c r="IH12" s="78"/>
      <c r="II12" s="78"/>
      <c r="IJ12" s="78"/>
      <c r="IK12" s="78"/>
      <c r="IL12" s="78"/>
      <c r="IM12" s="78"/>
      <c r="IN12" s="78"/>
      <c r="IO12" s="78"/>
      <c r="IP12" s="78"/>
      <c r="IQ12" s="78"/>
      <c r="IR12" s="78"/>
      <c r="IS12" s="78"/>
      <c r="IT12" s="78"/>
      <c r="IU12" s="78"/>
      <c r="IV12" s="78"/>
    </row>
    <row r="13" s="75" customFormat="1" ht="21" customHeight="1" spans="1:256">
      <c r="A13" s="216" t="s">
        <v>172</v>
      </c>
      <c r="B13" s="96">
        <v>13.4</v>
      </c>
      <c r="C13" s="96">
        <v>14.2</v>
      </c>
      <c r="D13" s="97">
        <v>15.5</v>
      </c>
      <c r="E13" s="96">
        <v>15.8</v>
      </c>
      <c r="F13" s="96">
        <v>16.6</v>
      </c>
      <c r="G13" s="96">
        <v>17.7</v>
      </c>
      <c r="H13" s="96">
        <v>18.8</v>
      </c>
      <c r="I13" s="120"/>
      <c r="J13" s="121" t="s">
        <v>266</v>
      </c>
      <c r="K13" s="121" t="s">
        <v>266</v>
      </c>
      <c r="L13" s="121" t="s">
        <v>266</v>
      </c>
      <c r="M13" s="121" t="s">
        <v>266</v>
      </c>
      <c r="N13" s="121" t="s">
        <v>266</v>
      </c>
      <c r="O13" s="125" t="s">
        <v>266</v>
      </c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8"/>
      <c r="IF13" s="78"/>
      <c r="IG13" s="78"/>
      <c r="IH13" s="78"/>
      <c r="II13" s="78"/>
      <c r="IJ13" s="78"/>
      <c r="IK13" s="78"/>
      <c r="IL13" s="78"/>
      <c r="IM13" s="78"/>
      <c r="IN13" s="78"/>
      <c r="IO13" s="78"/>
      <c r="IP13" s="78"/>
      <c r="IQ13" s="78"/>
      <c r="IR13" s="78"/>
      <c r="IS13" s="78"/>
      <c r="IT13" s="78"/>
      <c r="IU13" s="78"/>
      <c r="IV13" s="78"/>
    </row>
    <row r="14" s="75" customFormat="1" ht="21" customHeight="1" spans="1:256">
      <c r="A14" s="216" t="s">
        <v>174</v>
      </c>
      <c r="B14" s="96">
        <f>C14-1</f>
        <v>41</v>
      </c>
      <c r="C14" s="96">
        <f>D14-1</f>
        <v>42</v>
      </c>
      <c r="D14" s="99">
        <v>43</v>
      </c>
      <c r="E14" s="96">
        <f>D14+1</f>
        <v>44</v>
      </c>
      <c r="F14" s="96">
        <f>E14+1</f>
        <v>45</v>
      </c>
      <c r="G14" s="96">
        <f>F14+1.5</f>
        <v>46.5</v>
      </c>
      <c r="H14" s="96">
        <f>G14+1.5</f>
        <v>48</v>
      </c>
      <c r="I14" s="120"/>
      <c r="J14" s="121" t="s">
        <v>266</v>
      </c>
      <c r="K14" s="121" t="s">
        <v>266</v>
      </c>
      <c r="L14" s="121" t="s">
        <v>266</v>
      </c>
      <c r="M14" s="121" t="s">
        <v>266</v>
      </c>
      <c r="N14" s="121" t="s">
        <v>266</v>
      </c>
      <c r="O14" s="125" t="s">
        <v>266</v>
      </c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78"/>
      <c r="IF14" s="78"/>
      <c r="IG14" s="78"/>
      <c r="IH14" s="78"/>
      <c r="II14" s="78"/>
      <c r="IJ14" s="78"/>
      <c r="IK14" s="78"/>
      <c r="IL14" s="78"/>
      <c r="IM14" s="78"/>
      <c r="IN14" s="78"/>
      <c r="IO14" s="78"/>
      <c r="IP14" s="78"/>
      <c r="IQ14" s="78"/>
      <c r="IR14" s="78"/>
      <c r="IS14" s="78"/>
      <c r="IT14" s="78"/>
      <c r="IU14" s="78"/>
      <c r="IV14" s="78"/>
    </row>
    <row r="15" s="75" customFormat="1" ht="21" customHeight="1" spans="1:256">
      <c r="A15" s="218"/>
      <c r="B15" s="101"/>
      <c r="C15" s="101"/>
      <c r="D15" s="102"/>
      <c r="E15" s="101"/>
      <c r="F15" s="101"/>
      <c r="G15" s="101"/>
      <c r="H15" s="101"/>
      <c r="I15" s="120"/>
      <c r="J15" s="121"/>
      <c r="K15" s="121"/>
      <c r="L15" s="121"/>
      <c r="M15" s="121"/>
      <c r="N15" s="121"/>
      <c r="O15" s="125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  <c r="IQ15" s="78"/>
      <c r="IR15" s="78"/>
      <c r="IS15" s="78"/>
      <c r="IT15" s="78"/>
      <c r="IU15" s="78"/>
      <c r="IV15" s="78"/>
    </row>
    <row r="16" s="75" customFormat="1" ht="21" customHeight="1" spans="1:256">
      <c r="A16" s="218"/>
      <c r="B16" s="101"/>
      <c r="C16" s="101"/>
      <c r="D16" s="102"/>
      <c r="E16" s="101"/>
      <c r="F16" s="101"/>
      <c r="G16" s="101"/>
      <c r="H16" s="101"/>
      <c r="I16" s="120"/>
      <c r="J16" s="121"/>
      <c r="K16" s="121"/>
      <c r="L16" s="121"/>
      <c r="M16" s="121"/>
      <c r="N16" s="121"/>
      <c r="O16" s="125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78"/>
      <c r="IF16" s="78"/>
      <c r="IG16" s="78"/>
      <c r="IH16" s="78"/>
      <c r="II16" s="78"/>
      <c r="IJ16" s="78"/>
      <c r="IK16" s="78"/>
      <c r="IL16" s="78"/>
      <c r="IM16" s="78"/>
      <c r="IN16" s="78"/>
      <c r="IO16" s="78"/>
      <c r="IP16" s="78"/>
      <c r="IQ16" s="78"/>
      <c r="IR16" s="78"/>
      <c r="IS16" s="78"/>
      <c r="IT16" s="78"/>
      <c r="IU16" s="78"/>
      <c r="IV16" s="78"/>
    </row>
    <row r="17" s="75" customFormat="1" ht="21" customHeight="1" spans="1:256">
      <c r="A17" s="219"/>
      <c r="B17" s="104"/>
      <c r="C17" s="104"/>
      <c r="D17" s="105"/>
      <c r="E17" s="104"/>
      <c r="F17" s="104"/>
      <c r="G17" s="104"/>
      <c r="H17" s="104"/>
      <c r="I17" s="120"/>
      <c r="J17" s="121"/>
      <c r="K17" s="121"/>
      <c r="L17" s="121"/>
      <c r="M17" s="121"/>
      <c r="N17" s="121"/>
      <c r="O17" s="125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  <c r="HW17" s="78"/>
      <c r="HX17" s="78"/>
      <c r="HY17" s="78"/>
      <c r="HZ17" s="78"/>
      <c r="IA17" s="78"/>
      <c r="IB17" s="78"/>
      <c r="IC17" s="78"/>
      <c r="ID17" s="78"/>
      <c r="IE17" s="78"/>
      <c r="IF17" s="78"/>
      <c r="IG17" s="78"/>
      <c r="IH17" s="78"/>
      <c r="II17" s="78"/>
      <c r="IJ17" s="78"/>
      <c r="IK17" s="78"/>
      <c r="IL17" s="78"/>
      <c r="IM17" s="78"/>
      <c r="IN17" s="78"/>
      <c r="IO17" s="78"/>
      <c r="IP17" s="78"/>
      <c r="IQ17" s="78"/>
      <c r="IR17" s="78"/>
      <c r="IS17" s="78"/>
      <c r="IT17" s="78"/>
      <c r="IU17" s="78"/>
      <c r="IV17" s="78"/>
    </row>
    <row r="18" s="75" customFormat="1" ht="17.25" spans="1:256">
      <c r="A18" s="106"/>
      <c r="B18" s="107"/>
      <c r="C18" s="107"/>
      <c r="D18" s="107"/>
      <c r="E18" s="108"/>
      <c r="F18" s="107"/>
      <c r="G18" s="107"/>
      <c r="H18" s="107"/>
      <c r="I18" s="129"/>
      <c r="J18" s="130"/>
      <c r="K18" s="130"/>
      <c r="L18" s="131"/>
      <c r="M18" s="130"/>
      <c r="N18" s="130"/>
      <c r="O18" s="223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  <c r="HW18" s="78"/>
      <c r="HX18" s="78"/>
      <c r="HY18" s="78"/>
      <c r="HZ18" s="78"/>
      <c r="IA18" s="78"/>
      <c r="IB18" s="78"/>
      <c r="IC18" s="78"/>
      <c r="ID18" s="78"/>
      <c r="IE18" s="78"/>
      <c r="IF18" s="78"/>
      <c r="IG18" s="78"/>
      <c r="IH18" s="78"/>
      <c r="II18" s="78"/>
      <c r="IJ18" s="78"/>
      <c r="IK18" s="78"/>
      <c r="IL18" s="78"/>
      <c r="IM18" s="78"/>
      <c r="IN18" s="78"/>
      <c r="IO18" s="78"/>
      <c r="IP18" s="78"/>
      <c r="IQ18" s="78"/>
      <c r="IR18" s="78"/>
      <c r="IS18" s="78"/>
      <c r="IT18" s="78"/>
      <c r="IU18" s="78"/>
      <c r="IV18" s="78"/>
    </row>
    <row r="19" s="75" customFormat="1" spans="1:256">
      <c r="A19" s="109" t="s">
        <v>176</v>
      </c>
      <c r="B19" s="109"/>
      <c r="C19" s="109"/>
      <c r="D19" s="110"/>
      <c r="M19" s="77"/>
      <c r="N19" s="77"/>
      <c r="O19" s="77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  <c r="EQ19" s="78"/>
      <c r="ER19" s="78"/>
      <c r="ES19" s="78"/>
      <c r="ET19" s="78"/>
      <c r="EU19" s="78"/>
      <c r="EV19" s="78"/>
      <c r="EW19" s="78"/>
      <c r="EX19" s="78"/>
      <c r="EY19" s="78"/>
      <c r="EZ19" s="78"/>
      <c r="FA19" s="78"/>
      <c r="FB19" s="78"/>
      <c r="FC19" s="78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  <c r="GA19" s="78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78"/>
      <c r="GN19" s="78"/>
      <c r="GO19" s="78"/>
      <c r="GP19" s="78"/>
      <c r="GQ19" s="78"/>
      <c r="GR19" s="78"/>
      <c r="GS19" s="78"/>
      <c r="GT19" s="78"/>
      <c r="GU19" s="78"/>
      <c r="GV19" s="78"/>
      <c r="GW19" s="78"/>
      <c r="GX19" s="78"/>
      <c r="GY19" s="78"/>
      <c r="GZ19" s="78"/>
      <c r="HA19" s="78"/>
      <c r="HB19" s="78"/>
      <c r="HC19" s="78"/>
      <c r="HD19" s="78"/>
      <c r="HE19" s="78"/>
      <c r="HF19" s="78"/>
      <c r="HG19" s="78"/>
      <c r="HH19" s="78"/>
      <c r="HI19" s="78"/>
      <c r="HJ19" s="78"/>
      <c r="HK19" s="78"/>
      <c r="HL19" s="78"/>
      <c r="HM19" s="78"/>
      <c r="HN19" s="78"/>
      <c r="HO19" s="78"/>
      <c r="HP19" s="78"/>
      <c r="HQ19" s="78"/>
      <c r="HR19" s="78"/>
      <c r="HS19" s="78"/>
      <c r="HT19" s="78"/>
      <c r="HU19" s="78"/>
      <c r="HV19" s="78"/>
      <c r="HW19" s="78"/>
      <c r="HX19" s="78"/>
      <c r="HY19" s="78"/>
      <c r="HZ19" s="78"/>
      <c r="IA19" s="78"/>
      <c r="IB19" s="78"/>
      <c r="IC19" s="78"/>
      <c r="ID19" s="78"/>
      <c r="IE19" s="78"/>
      <c r="IF19" s="78"/>
      <c r="IG19" s="78"/>
      <c r="IH19" s="78"/>
      <c r="II19" s="78"/>
      <c r="IJ19" s="78"/>
      <c r="IK19" s="78"/>
      <c r="IL19" s="78"/>
      <c r="IM19" s="78"/>
      <c r="IN19" s="78"/>
      <c r="IO19" s="78"/>
      <c r="IP19" s="78"/>
      <c r="IQ19" s="78"/>
      <c r="IR19" s="78"/>
      <c r="IS19" s="78"/>
      <c r="IT19" s="78"/>
      <c r="IU19" s="78"/>
      <c r="IV19" s="78"/>
    </row>
    <row r="20" s="75" customFormat="1" spans="4:256">
      <c r="D20" s="76"/>
      <c r="J20" s="132" t="s">
        <v>177</v>
      </c>
      <c r="K20" s="133">
        <v>45673</v>
      </c>
      <c r="L20" s="132" t="s">
        <v>178</v>
      </c>
      <c r="M20" s="134" t="s">
        <v>139</v>
      </c>
      <c r="N20" s="134" t="s">
        <v>179</v>
      </c>
      <c r="O20" s="77" t="s">
        <v>142</v>
      </c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8"/>
      <c r="EI20" s="78"/>
      <c r="EJ20" s="78"/>
      <c r="EK20" s="78"/>
      <c r="EL20" s="78"/>
      <c r="EM20" s="78"/>
      <c r="EN20" s="78"/>
      <c r="EO20" s="78"/>
      <c r="EP20" s="78"/>
      <c r="EQ20" s="78"/>
      <c r="ER20" s="78"/>
      <c r="ES20" s="78"/>
      <c r="ET20" s="78"/>
      <c r="EU20" s="78"/>
      <c r="EV20" s="78"/>
      <c r="EW20" s="78"/>
      <c r="EX20" s="78"/>
      <c r="EY20" s="78"/>
      <c r="EZ20" s="78"/>
      <c r="FA20" s="78"/>
      <c r="FB20" s="78"/>
      <c r="FC20" s="78"/>
      <c r="FD20" s="78"/>
      <c r="FE20" s="78"/>
      <c r="FF20" s="78"/>
      <c r="FG20" s="78"/>
      <c r="FH20" s="78"/>
      <c r="FI20" s="78"/>
      <c r="FJ20" s="78"/>
      <c r="FK20" s="78"/>
      <c r="FL20" s="78"/>
      <c r="FM20" s="78"/>
      <c r="FN20" s="78"/>
      <c r="FO20" s="78"/>
      <c r="FP20" s="78"/>
      <c r="FQ20" s="78"/>
      <c r="FR20" s="78"/>
      <c r="FS20" s="78"/>
      <c r="FT20" s="78"/>
      <c r="FU20" s="78"/>
      <c r="FV20" s="78"/>
      <c r="FW20" s="78"/>
      <c r="FX20" s="78"/>
      <c r="FY20" s="78"/>
      <c r="FZ20" s="78"/>
      <c r="GA20" s="78"/>
      <c r="GB20" s="78"/>
      <c r="GC20" s="78"/>
      <c r="GD20" s="78"/>
      <c r="GE20" s="78"/>
      <c r="GF20" s="78"/>
      <c r="GG20" s="78"/>
      <c r="GH20" s="78"/>
      <c r="GI20" s="78"/>
      <c r="GJ20" s="78"/>
      <c r="GK20" s="78"/>
      <c r="GL20" s="78"/>
      <c r="GM20" s="78"/>
      <c r="GN20" s="78"/>
      <c r="GO20" s="78"/>
      <c r="GP20" s="78"/>
      <c r="GQ20" s="78"/>
      <c r="GR20" s="78"/>
      <c r="GS20" s="78"/>
      <c r="GT20" s="78"/>
      <c r="GU20" s="78"/>
      <c r="GV20" s="78"/>
      <c r="GW20" s="78"/>
      <c r="GX20" s="78"/>
      <c r="GY20" s="78"/>
      <c r="GZ20" s="78"/>
      <c r="HA20" s="78"/>
      <c r="HB20" s="78"/>
      <c r="HC20" s="78"/>
      <c r="HD20" s="78"/>
      <c r="HE20" s="78"/>
      <c r="HF20" s="78"/>
      <c r="HG20" s="78"/>
      <c r="HH20" s="78"/>
      <c r="HI20" s="78"/>
      <c r="HJ20" s="78"/>
      <c r="HK20" s="78"/>
      <c r="HL20" s="78"/>
      <c r="HM20" s="78"/>
      <c r="HN20" s="78"/>
      <c r="HO20" s="78"/>
      <c r="HP20" s="78"/>
      <c r="HQ20" s="78"/>
      <c r="HR20" s="78"/>
      <c r="HS20" s="78"/>
      <c r="HT20" s="78"/>
      <c r="HU20" s="78"/>
      <c r="HV20" s="78"/>
      <c r="HW20" s="78"/>
      <c r="HX20" s="78"/>
      <c r="HY20" s="78"/>
      <c r="HZ20" s="78"/>
      <c r="IA20" s="78"/>
      <c r="IB20" s="78"/>
      <c r="IC20" s="78"/>
      <c r="ID20" s="78"/>
      <c r="IE20" s="78"/>
      <c r="IF20" s="78"/>
      <c r="IG20" s="78"/>
      <c r="IH20" s="78"/>
      <c r="II20" s="78"/>
      <c r="IJ20" s="78"/>
      <c r="IK20" s="78"/>
      <c r="IL20" s="78"/>
      <c r="IM20" s="78"/>
      <c r="IN20" s="78"/>
      <c r="IO20" s="78"/>
      <c r="IP20" s="78"/>
      <c r="IQ20" s="78"/>
      <c r="IR20" s="78"/>
      <c r="IS20" s="78"/>
      <c r="IT20" s="78"/>
      <c r="IU20" s="78"/>
      <c r="IV20" s="78"/>
    </row>
  </sheetData>
  <mergeCells count="8">
    <mergeCell ref="A1:O1"/>
    <mergeCell ref="B2:D2"/>
    <mergeCell ref="F2:H2"/>
    <mergeCell ref="K2:O2"/>
    <mergeCell ref="B3:H3"/>
    <mergeCell ref="J3:O3"/>
    <mergeCell ref="A3:A5"/>
    <mergeCell ref="I2:I18"/>
  </mergeCells>
  <pageMargins left="0.275" right="0.118055555555556" top="0.511805555555556" bottom="0.156944444444444" header="0.5" footer="0.118055555555556"/>
  <pageSetup paperSize="9" scale="75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A20" sqref="A20:K20"/>
    </sheetView>
  </sheetViews>
  <sheetFormatPr defaultColWidth="10.125" defaultRowHeight="14.25"/>
  <cols>
    <col min="1" max="1" width="9.625" style="137" customWidth="1"/>
    <col min="2" max="2" width="11.125" style="137" customWidth="1"/>
    <col min="3" max="3" width="9.125" style="137" customWidth="1"/>
    <col min="4" max="4" width="9.5" style="137" customWidth="1"/>
    <col min="5" max="5" width="11.375" style="137" customWidth="1"/>
    <col min="6" max="6" width="10.375" style="137" customWidth="1"/>
    <col min="7" max="7" width="9.5" style="137" customWidth="1"/>
    <col min="8" max="8" width="9.125" style="137" customWidth="1"/>
    <col min="9" max="9" width="8.125" style="137" customWidth="1"/>
    <col min="10" max="10" width="10.5" style="137" customWidth="1"/>
    <col min="11" max="11" width="12.125" style="137" customWidth="1"/>
    <col min="12" max="16384" width="10.125" style="137"/>
  </cols>
  <sheetData>
    <row r="1" ht="23.25" spans="1:11">
      <c r="A1" s="138" t="s">
        <v>194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</row>
    <row r="2" ht="39" customHeight="1" spans="1:11">
      <c r="A2" s="139" t="s">
        <v>53</v>
      </c>
      <c r="B2" s="140" t="s">
        <v>195</v>
      </c>
      <c r="C2" s="140"/>
      <c r="D2" s="141" t="s">
        <v>61</v>
      </c>
      <c r="E2" s="142" t="str">
        <f>首期!B4</f>
        <v>TAJJAN82026</v>
      </c>
      <c r="F2" s="143" t="s">
        <v>196</v>
      </c>
      <c r="G2" s="144" t="s">
        <v>197</v>
      </c>
      <c r="H2" s="145"/>
      <c r="I2" s="173" t="s">
        <v>57</v>
      </c>
      <c r="J2" s="192" t="s">
        <v>56</v>
      </c>
      <c r="K2" s="193"/>
    </row>
    <row r="3" ht="18" customHeight="1" spans="1:11">
      <c r="A3" s="146" t="s">
        <v>75</v>
      </c>
      <c r="B3" s="147">
        <v>6219</v>
      </c>
      <c r="C3" s="147"/>
      <c r="D3" s="148" t="s">
        <v>198</v>
      </c>
      <c r="E3" s="149">
        <v>45657</v>
      </c>
      <c r="F3" s="150"/>
      <c r="G3" s="150"/>
      <c r="H3" s="151" t="s">
        <v>199</v>
      </c>
      <c r="I3" s="151"/>
      <c r="J3" s="151"/>
      <c r="K3" s="194"/>
    </row>
    <row r="4" ht="18" customHeight="1" spans="1:11">
      <c r="A4" s="152" t="s">
        <v>71</v>
      </c>
      <c r="B4" s="147">
        <v>4</v>
      </c>
      <c r="C4" s="147">
        <v>6</v>
      </c>
      <c r="D4" s="153" t="s">
        <v>200</v>
      </c>
      <c r="E4" s="150" t="s">
        <v>201</v>
      </c>
      <c r="F4" s="150"/>
      <c r="G4" s="150"/>
      <c r="H4" s="153" t="s">
        <v>202</v>
      </c>
      <c r="I4" s="153"/>
      <c r="J4" s="165" t="s">
        <v>65</v>
      </c>
      <c r="K4" s="195" t="s">
        <v>66</v>
      </c>
    </row>
    <row r="5" ht="18" customHeight="1" spans="1:11">
      <c r="A5" s="152" t="s">
        <v>203</v>
      </c>
      <c r="B5" s="147">
        <v>1</v>
      </c>
      <c r="C5" s="147"/>
      <c r="D5" s="148" t="s">
        <v>204</v>
      </c>
      <c r="E5" s="148"/>
      <c r="G5" s="148"/>
      <c r="H5" s="153" t="s">
        <v>205</v>
      </c>
      <c r="I5" s="153"/>
      <c r="J5" s="165" t="s">
        <v>65</v>
      </c>
      <c r="K5" s="195" t="s">
        <v>66</v>
      </c>
    </row>
    <row r="6" ht="18" customHeight="1" spans="1:13">
      <c r="A6" s="154" t="s">
        <v>206</v>
      </c>
      <c r="B6" s="155">
        <v>200</v>
      </c>
      <c r="C6" s="155"/>
      <c r="D6" s="156" t="s">
        <v>207</v>
      </c>
      <c r="E6" s="157"/>
      <c r="F6" s="157"/>
      <c r="G6" s="156"/>
      <c r="H6" s="158" t="s">
        <v>208</v>
      </c>
      <c r="I6" s="158"/>
      <c r="J6" s="157" t="s">
        <v>65</v>
      </c>
      <c r="K6" s="196" t="s">
        <v>66</v>
      </c>
      <c r="M6" s="197"/>
    </row>
    <row r="7" ht="18" customHeight="1" spans="1:11">
      <c r="A7" s="159"/>
      <c r="B7" s="160"/>
      <c r="C7" s="160"/>
      <c r="D7" s="159"/>
      <c r="E7" s="160"/>
      <c r="F7" s="161"/>
      <c r="G7" s="159"/>
      <c r="H7" s="161"/>
      <c r="I7" s="160"/>
      <c r="J7" s="160"/>
      <c r="K7" s="160"/>
    </row>
    <row r="8" ht="18" customHeight="1" spans="1:11">
      <c r="A8" s="162" t="s">
        <v>209</v>
      </c>
      <c r="B8" s="143" t="s">
        <v>210</v>
      </c>
      <c r="C8" s="143" t="s">
        <v>211</v>
      </c>
      <c r="D8" s="143" t="s">
        <v>212</v>
      </c>
      <c r="E8" s="143" t="s">
        <v>213</v>
      </c>
      <c r="F8" s="143" t="s">
        <v>214</v>
      </c>
      <c r="G8" s="163" t="s">
        <v>277</v>
      </c>
      <c r="H8" s="164"/>
      <c r="I8" s="164"/>
      <c r="J8" s="164"/>
      <c r="K8" s="198"/>
    </row>
    <row r="9" ht="18" customHeight="1" spans="1:11">
      <c r="A9" s="152" t="s">
        <v>216</v>
      </c>
      <c r="B9" s="153"/>
      <c r="C9" s="165" t="s">
        <v>65</v>
      </c>
      <c r="D9" s="165" t="s">
        <v>66</v>
      </c>
      <c r="E9" s="148" t="s">
        <v>217</v>
      </c>
      <c r="F9" s="166" t="s">
        <v>218</v>
      </c>
      <c r="G9" s="167"/>
      <c r="H9" s="168"/>
      <c r="I9" s="168"/>
      <c r="J9" s="168"/>
      <c r="K9" s="199"/>
    </row>
    <row r="10" ht="18" customHeight="1" spans="1:11">
      <c r="A10" s="152" t="s">
        <v>219</v>
      </c>
      <c r="B10" s="153"/>
      <c r="C10" s="165" t="s">
        <v>65</v>
      </c>
      <c r="D10" s="165" t="s">
        <v>66</v>
      </c>
      <c r="E10" s="148" t="s">
        <v>220</v>
      </c>
      <c r="F10" s="166" t="s">
        <v>221</v>
      </c>
      <c r="G10" s="167" t="s">
        <v>222</v>
      </c>
      <c r="H10" s="168"/>
      <c r="I10" s="168"/>
      <c r="J10" s="168"/>
      <c r="K10" s="199"/>
    </row>
    <row r="11" ht="18" customHeight="1" spans="1:11">
      <c r="A11" s="169" t="s">
        <v>185</v>
      </c>
      <c r="B11" s="170"/>
      <c r="C11" s="170"/>
      <c r="D11" s="170"/>
      <c r="E11" s="170"/>
      <c r="F11" s="170"/>
      <c r="G11" s="170"/>
      <c r="H11" s="170"/>
      <c r="I11" s="170"/>
      <c r="J11" s="170"/>
      <c r="K11" s="200"/>
    </row>
    <row r="12" ht="18" customHeight="1" spans="1:11">
      <c r="A12" s="146" t="s">
        <v>89</v>
      </c>
      <c r="B12" s="165" t="s">
        <v>85</v>
      </c>
      <c r="C12" s="165" t="s">
        <v>86</v>
      </c>
      <c r="D12" s="166"/>
      <c r="E12" s="148" t="s">
        <v>87</v>
      </c>
      <c r="F12" s="165" t="s">
        <v>85</v>
      </c>
      <c r="G12" s="165" t="s">
        <v>86</v>
      </c>
      <c r="H12" s="165"/>
      <c r="I12" s="148" t="s">
        <v>223</v>
      </c>
      <c r="J12" s="165" t="s">
        <v>85</v>
      </c>
      <c r="K12" s="195" t="s">
        <v>86</v>
      </c>
    </row>
    <row r="13" ht="18" customHeight="1" spans="1:11">
      <c r="A13" s="146" t="s">
        <v>92</v>
      </c>
      <c r="B13" s="165" t="s">
        <v>85</v>
      </c>
      <c r="C13" s="165" t="s">
        <v>86</v>
      </c>
      <c r="D13" s="166"/>
      <c r="E13" s="148" t="s">
        <v>97</v>
      </c>
      <c r="F13" s="165" t="s">
        <v>85</v>
      </c>
      <c r="G13" s="165" t="s">
        <v>86</v>
      </c>
      <c r="H13" s="165"/>
      <c r="I13" s="148" t="s">
        <v>224</v>
      </c>
      <c r="J13" s="165" t="s">
        <v>85</v>
      </c>
      <c r="K13" s="195" t="s">
        <v>86</v>
      </c>
    </row>
    <row r="14" ht="18" customHeight="1" spans="1:11">
      <c r="A14" s="154" t="s">
        <v>225</v>
      </c>
      <c r="B14" s="157" t="s">
        <v>85</v>
      </c>
      <c r="C14" s="157" t="s">
        <v>86</v>
      </c>
      <c r="D14" s="171"/>
      <c r="E14" s="156" t="s">
        <v>226</v>
      </c>
      <c r="F14" s="157" t="s">
        <v>85</v>
      </c>
      <c r="G14" s="157" t="s">
        <v>86</v>
      </c>
      <c r="H14" s="157"/>
      <c r="I14" s="156" t="s">
        <v>227</v>
      </c>
      <c r="J14" s="157" t="s">
        <v>85</v>
      </c>
      <c r="K14" s="196" t="s">
        <v>86</v>
      </c>
    </row>
    <row r="15" ht="18" customHeight="1" spans="1:11">
      <c r="A15" s="159"/>
      <c r="B15" s="172"/>
      <c r="C15" s="172"/>
      <c r="D15" s="160"/>
      <c r="E15" s="159"/>
      <c r="F15" s="172"/>
      <c r="G15" s="172"/>
      <c r="H15" s="172"/>
      <c r="I15" s="159"/>
      <c r="J15" s="172"/>
      <c r="K15" s="172"/>
    </row>
    <row r="16" s="135" customFormat="1" ht="18" customHeight="1" spans="1:11">
      <c r="A16" s="139" t="s">
        <v>228</v>
      </c>
      <c r="B16" s="173"/>
      <c r="C16" s="173"/>
      <c r="D16" s="173"/>
      <c r="E16" s="173"/>
      <c r="F16" s="173"/>
      <c r="G16" s="173"/>
      <c r="H16" s="173"/>
      <c r="I16" s="173"/>
      <c r="J16" s="173"/>
      <c r="K16" s="201"/>
    </row>
    <row r="17" ht="18" customHeight="1" spans="1:11">
      <c r="A17" s="152" t="s">
        <v>229</v>
      </c>
      <c r="B17" s="153"/>
      <c r="C17" s="153"/>
      <c r="D17" s="153"/>
      <c r="E17" s="153"/>
      <c r="F17" s="153"/>
      <c r="G17" s="153"/>
      <c r="H17" s="153"/>
      <c r="I17" s="153"/>
      <c r="J17" s="153"/>
      <c r="K17" s="202"/>
    </row>
    <row r="18" ht="18" customHeight="1" spans="1:11">
      <c r="A18" s="152" t="s">
        <v>278</v>
      </c>
      <c r="B18" s="153"/>
      <c r="C18" s="153"/>
      <c r="D18" s="153"/>
      <c r="E18" s="153"/>
      <c r="F18" s="153"/>
      <c r="G18" s="153"/>
      <c r="H18" s="153"/>
      <c r="I18" s="153"/>
      <c r="J18" s="153"/>
      <c r="K18" s="202"/>
    </row>
    <row r="19" ht="22" customHeight="1" spans="1:11">
      <c r="A19" s="174"/>
      <c r="B19" s="165"/>
      <c r="C19" s="165"/>
      <c r="D19" s="165"/>
      <c r="E19" s="165"/>
      <c r="F19" s="165"/>
      <c r="G19" s="165"/>
      <c r="H19" s="165"/>
      <c r="I19" s="165"/>
      <c r="J19" s="165"/>
      <c r="K19" s="195"/>
    </row>
    <row r="20" ht="22" customHeight="1" spans="1:11">
      <c r="A20" s="175"/>
      <c r="B20" s="176"/>
      <c r="C20" s="176"/>
      <c r="D20" s="176"/>
      <c r="E20" s="176"/>
      <c r="F20" s="176"/>
      <c r="G20" s="176"/>
      <c r="H20" s="176"/>
      <c r="I20" s="176"/>
      <c r="J20" s="176"/>
      <c r="K20" s="203"/>
    </row>
    <row r="21" ht="22" customHeight="1" spans="1:11">
      <c r="A21" s="175"/>
      <c r="B21" s="176"/>
      <c r="C21" s="176"/>
      <c r="D21" s="176"/>
      <c r="E21" s="176"/>
      <c r="F21" s="176"/>
      <c r="G21" s="176"/>
      <c r="H21" s="176"/>
      <c r="I21" s="176"/>
      <c r="J21" s="176"/>
      <c r="K21" s="203"/>
    </row>
    <row r="22" ht="22" customHeight="1" spans="1:11">
      <c r="A22" s="175"/>
      <c r="B22" s="176"/>
      <c r="C22" s="176"/>
      <c r="D22" s="176"/>
      <c r="E22" s="176"/>
      <c r="F22" s="176"/>
      <c r="G22" s="176"/>
      <c r="H22" s="176"/>
      <c r="I22" s="176"/>
      <c r="J22" s="176"/>
      <c r="K22" s="203"/>
    </row>
    <row r="23" ht="22" customHeight="1" spans="1:11">
      <c r="A23" s="177"/>
      <c r="B23" s="178"/>
      <c r="C23" s="178"/>
      <c r="D23" s="178"/>
      <c r="E23" s="178"/>
      <c r="F23" s="178"/>
      <c r="G23" s="178"/>
      <c r="H23" s="178"/>
      <c r="I23" s="178"/>
      <c r="J23" s="178"/>
      <c r="K23" s="204"/>
    </row>
    <row r="24" ht="18" customHeight="1" spans="1:11">
      <c r="A24" s="152" t="s">
        <v>124</v>
      </c>
      <c r="B24" s="153"/>
      <c r="C24" s="165" t="s">
        <v>65</v>
      </c>
      <c r="D24" s="165" t="s">
        <v>66</v>
      </c>
      <c r="E24" s="151"/>
      <c r="F24" s="151"/>
      <c r="G24" s="151"/>
      <c r="H24" s="151"/>
      <c r="I24" s="151"/>
      <c r="J24" s="151"/>
      <c r="K24" s="194"/>
    </row>
    <row r="25" ht="18" customHeight="1" spans="1:11">
      <c r="A25" s="179" t="s">
        <v>231</v>
      </c>
      <c r="B25" s="180"/>
      <c r="C25" s="180"/>
      <c r="D25" s="180"/>
      <c r="E25" s="180"/>
      <c r="F25" s="180"/>
      <c r="G25" s="180"/>
      <c r="H25" s="180"/>
      <c r="I25" s="180"/>
      <c r="J25" s="180"/>
      <c r="K25" s="205"/>
    </row>
    <row r="26" ht="15" spans="1:11">
      <c r="A26" s="181"/>
      <c r="B26" s="181"/>
      <c r="C26" s="181"/>
      <c r="D26" s="181"/>
      <c r="E26" s="181"/>
      <c r="F26" s="181"/>
      <c r="G26" s="181"/>
      <c r="H26" s="181"/>
      <c r="I26" s="181"/>
      <c r="J26" s="181"/>
      <c r="K26" s="181"/>
    </row>
    <row r="27" ht="20" customHeight="1" spans="1:11">
      <c r="A27" s="182" t="s">
        <v>232</v>
      </c>
      <c r="B27" s="164"/>
      <c r="C27" s="164"/>
      <c r="D27" s="164"/>
      <c r="E27" s="164"/>
      <c r="F27" s="164"/>
      <c r="G27" s="164"/>
      <c r="H27" s="164"/>
      <c r="I27" s="164"/>
      <c r="J27" s="164"/>
      <c r="K27" s="206" t="s">
        <v>233</v>
      </c>
    </row>
    <row r="28" ht="23" customHeight="1" spans="1:11">
      <c r="A28" s="175" t="s">
        <v>234</v>
      </c>
      <c r="B28" s="176"/>
      <c r="C28" s="176"/>
      <c r="D28" s="176"/>
      <c r="E28" s="176"/>
      <c r="F28" s="176"/>
      <c r="G28" s="176"/>
      <c r="H28" s="176"/>
      <c r="I28" s="176"/>
      <c r="J28" s="207"/>
      <c r="K28" s="208">
        <v>1</v>
      </c>
    </row>
    <row r="29" ht="23" customHeight="1" spans="1:11">
      <c r="A29" s="175"/>
      <c r="B29" s="176"/>
      <c r="C29" s="176"/>
      <c r="D29" s="176"/>
      <c r="E29" s="176"/>
      <c r="F29" s="176"/>
      <c r="G29" s="176"/>
      <c r="H29" s="176"/>
      <c r="I29" s="176"/>
      <c r="J29" s="207"/>
      <c r="K29" s="199"/>
    </row>
    <row r="30" ht="23" customHeight="1" spans="1:11">
      <c r="A30" s="175"/>
      <c r="B30" s="176"/>
      <c r="C30" s="176"/>
      <c r="D30" s="176"/>
      <c r="E30" s="176"/>
      <c r="F30" s="176"/>
      <c r="G30" s="176"/>
      <c r="H30" s="176"/>
      <c r="I30" s="176"/>
      <c r="J30" s="207"/>
      <c r="K30" s="199"/>
    </row>
    <row r="31" ht="23" customHeight="1" spans="1:11">
      <c r="A31" s="175"/>
      <c r="B31" s="176"/>
      <c r="C31" s="176"/>
      <c r="D31" s="176"/>
      <c r="E31" s="176"/>
      <c r="F31" s="176"/>
      <c r="G31" s="176"/>
      <c r="H31" s="176"/>
      <c r="I31" s="176"/>
      <c r="J31" s="207"/>
      <c r="K31" s="199"/>
    </row>
    <row r="32" ht="23" customHeight="1" spans="1:11">
      <c r="A32" s="175"/>
      <c r="B32" s="176"/>
      <c r="C32" s="176"/>
      <c r="D32" s="176"/>
      <c r="E32" s="176"/>
      <c r="F32" s="176"/>
      <c r="G32" s="176"/>
      <c r="H32" s="176"/>
      <c r="I32" s="176"/>
      <c r="J32" s="207"/>
      <c r="K32" s="209"/>
    </row>
    <row r="33" ht="23" customHeight="1" spans="1:11">
      <c r="A33" s="175"/>
      <c r="B33" s="176"/>
      <c r="C33" s="176"/>
      <c r="D33" s="176"/>
      <c r="E33" s="176"/>
      <c r="F33" s="176"/>
      <c r="G33" s="176"/>
      <c r="H33" s="176"/>
      <c r="I33" s="176"/>
      <c r="J33" s="207"/>
      <c r="K33" s="210"/>
    </row>
    <row r="34" ht="23" customHeight="1" spans="1:11">
      <c r="A34" s="175"/>
      <c r="B34" s="176"/>
      <c r="C34" s="176"/>
      <c r="D34" s="176"/>
      <c r="E34" s="176"/>
      <c r="F34" s="176"/>
      <c r="G34" s="176"/>
      <c r="H34" s="176"/>
      <c r="I34" s="176"/>
      <c r="J34" s="207"/>
      <c r="K34" s="199"/>
    </row>
    <row r="35" ht="23" customHeight="1" spans="1:11">
      <c r="A35" s="175"/>
      <c r="B35" s="176"/>
      <c r="C35" s="176"/>
      <c r="D35" s="176"/>
      <c r="E35" s="176"/>
      <c r="F35" s="176"/>
      <c r="G35" s="176"/>
      <c r="H35" s="176"/>
      <c r="I35" s="176"/>
      <c r="J35" s="207"/>
      <c r="K35" s="211"/>
    </row>
    <row r="36" ht="23" customHeight="1" spans="1:11">
      <c r="A36" s="183" t="s">
        <v>235</v>
      </c>
      <c r="B36" s="184"/>
      <c r="C36" s="184"/>
      <c r="D36" s="184"/>
      <c r="E36" s="184"/>
      <c r="F36" s="184"/>
      <c r="G36" s="184"/>
      <c r="H36" s="184"/>
      <c r="I36" s="184"/>
      <c r="J36" s="212"/>
      <c r="K36" s="213">
        <f>SUM(K28:K35)</f>
        <v>1</v>
      </c>
    </row>
    <row r="37" ht="18.75" customHeight="1" spans="1:11">
      <c r="A37" s="185" t="s">
        <v>236</v>
      </c>
      <c r="B37" s="186"/>
      <c r="C37" s="186"/>
      <c r="D37" s="186"/>
      <c r="E37" s="186"/>
      <c r="F37" s="186"/>
      <c r="G37" s="186"/>
      <c r="H37" s="186"/>
      <c r="I37" s="186"/>
      <c r="J37" s="186"/>
      <c r="K37" s="214"/>
    </row>
    <row r="38" s="136" customFormat="1" ht="18.75" customHeight="1" spans="1:11">
      <c r="A38" s="152" t="s">
        <v>237</v>
      </c>
      <c r="B38" s="153"/>
      <c r="C38" s="153"/>
      <c r="D38" s="151" t="s">
        <v>238</v>
      </c>
      <c r="E38" s="151"/>
      <c r="F38" s="187" t="s">
        <v>239</v>
      </c>
      <c r="G38" s="188"/>
      <c r="H38" s="153" t="s">
        <v>240</v>
      </c>
      <c r="I38" s="153"/>
      <c r="J38" s="153" t="s">
        <v>241</v>
      </c>
      <c r="K38" s="202"/>
    </row>
    <row r="39" ht="18.75" customHeight="1" spans="1:11">
      <c r="A39" s="152" t="s">
        <v>125</v>
      </c>
      <c r="B39" s="153" t="s">
        <v>279</v>
      </c>
      <c r="C39" s="153"/>
      <c r="D39" s="153"/>
      <c r="E39" s="153"/>
      <c r="F39" s="153"/>
      <c r="G39" s="153"/>
      <c r="H39" s="153"/>
      <c r="I39" s="153"/>
      <c r="J39" s="153"/>
      <c r="K39" s="202"/>
    </row>
    <row r="40" ht="24" customHeight="1" spans="1:11">
      <c r="A40" s="152"/>
      <c r="B40" s="153"/>
      <c r="C40" s="153"/>
      <c r="D40" s="153"/>
      <c r="E40" s="153"/>
      <c r="F40" s="153"/>
      <c r="G40" s="153"/>
      <c r="H40" s="153"/>
      <c r="I40" s="153"/>
      <c r="J40" s="153"/>
      <c r="K40" s="202"/>
    </row>
    <row r="41" ht="24" customHeight="1" spans="1:11">
      <c r="A41" s="152"/>
      <c r="B41" s="153"/>
      <c r="C41" s="153"/>
      <c r="D41" s="153"/>
      <c r="E41" s="153"/>
      <c r="F41" s="153"/>
      <c r="G41" s="153"/>
      <c r="H41" s="153"/>
      <c r="I41" s="153"/>
      <c r="J41" s="153"/>
      <c r="K41" s="202"/>
    </row>
    <row r="42" ht="32.1" customHeight="1" spans="1:11">
      <c r="A42" s="154" t="s">
        <v>136</v>
      </c>
      <c r="B42" s="189" t="s">
        <v>243</v>
      </c>
      <c r="C42" s="189"/>
      <c r="D42" s="156" t="s">
        <v>244</v>
      </c>
      <c r="E42" s="171" t="s">
        <v>139</v>
      </c>
      <c r="F42" s="156" t="s">
        <v>140</v>
      </c>
      <c r="G42" s="190">
        <v>45646</v>
      </c>
      <c r="H42" s="191" t="s">
        <v>141</v>
      </c>
      <c r="I42" s="191"/>
      <c r="J42" s="189" t="s">
        <v>142</v>
      </c>
      <c r="K42" s="215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1"/>
  <sheetViews>
    <sheetView workbookViewId="0">
      <selection activeCell="K6" sqref="K6:N15"/>
    </sheetView>
  </sheetViews>
  <sheetFormatPr defaultColWidth="9" defaultRowHeight="14.25"/>
  <cols>
    <col min="1" max="1" width="13.625" style="75" customWidth="1"/>
    <col min="2" max="3" width="9.125" style="75" customWidth="1"/>
    <col min="4" max="4" width="9.125" style="76" customWidth="1"/>
    <col min="5" max="7" width="9.125" style="75" customWidth="1"/>
    <col min="8" max="8" width="8.5" style="75" customWidth="1"/>
    <col min="9" max="9" width="5.375" style="75" customWidth="1"/>
    <col min="10" max="10" width="2.75" style="75" customWidth="1"/>
    <col min="11" max="13" width="14.625" style="75" customWidth="1"/>
    <col min="14" max="16" width="14.625" style="77" customWidth="1"/>
    <col min="17" max="254" width="9" style="75"/>
    <col min="255" max="16384" width="9" style="78"/>
  </cols>
  <sheetData>
    <row r="1" s="75" customFormat="1" ht="29" customHeight="1" spans="1:257">
      <c r="A1" s="79" t="s">
        <v>145</v>
      </c>
      <c r="B1" s="80"/>
      <c r="C1" s="81"/>
      <c r="D1" s="82"/>
      <c r="E1" s="81"/>
      <c r="F1" s="81"/>
      <c r="G1" s="81"/>
      <c r="H1" s="81"/>
      <c r="I1" s="81"/>
      <c r="J1" s="81"/>
      <c r="K1" s="81"/>
      <c r="L1" s="81"/>
      <c r="M1" s="81"/>
      <c r="N1" s="111"/>
      <c r="O1" s="111"/>
      <c r="P1" s="111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  <c r="EM1" s="78"/>
      <c r="EN1" s="78"/>
      <c r="EO1" s="78"/>
      <c r="EP1" s="78"/>
      <c r="EQ1" s="78"/>
      <c r="ER1" s="78"/>
      <c r="ES1" s="78"/>
      <c r="ET1" s="78"/>
      <c r="EU1" s="78"/>
      <c r="EV1" s="78"/>
      <c r="EW1" s="78"/>
      <c r="EX1" s="78"/>
      <c r="EY1" s="78"/>
      <c r="EZ1" s="78"/>
      <c r="FA1" s="78"/>
      <c r="FB1" s="78"/>
      <c r="FC1" s="78"/>
      <c r="FD1" s="78"/>
      <c r="FE1" s="78"/>
      <c r="FF1" s="78"/>
      <c r="FG1" s="78"/>
      <c r="FH1" s="78"/>
      <c r="FI1" s="78"/>
      <c r="FJ1" s="78"/>
      <c r="FK1" s="78"/>
      <c r="FL1" s="78"/>
      <c r="FM1" s="78"/>
      <c r="FN1" s="78"/>
      <c r="FO1" s="78"/>
      <c r="FP1" s="78"/>
      <c r="FQ1" s="78"/>
      <c r="FR1" s="78"/>
      <c r="FS1" s="78"/>
      <c r="FT1" s="78"/>
      <c r="FU1" s="78"/>
      <c r="FV1" s="78"/>
      <c r="FW1" s="78"/>
      <c r="FX1" s="78"/>
      <c r="FY1" s="78"/>
      <c r="FZ1" s="78"/>
      <c r="GA1" s="78"/>
      <c r="GB1" s="78"/>
      <c r="GC1" s="78"/>
      <c r="GD1" s="78"/>
      <c r="GE1" s="78"/>
      <c r="GF1" s="78"/>
      <c r="GG1" s="78"/>
      <c r="GH1" s="78"/>
      <c r="GI1" s="78"/>
      <c r="GJ1" s="78"/>
      <c r="GK1" s="78"/>
      <c r="GL1" s="78"/>
      <c r="GM1" s="78"/>
      <c r="GN1" s="78"/>
      <c r="GO1" s="78"/>
      <c r="GP1" s="78"/>
      <c r="GQ1" s="78"/>
      <c r="GR1" s="78"/>
      <c r="GS1" s="78"/>
      <c r="GT1" s="78"/>
      <c r="GU1" s="78"/>
      <c r="GV1" s="78"/>
      <c r="GW1" s="78"/>
      <c r="GX1" s="78"/>
      <c r="GY1" s="78"/>
      <c r="GZ1" s="78"/>
      <c r="HA1" s="78"/>
      <c r="HB1" s="78"/>
      <c r="HC1" s="78"/>
      <c r="HD1" s="78"/>
      <c r="HE1" s="78"/>
      <c r="HF1" s="78"/>
      <c r="HG1" s="78"/>
      <c r="HH1" s="78"/>
      <c r="HI1" s="78"/>
      <c r="HJ1" s="78"/>
      <c r="HK1" s="78"/>
      <c r="HL1" s="78"/>
      <c r="HM1" s="78"/>
      <c r="HN1" s="78"/>
      <c r="HO1" s="78"/>
      <c r="HP1" s="78"/>
      <c r="HQ1" s="78"/>
      <c r="HR1" s="78"/>
      <c r="HS1" s="78"/>
      <c r="HT1" s="78"/>
      <c r="HU1" s="78"/>
      <c r="HV1" s="78"/>
      <c r="HW1" s="78"/>
      <c r="HX1" s="78"/>
      <c r="HY1" s="78"/>
      <c r="HZ1" s="78"/>
      <c r="IA1" s="78"/>
      <c r="IB1" s="78"/>
      <c r="IC1" s="78"/>
      <c r="ID1" s="78"/>
      <c r="IE1" s="78"/>
      <c r="IF1" s="78"/>
      <c r="IG1" s="78"/>
      <c r="IH1" s="78"/>
      <c r="II1" s="78"/>
      <c r="IJ1" s="78"/>
      <c r="IK1" s="78"/>
      <c r="IL1" s="78"/>
      <c r="IM1" s="78"/>
      <c r="IN1" s="78"/>
      <c r="IO1" s="78"/>
      <c r="IP1" s="78"/>
      <c r="IQ1" s="78"/>
      <c r="IR1" s="78"/>
      <c r="IS1" s="78"/>
      <c r="IT1" s="78"/>
      <c r="IU1" s="78"/>
      <c r="IV1" s="78"/>
      <c r="IW1" s="78"/>
    </row>
    <row r="2" s="75" customFormat="1" ht="20" customHeight="1" spans="1:257">
      <c r="A2" s="83" t="s">
        <v>61</v>
      </c>
      <c r="B2" s="84" t="str">
        <f>首期!B4</f>
        <v>TAJJAN82026</v>
      </c>
      <c r="C2" s="85"/>
      <c r="D2" s="86"/>
      <c r="E2" s="87" t="s">
        <v>67</v>
      </c>
      <c r="F2" s="88" t="str">
        <f>首期!B5</f>
        <v>女式短袖T恤</v>
      </c>
      <c r="G2" s="88"/>
      <c r="H2" s="88"/>
      <c r="I2" s="88"/>
      <c r="J2" s="112"/>
      <c r="K2" s="113" t="s">
        <v>57</v>
      </c>
      <c r="L2" s="114" t="s">
        <v>56</v>
      </c>
      <c r="M2" s="114"/>
      <c r="N2" s="114"/>
      <c r="O2" s="114"/>
      <c r="P2" s="115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  <c r="IQ2" s="78"/>
      <c r="IR2" s="78"/>
      <c r="IS2" s="78"/>
      <c r="IT2" s="78"/>
      <c r="IU2" s="78"/>
      <c r="IV2" s="78"/>
      <c r="IW2" s="78"/>
    </row>
    <row r="3" s="75" customFormat="1" spans="1:257">
      <c r="A3" s="89" t="s">
        <v>146</v>
      </c>
      <c r="B3" s="90" t="s">
        <v>147</v>
      </c>
      <c r="C3" s="91"/>
      <c r="D3" s="90"/>
      <c r="E3" s="90"/>
      <c r="F3" s="90"/>
      <c r="G3" s="90"/>
      <c r="H3" s="90"/>
      <c r="I3" s="90"/>
      <c r="J3" s="116"/>
      <c r="K3" s="117"/>
      <c r="L3" s="117"/>
      <c r="M3" s="117"/>
      <c r="N3" s="117"/>
      <c r="O3" s="117"/>
      <c r="P3" s="11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  <c r="IQ3" s="78"/>
      <c r="IR3" s="78"/>
      <c r="IS3" s="78"/>
      <c r="IT3" s="78"/>
      <c r="IU3" s="78"/>
      <c r="IV3" s="78"/>
      <c r="IW3" s="78"/>
    </row>
    <row r="4" s="75" customFormat="1" ht="16.5" spans="1:257">
      <c r="A4" s="89"/>
      <c r="B4" s="92" t="s">
        <v>110</v>
      </c>
      <c r="C4" s="93" t="s">
        <v>111</v>
      </c>
      <c r="D4" s="94" t="s">
        <v>112</v>
      </c>
      <c r="E4" s="93" t="s">
        <v>113</v>
      </c>
      <c r="F4" s="93" t="s">
        <v>114</v>
      </c>
      <c r="G4" s="93" t="s">
        <v>115</v>
      </c>
      <c r="H4" s="93" t="s">
        <v>148</v>
      </c>
      <c r="I4" s="119" t="s">
        <v>149</v>
      </c>
      <c r="J4" s="116"/>
      <c r="K4" s="92" t="s">
        <v>110</v>
      </c>
      <c r="L4" s="93" t="s">
        <v>111</v>
      </c>
      <c r="M4" s="93" t="s">
        <v>112</v>
      </c>
      <c r="N4" s="93" t="s">
        <v>113</v>
      </c>
      <c r="O4" s="93"/>
      <c r="P4" s="93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  <c r="IR4" s="78"/>
      <c r="IS4" s="78"/>
      <c r="IT4" s="78"/>
      <c r="IU4" s="78"/>
      <c r="IV4" s="78"/>
      <c r="IW4" s="78"/>
    </row>
    <row r="5" s="75" customFormat="1" ht="16.5" spans="1:257">
      <c r="A5" s="89"/>
      <c r="B5" s="92" t="s">
        <v>150</v>
      </c>
      <c r="C5" s="93" t="s">
        <v>151</v>
      </c>
      <c r="D5" s="94" t="s">
        <v>152</v>
      </c>
      <c r="E5" s="93" t="s">
        <v>153</v>
      </c>
      <c r="F5" s="93" t="s">
        <v>154</v>
      </c>
      <c r="G5" s="93" t="s">
        <v>155</v>
      </c>
      <c r="H5" s="93" t="s">
        <v>156</v>
      </c>
      <c r="I5" s="119"/>
      <c r="J5" s="120"/>
      <c r="K5" s="121" t="s">
        <v>118</v>
      </c>
      <c r="L5" s="122" t="s">
        <v>118</v>
      </c>
      <c r="M5" s="123" t="s">
        <v>117</v>
      </c>
      <c r="N5" s="121" t="s">
        <v>117</v>
      </c>
      <c r="O5" s="122"/>
      <c r="P5" s="121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/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78"/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  <c r="IP5" s="78"/>
      <c r="IQ5" s="78"/>
      <c r="IR5" s="78"/>
      <c r="IS5" s="78"/>
      <c r="IT5" s="78"/>
      <c r="IU5" s="78"/>
      <c r="IV5" s="78"/>
      <c r="IW5" s="78"/>
    </row>
    <row r="6" s="75" customFormat="1" ht="21" customHeight="1" spans="1:257">
      <c r="A6" s="95" t="s">
        <v>159</v>
      </c>
      <c r="B6" s="96">
        <f>C6-1</f>
        <v>55</v>
      </c>
      <c r="C6" s="96">
        <f>D6-2</f>
        <v>56</v>
      </c>
      <c r="D6" s="97">
        <v>58</v>
      </c>
      <c r="E6" s="96">
        <f>D6+2</f>
        <v>60</v>
      </c>
      <c r="F6" s="96">
        <f>E6+2</f>
        <v>62</v>
      </c>
      <c r="G6" s="96">
        <f>F6+1</f>
        <v>63</v>
      </c>
      <c r="H6" s="96">
        <f>G6+1</f>
        <v>64</v>
      </c>
      <c r="I6" s="124" t="s">
        <v>160</v>
      </c>
      <c r="J6" s="120"/>
      <c r="K6" s="121"/>
      <c r="L6" s="121"/>
      <c r="M6" s="121"/>
      <c r="N6" s="121"/>
      <c r="O6" s="121"/>
      <c r="P6" s="125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78"/>
      <c r="FC6" s="78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  <c r="GR6" s="78"/>
      <c r="GS6" s="78"/>
      <c r="GT6" s="78"/>
      <c r="GU6" s="78"/>
      <c r="GV6" s="78"/>
      <c r="GW6" s="78"/>
      <c r="GX6" s="78"/>
      <c r="GY6" s="78"/>
      <c r="GZ6" s="78"/>
      <c r="HA6" s="78"/>
      <c r="HB6" s="78"/>
      <c r="HC6" s="78"/>
      <c r="HD6" s="7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  <c r="IN6" s="78"/>
      <c r="IO6" s="78"/>
      <c r="IP6" s="78"/>
      <c r="IQ6" s="78"/>
      <c r="IR6" s="78"/>
      <c r="IS6" s="78"/>
      <c r="IT6" s="78"/>
      <c r="IU6" s="78"/>
      <c r="IV6" s="78"/>
      <c r="IW6" s="78"/>
    </row>
    <row r="7" s="75" customFormat="1" ht="21" customHeight="1" spans="1:257">
      <c r="A7" s="95" t="s">
        <v>162</v>
      </c>
      <c r="B7" s="96">
        <f t="shared" ref="B7:B9" si="0">C7-4</f>
        <v>82</v>
      </c>
      <c r="C7" s="96">
        <f t="shared" ref="C7:C9" si="1">D7-4</f>
        <v>86</v>
      </c>
      <c r="D7" s="97">
        <v>90</v>
      </c>
      <c r="E7" s="96">
        <f t="shared" ref="E7:E9" si="2">D7+4</f>
        <v>94</v>
      </c>
      <c r="F7" s="96">
        <f>E7+4</f>
        <v>98</v>
      </c>
      <c r="G7" s="96">
        <f t="shared" ref="G7:G9" si="3">F7+6</f>
        <v>104</v>
      </c>
      <c r="H7" s="96">
        <f>G7+6</f>
        <v>110</v>
      </c>
      <c r="I7" s="124" t="s">
        <v>160</v>
      </c>
      <c r="J7" s="120"/>
      <c r="K7" s="121"/>
      <c r="L7" s="121"/>
      <c r="M7" s="121"/>
      <c r="N7" s="121"/>
      <c r="O7" s="121"/>
      <c r="P7" s="125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  <c r="IQ7" s="78"/>
      <c r="IR7" s="78"/>
      <c r="IS7" s="78"/>
      <c r="IT7" s="78"/>
      <c r="IU7" s="78"/>
      <c r="IV7" s="78"/>
      <c r="IW7" s="78"/>
    </row>
    <row r="8" s="75" customFormat="1" ht="21" customHeight="1" spans="1:257">
      <c r="A8" s="95" t="s">
        <v>164</v>
      </c>
      <c r="B8" s="96">
        <f t="shared" si="0"/>
        <v>78</v>
      </c>
      <c r="C8" s="96">
        <f t="shared" si="1"/>
        <v>82</v>
      </c>
      <c r="D8" s="97">
        <v>86</v>
      </c>
      <c r="E8" s="96">
        <f t="shared" si="2"/>
        <v>90</v>
      </c>
      <c r="F8" s="96">
        <f>E8+5</f>
        <v>95</v>
      </c>
      <c r="G8" s="96">
        <f t="shared" si="3"/>
        <v>101</v>
      </c>
      <c r="H8" s="96">
        <f>G8+7</f>
        <v>108</v>
      </c>
      <c r="I8" s="124" t="s">
        <v>160</v>
      </c>
      <c r="J8" s="120"/>
      <c r="K8" s="121"/>
      <c r="L8" s="121"/>
      <c r="M8" s="121"/>
      <c r="N8" s="121"/>
      <c r="O8" s="121"/>
      <c r="P8" s="125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  <c r="IQ8" s="78"/>
      <c r="IR8" s="78"/>
      <c r="IS8" s="78"/>
      <c r="IT8" s="78"/>
      <c r="IU8" s="78"/>
      <c r="IV8" s="78"/>
      <c r="IW8" s="78"/>
    </row>
    <row r="9" s="75" customFormat="1" ht="21" customHeight="1" spans="1:257">
      <c r="A9" s="95" t="s">
        <v>165</v>
      </c>
      <c r="B9" s="96">
        <f t="shared" si="0"/>
        <v>87</v>
      </c>
      <c r="C9" s="96">
        <f t="shared" si="1"/>
        <v>91</v>
      </c>
      <c r="D9" s="97">
        <v>95</v>
      </c>
      <c r="E9" s="96">
        <f t="shared" si="2"/>
        <v>99</v>
      </c>
      <c r="F9" s="96">
        <f>E9+5</f>
        <v>104</v>
      </c>
      <c r="G9" s="96">
        <f t="shared" si="3"/>
        <v>110</v>
      </c>
      <c r="H9" s="96">
        <f>G9+7</f>
        <v>117</v>
      </c>
      <c r="I9" s="124" t="s">
        <v>166</v>
      </c>
      <c r="J9" s="120"/>
      <c r="K9" s="121"/>
      <c r="L9" s="121"/>
      <c r="M9" s="121"/>
      <c r="N9" s="121"/>
      <c r="O9" s="121"/>
      <c r="P9" s="125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  <c r="IQ9" s="78"/>
      <c r="IR9" s="78"/>
      <c r="IS9" s="78"/>
      <c r="IT9" s="78"/>
      <c r="IU9" s="78"/>
      <c r="IV9" s="78"/>
      <c r="IW9" s="78"/>
    </row>
    <row r="10" s="75" customFormat="1" ht="21" customHeight="1" spans="1:257">
      <c r="A10" s="98" t="s">
        <v>167</v>
      </c>
      <c r="B10" s="96">
        <f>C10-1</f>
        <v>35</v>
      </c>
      <c r="C10" s="96">
        <f>D10-1</f>
        <v>36</v>
      </c>
      <c r="D10" s="99">
        <v>37</v>
      </c>
      <c r="E10" s="96">
        <f>D10+1</f>
        <v>38</v>
      </c>
      <c r="F10" s="96">
        <f>E10+1</f>
        <v>39</v>
      </c>
      <c r="G10" s="96">
        <f>F10+1.2</f>
        <v>40.2</v>
      </c>
      <c r="H10" s="96">
        <f>G10+1.2</f>
        <v>41.4</v>
      </c>
      <c r="I10" s="124" t="s">
        <v>166</v>
      </c>
      <c r="J10" s="120"/>
      <c r="K10" s="121"/>
      <c r="L10" s="121"/>
      <c r="M10" s="121"/>
      <c r="N10" s="121"/>
      <c r="O10" s="121"/>
      <c r="P10" s="125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  <c r="IQ10" s="78"/>
      <c r="IR10" s="78"/>
      <c r="IS10" s="78"/>
      <c r="IT10" s="78"/>
      <c r="IU10" s="78"/>
      <c r="IV10" s="78"/>
      <c r="IW10" s="78"/>
    </row>
    <row r="11" s="75" customFormat="1" ht="21" customHeight="1" spans="1:257">
      <c r="A11" s="98" t="s">
        <v>169</v>
      </c>
      <c r="B11" s="96">
        <f>C11-0.5</f>
        <v>15</v>
      </c>
      <c r="C11" s="96">
        <f>D11-0.5</f>
        <v>15.5</v>
      </c>
      <c r="D11" s="97">
        <v>16</v>
      </c>
      <c r="E11" s="96">
        <f t="shared" ref="E11:H11" si="4">D11+0.5</f>
        <v>16.5</v>
      </c>
      <c r="F11" s="96">
        <f t="shared" si="4"/>
        <v>17</v>
      </c>
      <c r="G11" s="96">
        <f t="shared" si="4"/>
        <v>17.5</v>
      </c>
      <c r="H11" s="96">
        <f t="shared" si="4"/>
        <v>18</v>
      </c>
      <c r="I11" s="124" t="s">
        <v>170</v>
      </c>
      <c r="J11" s="120"/>
      <c r="K11" s="121"/>
      <c r="L11" s="121"/>
      <c r="M11" s="121"/>
      <c r="N11" s="121"/>
      <c r="O11" s="121"/>
      <c r="P11" s="125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8"/>
      <c r="IF11" s="78"/>
      <c r="IG11" s="78"/>
      <c r="IH11" s="78"/>
      <c r="II11" s="78"/>
      <c r="IJ11" s="78"/>
      <c r="IK11" s="78"/>
      <c r="IL11" s="78"/>
      <c r="IM11" s="78"/>
      <c r="IN11" s="78"/>
      <c r="IO11" s="78"/>
      <c r="IP11" s="78"/>
      <c r="IQ11" s="78"/>
      <c r="IR11" s="78"/>
      <c r="IS11" s="78"/>
      <c r="IT11" s="78"/>
      <c r="IU11" s="78"/>
      <c r="IV11" s="78"/>
      <c r="IW11" s="78"/>
    </row>
    <row r="12" s="75" customFormat="1" ht="21" customHeight="1" spans="1:257">
      <c r="A12" s="95" t="s">
        <v>171</v>
      </c>
      <c r="B12" s="96">
        <v>15</v>
      </c>
      <c r="C12" s="96">
        <v>15.7</v>
      </c>
      <c r="D12" s="97">
        <v>16.3</v>
      </c>
      <c r="E12" s="96">
        <v>17.1</v>
      </c>
      <c r="F12" s="96">
        <v>17.8</v>
      </c>
      <c r="G12" s="96">
        <v>18.75</v>
      </c>
      <c r="H12" s="96">
        <v>19.7</v>
      </c>
      <c r="I12" s="124" t="s">
        <v>166</v>
      </c>
      <c r="J12" s="120"/>
      <c r="K12" s="121"/>
      <c r="L12" s="121"/>
      <c r="M12" s="121"/>
      <c r="N12" s="121"/>
      <c r="O12" s="121"/>
      <c r="P12" s="125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78"/>
      <c r="IF12" s="78"/>
      <c r="IG12" s="78"/>
      <c r="IH12" s="78"/>
      <c r="II12" s="78"/>
      <c r="IJ12" s="78"/>
      <c r="IK12" s="78"/>
      <c r="IL12" s="78"/>
      <c r="IM12" s="78"/>
      <c r="IN12" s="78"/>
      <c r="IO12" s="78"/>
      <c r="IP12" s="78"/>
      <c r="IQ12" s="78"/>
      <c r="IR12" s="78"/>
      <c r="IS12" s="78"/>
      <c r="IT12" s="78"/>
      <c r="IU12" s="78"/>
      <c r="IV12" s="78"/>
      <c r="IW12" s="78"/>
    </row>
    <row r="13" s="75" customFormat="1" ht="21" customHeight="1" spans="1:257">
      <c r="A13" s="95" t="s">
        <v>172</v>
      </c>
      <c r="B13" s="96">
        <v>13.4</v>
      </c>
      <c r="C13" s="96">
        <v>14.2</v>
      </c>
      <c r="D13" s="97">
        <v>15.5</v>
      </c>
      <c r="E13" s="96">
        <v>15.8</v>
      </c>
      <c r="F13" s="96">
        <v>16.6</v>
      </c>
      <c r="G13" s="96">
        <v>17.7</v>
      </c>
      <c r="H13" s="96">
        <v>18.8</v>
      </c>
      <c r="I13" s="124">
        <v>0</v>
      </c>
      <c r="J13" s="120"/>
      <c r="K13" s="121"/>
      <c r="L13" s="121"/>
      <c r="M13" s="121"/>
      <c r="N13" s="121"/>
      <c r="O13" s="121"/>
      <c r="P13" s="125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8"/>
      <c r="IF13" s="78"/>
      <c r="IG13" s="78"/>
      <c r="IH13" s="78"/>
      <c r="II13" s="78"/>
      <c r="IJ13" s="78"/>
      <c r="IK13" s="78"/>
      <c r="IL13" s="78"/>
      <c r="IM13" s="78"/>
      <c r="IN13" s="78"/>
      <c r="IO13" s="78"/>
      <c r="IP13" s="78"/>
      <c r="IQ13" s="78"/>
      <c r="IR13" s="78"/>
      <c r="IS13" s="78"/>
      <c r="IT13" s="78"/>
      <c r="IU13" s="78"/>
      <c r="IV13" s="78"/>
      <c r="IW13" s="78"/>
    </row>
    <row r="14" s="75" customFormat="1" ht="21" customHeight="1" spans="1:257">
      <c r="A14" s="95" t="s">
        <v>174</v>
      </c>
      <c r="B14" s="96">
        <f>C14-1</f>
        <v>41</v>
      </c>
      <c r="C14" s="96">
        <f>D14-1</f>
        <v>42</v>
      </c>
      <c r="D14" s="99">
        <v>43</v>
      </c>
      <c r="E14" s="96">
        <f>D14+1</f>
        <v>44</v>
      </c>
      <c r="F14" s="96">
        <f>E14+1</f>
        <v>45</v>
      </c>
      <c r="G14" s="96">
        <f>F14+1.5</f>
        <v>46.5</v>
      </c>
      <c r="H14" s="96">
        <f>G14+1.5</f>
        <v>48</v>
      </c>
      <c r="I14" s="126"/>
      <c r="J14" s="120"/>
      <c r="K14" s="121"/>
      <c r="L14" s="121"/>
      <c r="M14" s="121"/>
      <c r="N14" s="121"/>
      <c r="O14" s="121"/>
      <c r="P14" s="125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78"/>
      <c r="IF14" s="78"/>
      <c r="IG14" s="78"/>
      <c r="IH14" s="78"/>
      <c r="II14" s="78"/>
      <c r="IJ14" s="78"/>
      <c r="IK14" s="78"/>
      <c r="IL14" s="78"/>
      <c r="IM14" s="78"/>
      <c r="IN14" s="78"/>
      <c r="IO14" s="78"/>
      <c r="IP14" s="78"/>
      <c r="IQ14" s="78"/>
      <c r="IR14" s="78"/>
      <c r="IS14" s="78"/>
      <c r="IT14" s="78"/>
      <c r="IU14" s="78"/>
      <c r="IV14" s="78"/>
      <c r="IW14" s="78"/>
    </row>
    <row r="15" s="75" customFormat="1" ht="21" customHeight="1" spans="1:257">
      <c r="A15" s="95" t="s">
        <v>175</v>
      </c>
      <c r="B15" s="96">
        <f>C15</f>
        <v>1.5</v>
      </c>
      <c r="C15" s="96">
        <f>D15</f>
        <v>1.5</v>
      </c>
      <c r="D15" s="99">
        <v>1.5</v>
      </c>
      <c r="E15" s="96">
        <f t="shared" ref="E15:H15" si="5">D15</f>
        <v>1.5</v>
      </c>
      <c r="F15" s="96">
        <f t="shared" si="5"/>
        <v>1.5</v>
      </c>
      <c r="G15" s="96">
        <f t="shared" si="5"/>
        <v>1.5</v>
      </c>
      <c r="H15" s="96">
        <f t="shared" si="5"/>
        <v>1.5</v>
      </c>
      <c r="I15" s="126"/>
      <c r="J15" s="120"/>
      <c r="K15" s="121"/>
      <c r="L15" s="121"/>
      <c r="M15" s="121"/>
      <c r="N15" s="121"/>
      <c r="O15" s="121"/>
      <c r="P15" s="125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  <c r="IQ15" s="78"/>
      <c r="IR15" s="78"/>
      <c r="IS15" s="78"/>
      <c r="IT15" s="78"/>
      <c r="IU15" s="78"/>
      <c r="IV15" s="78"/>
      <c r="IW15" s="78"/>
    </row>
    <row r="16" s="75" customFormat="1" ht="21" customHeight="1" spans="1:257">
      <c r="A16" s="100"/>
      <c r="B16" s="101"/>
      <c r="C16" s="101"/>
      <c r="D16" s="102"/>
      <c r="E16" s="101"/>
      <c r="F16" s="101"/>
      <c r="G16" s="101"/>
      <c r="H16" s="101"/>
      <c r="I16" s="126"/>
      <c r="J16" s="120"/>
      <c r="K16" s="121"/>
      <c r="L16" s="121"/>
      <c r="M16" s="121"/>
      <c r="N16" s="121"/>
      <c r="O16" s="121"/>
      <c r="P16" s="125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78"/>
      <c r="IF16" s="78"/>
      <c r="IG16" s="78"/>
      <c r="IH16" s="78"/>
      <c r="II16" s="78"/>
      <c r="IJ16" s="78"/>
      <c r="IK16" s="78"/>
      <c r="IL16" s="78"/>
      <c r="IM16" s="78"/>
      <c r="IN16" s="78"/>
      <c r="IO16" s="78"/>
      <c r="IP16" s="78"/>
      <c r="IQ16" s="78"/>
      <c r="IR16" s="78"/>
      <c r="IS16" s="78"/>
      <c r="IT16" s="78"/>
      <c r="IU16" s="78"/>
      <c r="IV16" s="78"/>
      <c r="IW16" s="78"/>
    </row>
    <row r="17" s="75" customFormat="1" ht="21" customHeight="1" spans="1:257">
      <c r="A17" s="100"/>
      <c r="B17" s="101"/>
      <c r="C17" s="101"/>
      <c r="D17" s="102"/>
      <c r="E17" s="101"/>
      <c r="F17" s="101"/>
      <c r="G17" s="101"/>
      <c r="H17" s="101"/>
      <c r="I17" s="127"/>
      <c r="J17" s="120"/>
      <c r="K17" s="121"/>
      <c r="L17" s="121"/>
      <c r="M17" s="121"/>
      <c r="N17" s="121"/>
      <c r="O17" s="121"/>
      <c r="P17" s="125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  <c r="HW17" s="78"/>
      <c r="HX17" s="78"/>
      <c r="HY17" s="78"/>
      <c r="HZ17" s="78"/>
      <c r="IA17" s="78"/>
      <c r="IB17" s="78"/>
      <c r="IC17" s="78"/>
      <c r="ID17" s="78"/>
      <c r="IE17" s="78"/>
      <c r="IF17" s="78"/>
      <c r="IG17" s="78"/>
      <c r="IH17" s="78"/>
      <c r="II17" s="78"/>
      <c r="IJ17" s="78"/>
      <c r="IK17" s="78"/>
      <c r="IL17" s="78"/>
      <c r="IM17" s="78"/>
      <c r="IN17" s="78"/>
      <c r="IO17" s="78"/>
      <c r="IP17" s="78"/>
      <c r="IQ17" s="78"/>
      <c r="IR17" s="78"/>
      <c r="IS17" s="78"/>
      <c r="IT17" s="78"/>
      <c r="IU17" s="78"/>
      <c r="IV17" s="78"/>
      <c r="IW17" s="78"/>
    </row>
    <row r="18" s="75" customFormat="1" ht="21" customHeight="1" spans="1:257">
      <c r="A18" s="103"/>
      <c r="B18" s="104"/>
      <c r="C18" s="104"/>
      <c r="D18" s="105"/>
      <c r="E18" s="104"/>
      <c r="F18" s="104"/>
      <c r="G18" s="104"/>
      <c r="H18" s="104"/>
      <c r="I18" s="128"/>
      <c r="J18" s="120"/>
      <c r="K18" s="121"/>
      <c r="L18" s="121"/>
      <c r="M18" s="121"/>
      <c r="N18" s="121"/>
      <c r="O18" s="121"/>
      <c r="P18" s="125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  <c r="HW18" s="78"/>
      <c r="HX18" s="78"/>
      <c r="HY18" s="78"/>
      <c r="HZ18" s="78"/>
      <c r="IA18" s="78"/>
      <c r="IB18" s="78"/>
      <c r="IC18" s="78"/>
      <c r="ID18" s="78"/>
      <c r="IE18" s="78"/>
      <c r="IF18" s="78"/>
      <c r="IG18" s="78"/>
      <c r="IH18" s="78"/>
      <c r="II18" s="78"/>
      <c r="IJ18" s="78"/>
      <c r="IK18" s="78"/>
      <c r="IL18" s="78"/>
      <c r="IM18" s="78"/>
      <c r="IN18" s="78"/>
      <c r="IO18" s="78"/>
      <c r="IP18" s="78"/>
      <c r="IQ18" s="78"/>
      <c r="IR18" s="78"/>
      <c r="IS18" s="78"/>
      <c r="IT18" s="78"/>
      <c r="IU18" s="78"/>
      <c r="IV18" s="78"/>
      <c r="IW18" s="78"/>
    </row>
    <row r="19" s="75" customFormat="1" ht="17.25" spans="1:257">
      <c r="A19" s="106"/>
      <c r="B19" s="107"/>
      <c r="C19" s="107"/>
      <c r="D19" s="107"/>
      <c r="E19" s="108"/>
      <c r="F19" s="107"/>
      <c r="G19" s="107"/>
      <c r="H19" s="107"/>
      <c r="I19" s="107"/>
      <c r="J19" s="129"/>
      <c r="K19" s="130"/>
      <c r="L19" s="130"/>
      <c r="M19" s="131"/>
      <c r="N19" s="130"/>
      <c r="O19" s="130"/>
      <c r="P19" s="131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  <c r="EQ19" s="78"/>
      <c r="ER19" s="78"/>
      <c r="ES19" s="78"/>
      <c r="ET19" s="78"/>
      <c r="EU19" s="78"/>
      <c r="EV19" s="78"/>
      <c r="EW19" s="78"/>
      <c r="EX19" s="78"/>
      <c r="EY19" s="78"/>
      <c r="EZ19" s="78"/>
      <c r="FA19" s="78"/>
      <c r="FB19" s="78"/>
      <c r="FC19" s="78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  <c r="GA19" s="78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78"/>
      <c r="GN19" s="78"/>
      <c r="GO19" s="78"/>
      <c r="GP19" s="78"/>
      <c r="GQ19" s="78"/>
      <c r="GR19" s="78"/>
      <c r="GS19" s="78"/>
      <c r="GT19" s="78"/>
      <c r="GU19" s="78"/>
      <c r="GV19" s="78"/>
      <c r="GW19" s="78"/>
      <c r="GX19" s="78"/>
      <c r="GY19" s="78"/>
      <c r="GZ19" s="78"/>
      <c r="HA19" s="78"/>
      <c r="HB19" s="78"/>
      <c r="HC19" s="78"/>
      <c r="HD19" s="78"/>
      <c r="HE19" s="78"/>
      <c r="HF19" s="78"/>
      <c r="HG19" s="78"/>
      <c r="HH19" s="78"/>
      <c r="HI19" s="78"/>
      <c r="HJ19" s="78"/>
      <c r="HK19" s="78"/>
      <c r="HL19" s="78"/>
      <c r="HM19" s="78"/>
      <c r="HN19" s="78"/>
      <c r="HO19" s="78"/>
      <c r="HP19" s="78"/>
      <c r="HQ19" s="78"/>
      <c r="HR19" s="78"/>
      <c r="HS19" s="78"/>
      <c r="HT19" s="78"/>
      <c r="HU19" s="78"/>
      <c r="HV19" s="78"/>
      <c r="HW19" s="78"/>
      <c r="HX19" s="78"/>
      <c r="HY19" s="78"/>
      <c r="HZ19" s="78"/>
      <c r="IA19" s="78"/>
      <c r="IB19" s="78"/>
      <c r="IC19" s="78"/>
      <c r="ID19" s="78"/>
      <c r="IE19" s="78"/>
      <c r="IF19" s="78"/>
      <c r="IG19" s="78"/>
      <c r="IH19" s="78"/>
      <c r="II19" s="78"/>
      <c r="IJ19" s="78"/>
      <c r="IK19" s="78"/>
      <c r="IL19" s="78"/>
      <c r="IM19" s="78"/>
      <c r="IN19" s="78"/>
      <c r="IO19" s="78"/>
      <c r="IP19" s="78"/>
      <c r="IQ19" s="78"/>
      <c r="IR19" s="78"/>
      <c r="IS19" s="78"/>
      <c r="IT19" s="78"/>
      <c r="IU19" s="78"/>
      <c r="IV19" s="78"/>
      <c r="IW19" s="78"/>
    </row>
    <row r="20" s="75" customFormat="1" spans="1:257">
      <c r="A20" s="109" t="s">
        <v>176</v>
      </c>
      <c r="B20" s="109"/>
      <c r="C20" s="109"/>
      <c r="D20" s="110"/>
      <c r="N20" s="77"/>
      <c r="O20" s="77"/>
      <c r="P20" s="77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8"/>
      <c r="EI20" s="78"/>
      <c r="EJ20" s="78"/>
      <c r="EK20" s="78"/>
      <c r="EL20" s="78"/>
      <c r="EM20" s="78"/>
      <c r="EN20" s="78"/>
      <c r="EO20" s="78"/>
      <c r="EP20" s="78"/>
      <c r="EQ20" s="78"/>
      <c r="ER20" s="78"/>
      <c r="ES20" s="78"/>
      <c r="ET20" s="78"/>
      <c r="EU20" s="78"/>
      <c r="EV20" s="78"/>
      <c r="EW20" s="78"/>
      <c r="EX20" s="78"/>
      <c r="EY20" s="78"/>
      <c r="EZ20" s="78"/>
      <c r="FA20" s="78"/>
      <c r="FB20" s="78"/>
      <c r="FC20" s="78"/>
      <c r="FD20" s="78"/>
      <c r="FE20" s="78"/>
      <c r="FF20" s="78"/>
      <c r="FG20" s="78"/>
      <c r="FH20" s="78"/>
      <c r="FI20" s="78"/>
      <c r="FJ20" s="78"/>
      <c r="FK20" s="78"/>
      <c r="FL20" s="78"/>
      <c r="FM20" s="78"/>
      <c r="FN20" s="78"/>
      <c r="FO20" s="78"/>
      <c r="FP20" s="78"/>
      <c r="FQ20" s="78"/>
      <c r="FR20" s="78"/>
      <c r="FS20" s="78"/>
      <c r="FT20" s="78"/>
      <c r="FU20" s="78"/>
      <c r="FV20" s="78"/>
      <c r="FW20" s="78"/>
      <c r="FX20" s="78"/>
      <c r="FY20" s="78"/>
      <c r="FZ20" s="78"/>
      <c r="GA20" s="78"/>
      <c r="GB20" s="78"/>
      <c r="GC20" s="78"/>
      <c r="GD20" s="78"/>
      <c r="GE20" s="78"/>
      <c r="GF20" s="78"/>
      <c r="GG20" s="78"/>
      <c r="GH20" s="78"/>
      <c r="GI20" s="78"/>
      <c r="GJ20" s="78"/>
      <c r="GK20" s="78"/>
      <c r="GL20" s="78"/>
      <c r="GM20" s="78"/>
      <c r="GN20" s="78"/>
      <c r="GO20" s="78"/>
      <c r="GP20" s="78"/>
      <c r="GQ20" s="78"/>
      <c r="GR20" s="78"/>
      <c r="GS20" s="78"/>
      <c r="GT20" s="78"/>
      <c r="GU20" s="78"/>
      <c r="GV20" s="78"/>
      <c r="GW20" s="78"/>
      <c r="GX20" s="78"/>
      <c r="GY20" s="78"/>
      <c r="GZ20" s="78"/>
      <c r="HA20" s="78"/>
      <c r="HB20" s="78"/>
      <c r="HC20" s="78"/>
      <c r="HD20" s="78"/>
      <c r="HE20" s="78"/>
      <c r="HF20" s="78"/>
      <c r="HG20" s="78"/>
      <c r="HH20" s="78"/>
      <c r="HI20" s="78"/>
      <c r="HJ20" s="78"/>
      <c r="HK20" s="78"/>
      <c r="HL20" s="78"/>
      <c r="HM20" s="78"/>
      <c r="HN20" s="78"/>
      <c r="HO20" s="78"/>
      <c r="HP20" s="78"/>
      <c r="HQ20" s="78"/>
      <c r="HR20" s="78"/>
      <c r="HS20" s="78"/>
      <c r="HT20" s="78"/>
      <c r="HU20" s="78"/>
      <c r="HV20" s="78"/>
      <c r="HW20" s="78"/>
      <c r="HX20" s="78"/>
      <c r="HY20" s="78"/>
      <c r="HZ20" s="78"/>
      <c r="IA20" s="78"/>
      <c r="IB20" s="78"/>
      <c r="IC20" s="78"/>
      <c r="ID20" s="78"/>
      <c r="IE20" s="78"/>
      <c r="IF20" s="78"/>
      <c r="IG20" s="78"/>
      <c r="IH20" s="78"/>
      <c r="II20" s="78"/>
      <c r="IJ20" s="78"/>
      <c r="IK20" s="78"/>
      <c r="IL20" s="78"/>
      <c r="IM20" s="78"/>
      <c r="IN20" s="78"/>
      <c r="IO20" s="78"/>
      <c r="IP20" s="78"/>
      <c r="IQ20" s="78"/>
      <c r="IR20" s="78"/>
      <c r="IS20" s="78"/>
      <c r="IT20" s="78"/>
      <c r="IU20" s="78"/>
      <c r="IV20" s="78"/>
      <c r="IW20" s="78"/>
    </row>
    <row r="21" s="75" customFormat="1" spans="4:257">
      <c r="D21" s="76"/>
      <c r="K21" s="132" t="s">
        <v>177</v>
      </c>
      <c r="L21" s="133">
        <v>45646</v>
      </c>
      <c r="M21" s="132" t="s">
        <v>178</v>
      </c>
      <c r="N21" s="134" t="s">
        <v>139</v>
      </c>
      <c r="O21" s="134" t="s">
        <v>179</v>
      </c>
      <c r="P21" s="77" t="s">
        <v>142</v>
      </c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  <c r="CP21" s="78"/>
      <c r="CQ21" s="78"/>
      <c r="CR21" s="78"/>
      <c r="CS21" s="78"/>
      <c r="CT21" s="78"/>
      <c r="CU21" s="78"/>
      <c r="CV21" s="78"/>
      <c r="CW21" s="78"/>
      <c r="CX21" s="78"/>
      <c r="CY21" s="78"/>
      <c r="CZ21" s="78"/>
      <c r="DA21" s="78"/>
      <c r="DB21" s="78"/>
      <c r="DC21" s="78"/>
      <c r="DD21" s="78"/>
      <c r="DE21" s="78"/>
      <c r="DF21" s="78"/>
      <c r="DG21" s="78"/>
      <c r="DH21" s="78"/>
      <c r="DI21" s="78"/>
      <c r="DJ21" s="78"/>
      <c r="DK21" s="78"/>
      <c r="DL21" s="78"/>
      <c r="DM21" s="78"/>
      <c r="DN21" s="78"/>
      <c r="DO21" s="78"/>
      <c r="DP21" s="78"/>
      <c r="DQ21" s="78"/>
      <c r="DR21" s="78"/>
      <c r="DS21" s="78"/>
      <c r="DT21" s="78"/>
      <c r="DU21" s="78"/>
      <c r="DV21" s="78"/>
      <c r="DW21" s="78"/>
      <c r="DX21" s="78"/>
      <c r="DY21" s="78"/>
      <c r="DZ21" s="78"/>
      <c r="EA21" s="78"/>
      <c r="EB21" s="78"/>
      <c r="EC21" s="78"/>
      <c r="ED21" s="78"/>
      <c r="EE21" s="78"/>
      <c r="EF21" s="78"/>
      <c r="EG21" s="78"/>
      <c r="EH21" s="78"/>
      <c r="EI21" s="78"/>
      <c r="EJ21" s="78"/>
      <c r="EK21" s="78"/>
      <c r="EL21" s="78"/>
      <c r="EM21" s="78"/>
      <c r="EN21" s="78"/>
      <c r="EO21" s="78"/>
      <c r="EP21" s="78"/>
      <c r="EQ21" s="78"/>
      <c r="ER21" s="78"/>
      <c r="ES21" s="78"/>
      <c r="ET21" s="78"/>
      <c r="EU21" s="78"/>
      <c r="EV21" s="78"/>
      <c r="EW21" s="78"/>
      <c r="EX21" s="78"/>
      <c r="EY21" s="78"/>
      <c r="EZ21" s="78"/>
      <c r="FA21" s="78"/>
      <c r="FB21" s="78"/>
      <c r="FC21" s="78"/>
      <c r="FD21" s="78"/>
      <c r="FE21" s="78"/>
      <c r="FF21" s="78"/>
      <c r="FG21" s="78"/>
      <c r="FH21" s="78"/>
      <c r="FI21" s="78"/>
      <c r="FJ21" s="78"/>
      <c r="FK21" s="78"/>
      <c r="FL21" s="78"/>
      <c r="FM21" s="78"/>
      <c r="FN21" s="78"/>
      <c r="FO21" s="78"/>
      <c r="FP21" s="78"/>
      <c r="FQ21" s="78"/>
      <c r="FR21" s="78"/>
      <c r="FS21" s="78"/>
      <c r="FT21" s="78"/>
      <c r="FU21" s="78"/>
      <c r="FV21" s="78"/>
      <c r="FW21" s="78"/>
      <c r="FX21" s="78"/>
      <c r="FY21" s="78"/>
      <c r="FZ21" s="78"/>
      <c r="GA21" s="78"/>
      <c r="GB21" s="78"/>
      <c r="GC21" s="78"/>
      <c r="GD21" s="78"/>
      <c r="GE21" s="78"/>
      <c r="GF21" s="78"/>
      <c r="GG21" s="78"/>
      <c r="GH21" s="78"/>
      <c r="GI21" s="78"/>
      <c r="GJ21" s="78"/>
      <c r="GK21" s="78"/>
      <c r="GL21" s="78"/>
      <c r="GM21" s="78"/>
      <c r="GN21" s="78"/>
      <c r="GO21" s="78"/>
      <c r="GP21" s="78"/>
      <c r="GQ21" s="78"/>
      <c r="GR21" s="78"/>
      <c r="GS21" s="78"/>
      <c r="GT21" s="78"/>
      <c r="GU21" s="78"/>
      <c r="GV21" s="78"/>
      <c r="GW21" s="78"/>
      <c r="GX21" s="78"/>
      <c r="GY21" s="78"/>
      <c r="GZ21" s="78"/>
      <c r="HA21" s="78"/>
      <c r="HB21" s="78"/>
      <c r="HC21" s="78"/>
      <c r="HD21" s="78"/>
      <c r="HE21" s="78"/>
      <c r="HF21" s="78"/>
      <c r="HG21" s="78"/>
      <c r="HH21" s="78"/>
      <c r="HI21" s="78"/>
      <c r="HJ21" s="78"/>
      <c r="HK21" s="78"/>
      <c r="HL21" s="78"/>
      <c r="HM21" s="78"/>
      <c r="HN21" s="78"/>
      <c r="HO21" s="78"/>
      <c r="HP21" s="78"/>
      <c r="HQ21" s="78"/>
      <c r="HR21" s="78"/>
      <c r="HS21" s="78"/>
      <c r="HT21" s="78"/>
      <c r="HU21" s="78"/>
      <c r="HV21" s="78"/>
      <c r="HW21" s="78"/>
      <c r="HX21" s="78"/>
      <c r="HY21" s="78"/>
      <c r="HZ21" s="78"/>
      <c r="IA21" s="78"/>
      <c r="IB21" s="78"/>
      <c r="IC21" s="78"/>
      <c r="ID21" s="78"/>
      <c r="IE21" s="78"/>
      <c r="IF21" s="78"/>
      <c r="IG21" s="78"/>
      <c r="IH21" s="78"/>
      <c r="II21" s="78"/>
      <c r="IJ21" s="78"/>
      <c r="IK21" s="78"/>
      <c r="IL21" s="78"/>
      <c r="IM21" s="78"/>
      <c r="IN21" s="78"/>
      <c r="IO21" s="78"/>
      <c r="IP21" s="78"/>
      <c r="IQ21" s="78"/>
      <c r="IR21" s="78"/>
      <c r="IS21" s="78"/>
      <c r="IT21" s="78"/>
      <c r="IU21" s="78"/>
      <c r="IV21" s="78"/>
      <c r="IW21" s="78"/>
    </row>
  </sheetData>
  <mergeCells count="9">
    <mergeCell ref="A1:P1"/>
    <mergeCell ref="B2:D2"/>
    <mergeCell ref="F2:I2"/>
    <mergeCell ref="L2:P2"/>
    <mergeCell ref="B3:I3"/>
    <mergeCell ref="K3:P3"/>
    <mergeCell ref="A3:A5"/>
    <mergeCell ref="I4:I5"/>
    <mergeCell ref="J2:J19"/>
  </mergeCells>
  <pageMargins left="0.275" right="0.118055555555556" top="0.511805555555556" bottom="0.156944444444444" header="0.5" footer="0.118055555555556"/>
  <pageSetup paperSize="9" scale="75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F18" sqref="F18"/>
    </sheetView>
  </sheetViews>
  <sheetFormatPr defaultColWidth="9" defaultRowHeight="14.25"/>
  <cols>
    <col min="1" max="1" width="7" customWidth="1"/>
    <col min="2" max="2" width="14.5" customWidth="1"/>
    <col min="3" max="3" width="16.6" style="64" customWidth="1"/>
    <col min="4" max="4" width="11.3" customWidth="1"/>
    <col min="5" max="5" width="18.3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280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281</v>
      </c>
      <c r="B2" s="5" t="s">
        <v>282</v>
      </c>
      <c r="C2" s="5" t="s">
        <v>283</v>
      </c>
      <c r="D2" s="5" t="s">
        <v>284</v>
      </c>
      <c r="E2" s="5" t="s">
        <v>285</v>
      </c>
      <c r="F2" s="5" t="s">
        <v>286</v>
      </c>
      <c r="G2" s="5" t="s">
        <v>287</v>
      </c>
      <c r="H2" s="65" t="s">
        <v>288</v>
      </c>
      <c r="I2" s="4" t="s">
        <v>289</v>
      </c>
      <c r="J2" s="4" t="s">
        <v>290</v>
      </c>
      <c r="K2" s="4" t="s">
        <v>291</v>
      </c>
      <c r="L2" s="4" t="s">
        <v>292</v>
      </c>
      <c r="M2" s="4" t="s">
        <v>293</v>
      </c>
      <c r="N2" s="5" t="s">
        <v>294</v>
      </c>
      <c r="O2" s="5" t="s">
        <v>295</v>
      </c>
    </row>
    <row r="3" s="1" customFormat="1" ht="16.5" spans="1:15">
      <c r="A3" s="4"/>
      <c r="B3" s="7"/>
      <c r="C3" s="7"/>
      <c r="D3" s="7"/>
      <c r="E3" s="7"/>
      <c r="F3" s="7"/>
      <c r="G3" s="7"/>
      <c r="H3" s="66"/>
      <c r="I3" s="4" t="s">
        <v>233</v>
      </c>
      <c r="J3" s="4" t="s">
        <v>233</v>
      </c>
      <c r="K3" s="4" t="s">
        <v>233</v>
      </c>
      <c r="L3" s="4" t="s">
        <v>233</v>
      </c>
      <c r="M3" s="4" t="s">
        <v>233</v>
      </c>
      <c r="N3" s="7"/>
      <c r="O3" s="7"/>
    </row>
    <row r="4" ht="20" customHeight="1" spans="1:15">
      <c r="A4" s="67">
        <v>1</v>
      </c>
      <c r="B4" s="28">
        <v>24103480</v>
      </c>
      <c r="C4" s="12" t="s">
        <v>296</v>
      </c>
      <c r="D4" s="12" t="s">
        <v>120</v>
      </c>
      <c r="E4" s="13" t="s">
        <v>297</v>
      </c>
      <c r="F4" s="16" t="s">
        <v>298</v>
      </c>
      <c r="G4" s="68" t="s">
        <v>65</v>
      </c>
      <c r="H4" s="9" t="s">
        <v>65</v>
      </c>
      <c r="I4" s="72">
        <v>2</v>
      </c>
      <c r="J4" s="73">
        <v>1</v>
      </c>
      <c r="K4" s="73">
        <v>2</v>
      </c>
      <c r="L4" s="73">
        <v>0</v>
      </c>
      <c r="M4" s="9">
        <v>0</v>
      </c>
      <c r="N4" s="9">
        <f t="shared" ref="N4:N10" si="0">SUM(I4:M4)</f>
        <v>5</v>
      </c>
      <c r="O4" s="9" t="s">
        <v>299</v>
      </c>
    </row>
    <row r="5" ht="20" customHeight="1" spans="1:15">
      <c r="A5" s="67">
        <v>2</v>
      </c>
      <c r="B5" s="28">
        <v>24103461</v>
      </c>
      <c r="C5" s="12" t="s">
        <v>296</v>
      </c>
      <c r="D5" s="12" t="s">
        <v>119</v>
      </c>
      <c r="E5" s="13" t="s">
        <v>297</v>
      </c>
      <c r="F5" s="16" t="s">
        <v>298</v>
      </c>
      <c r="G5" s="68" t="s">
        <v>65</v>
      </c>
      <c r="H5" s="9" t="s">
        <v>65</v>
      </c>
      <c r="I5" s="73">
        <v>2</v>
      </c>
      <c r="J5" s="73">
        <v>0</v>
      </c>
      <c r="K5" s="73">
        <v>1</v>
      </c>
      <c r="L5" s="73">
        <v>0</v>
      </c>
      <c r="M5" s="73">
        <v>0</v>
      </c>
      <c r="N5" s="9">
        <f t="shared" si="0"/>
        <v>3</v>
      </c>
      <c r="O5" s="9" t="s">
        <v>299</v>
      </c>
    </row>
    <row r="6" ht="20" customHeight="1" spans="1:15">
      <c r="A6" s="67">
        <v>3</v>
      </c>
      <c r="B6" s="28">
        <v>24103457</v>
      </c>
      <c r="C6" s="12" t="s">
        <v>296</v>
      </c>
      <c r="D6" s="12" t="s">
        <v>300</v>
      </c>
      <c r="E6" s="13" t="s">
        <v>297</v>
      </c>
      <c r="F6" s="16" t="s">
        <v>298</v>
      </c>
      <c r="G6" s="68" t="s">
        <v>65</v>
      </c>
      <c r="H6" s="9" t="s">
        <v>65</v>
      </c>
      <c r="I6" s="73">
        <v>1</v>
      </c>
      <c r="J6" s="73">
        <v>1</v>
      </c>
      <c r="K6" s="73">
        <v>0</v>
      </c>
      <c r="L6" s="73">
        <v>0</v>
      </c>
      <c r="M6" s="73">
        <v>0</v>
      </c>
      <c r="N6" s="9">
        <f t="shared" si="0"/>
        <v>2</v>
      </c>
      <c r="O6" s="9" t="s">
        <v>299</v>
      </c>
    </row>
    <row r="7" ht="20" customHeight="1" spans="1:15">
      <c r="A7" s="67">
        <v>4</v>
      </c>
      <c r="B7" s="28">
        <v>24103497</v>
      </c>
      <c r="C7" s="12" t="s">
        <v>296</v>
      </c>
      <c r="D7" s="16" t="s">
        <v>301</v>
      </c>
      <c r="E7" s="13" t="s">
        <v>297</v>
      </c>
      <c r="F7" s="16" t="s">
        <v>298</v>
      </c>
      <c r="G7" s="68" t="s">
        <v>65</v>
      </c>
      <c r="H7" s="9" t="s">
        <v>65</v>
      </c>
      <c r="I7" s="73">
        <v>2</v>
      </c>
      <c r="J7" s="73">
        <v>0</v>
      </c>
      <c r="K7" s="73">
        <v>1</v>
      </c>
      <c r="L7" s="73">
        <v>0</v>
      </c>
      <c r="M7" s="73">
        <v>0</v>
      </c>
      <c r="N7" s="9">
        <f t="shared" si="0"/>
        <v>3</v>
      </c>
      <c r="O7" s="9" t="s">
        <v>299</v>
      </c>
    </row>
    <row r="8" ht="20" customHeight="1" spans="1:15">
      <c r="A8" s="67">
        <v>5</v>
      </c>
      <c r="B8" s="28">
        <v>24103458</v>
      </c>
      <c r="C8" s="12" t="s">
        <v>296</v>
      </c>
      <c r="D8" s="16" t="s">
        <v>302</v>
      </c>
      <c r="E8" s="13" t="s">
        <v>297</v>
      </c>
      <c r="F8" s="16" t="s">
        <v>298</v>
      </c>
      <c r="G8" s="68" t="s">
        <v>65</v>
      </c>
      <c r="H8" s="9" t="s">
        <v>65</v>
      </c>
      <c r="I8" s="73">
        <v>1</v>
      </c>
      <c r="J8" s="73">
        <v>1</v>
      </c>
      <c r="K8" s="73">
        <v>0</v>
      </c>
      <c r="L8" s="73">
        <v>0</v>
      </c>
      <c r="M8" s="73">
        <v>0</v>
      </c>
      <c r="N8" s="9">
        <f t="shared" si="0"/>
        <v>2</v>
      </c>
      <c r="O8" s="9" t="s">
        <v>299</v>
      </c>
    </row>
    <row r="9" ht="20" customHeight="1" spans="1:15">
      <c r="A9" s="67">
        <v>6</v>
      </c>
      <c r="B9" s="28">
        <v>24110398</v>
      </c>
      <c r="C9" s="12" t="s">
        <v>296</v>
      </c>
      <c r="D9" s="16" t="s">
        <v>118</v>
      </c>
      <c r="E9" s="13" t="s">
        <v>297</v>
      </c>
      <c r="F9" s="16" t="s">
        <v>298</v>
      </c>
      <c r="G9" s="68" t="s">
        <v>65</v>
      </c>
      <c r="H9" s="9" t="s">
        <v>65</v>
      </c>
      <c r="I9" s="73">
        <v>2</v>
      </c>
      <c r="J9" s="73">
        <v>0</v>
      </c>
      <c r="K9" s="73">
        <v>1</v>
      </c>
      <c r="L9" s="73">
        <v>0</v>
      </c>
      <c r="M9" s="73">
        <v>0</v>
      </c>
      <c r="N9" s="9">
        <f t="shared" si="0"/>
        <v>3</v>
      </c>
      <c r="O9" s="9" t="s">
        <v>299</v>
      </c>
    </row>
    <row r="10" ht="20" customHeight="1" spans="1:15">
      <c r="A10" s="67">
        <v>7</v>
      </c>
      <c r="B10" s="28">
        <v>24103467</v>
      </c>
      <c r="C10" s="12" t="s">
        <v>296</v>
      </c>
      <c r="D10" s="16" t="s">
        <v>117</v>
      </c>
      <c r="E10" s="13" t="s">
        <v>297</v>
      </c>
      <c r="F10" s="16" t="s">
        <v>298</v>
      </c>
      <c r="G10" s="68" t="s">
        <v>65</v>
      </c>
      <c r="H10" s="9" t="s">
        <v>65</v>
      </c>
      <c r="I10" s="73">
        <v>1</v>
      </c>
      <c r="J10" s="73">
        <v>0</v>
      </c>
      <c r="K10" s="73">
        <v>2</v>
      </c>
      <c r="L10" s="73">
        <v>0</v>
      </c>
      <c r="M10" s="73">
        <v>0</v>
      </c>
      <c r="N10" s="9">
        <f t="shared" si="0"/>
        <v>3</v>
      </c>
      <c r="O10" s="9" t="s">
        <v>299</v>
      </c>
    </row>
    <row r="11" ht="20" customHeight="1" spans="1:15">
      <c r="A11" s="9"/>
      <c r="B11" s="54"/>
      <c r="C11" s="54"/>
      <c r="D11" s="54"/>
      <c r="E11" s="69"/>
      <c r="F11" s="54"/>
      <c r="G11" s="9"/>
      <c r="H11" s="10"/>
      <c r="I11" s="72"/>
      <c r="J11" s="73"/>
      <c r="K11" s="73"/>
      <c r="L11" s="73"/>
      <c r="M11" s="9"/>
      <c r="N11" s="9"/>
      <c r="O11" s="10"/>
    </row>
    <row r="12" s="2" customFormat="1" ht="18.75" spans="1:15">
      <c r="A12" s="18" t="s">
        <v>303</v>
      </c>
      <c r="B12" s="19"/>
      <c r="C12" s="54"/>
      <c r="D12" s="20"/>
      <c r="E12" s="21"/>
      <c r="F12" s="54"/>
      <c r="G12" s="9"/>
      <c r="H12" s="35"/>
      <c r="I12" s="29"/>
      <c r="J12" s="18" t="s">
        <v>304</v>
      </c>
      <c r="K12" s="19"/>
      <c r="L12" s="19"/>
      <c r="M12" s="20"/>
      <c r="N12" s="19"/>
      <c r="O12" s="26"/>
    </row>
    <row r="13" ht="61" customHeight="1" spans="1:15">
      <c r="A13" s="70" t="s">
        <v>305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4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B4" sqref="B4:F10"/>
    </sheetView>
  </sheetViews>
  <sheetFormatPr defaultColWidth="9" defaultRowHeight="14.25"/>
  <cols>
    <col min="1" max="1" width="5.1" customWidth="1"/>
    <col min="2" max="2" width="8.9" customWidth="1"/>
    <col min="3" max="3" width="12.125" customWidth="1"/>
    <col min="4" max="4" width="17.3" customWidth="1"/>
    <col min="5" max="5" width="12.125" customWidth="1"/>
    <col min="6" max="6" width="19.1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306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281</v>
      </c>
      <c r="B2" s="5" t="s">
        <v>286</v>
      </c>
      <c r="C2" s="5" t="s">
        <v>282</v>
      </c>
      <c r="D2" s="5" t="s">
        <v>283</v>
      </c>
      <c r="E2" s="5" t="s">
        <v>284</v>
      </c>
      <c r="F2" s="5" t="s">
        <v>285</v>
      </c>
      <c r="G2" s="4" t="s">
        <v>307</v>
      </c>
      <c r="H2" s="4"/>
      <c r="I2" s="4" t="s">
        <v>308</v>
      </c>
      <c r="J2" s="4"/>
      <c r="K2" s="6" t="s">
        <v>309</v>
      </c>
      <c r="L2" s="60" t="s">
        <v>310</v>
      </c>
      <c r="M2" s="24" t="s">
        <v>311</v>
      </c>
    </row>
    <row r="3" s="1" customFormat="1" ht="16.5" spans="1:13">
      <c r="A3" s="4"/>
      <c r="B3" s="7"/>
      <c r="C3" s="7"/>
      <c r="D3" s="7"/>
      <c r="E3" s="7"/>
      <c r="F3" s="7"/>
      <c r="G3" s="4" t="s">
        <v>312</v>
      </c>
      <c r="H3" s="4" t="s">
        <v>313</v>
      </c>
      <c r="I3" s="4" t="s">
        <v>312</v>
      </c>
      <c r="J3" s="4" t="s">
        <v>313</v>
      </c>
      <c r="K3" s="8"/>
      <c r="L3" s="61"/>
      <c r="M3" s="25"/>
    </row>
    <row r="4" ht="22" customHeight="1" spans="1:13">
      <c r="A4" s="51">
        <v>1</v>
      </c>
      <c r="B4" s="16" t="s">
        <v>298</v>
      </c>
      <c r="C4" s="28">
        <v>24103480</v>
      </c>
      <c r="D4" s="12" t="s">
        <v>296</v>
      </c>
      <c r="E4" s="12" t="s">
        <v>120</v>
      </c>
      <c r="F4" s="13" t="s">
        <v>297</v>
      </c>
      <c r="G4" s="52">
        <v>-0.02</v>
      </c>
      <c r="H4" s="52">
        <v>-0.01</v>
      </c>
      <c r="I4" s="52">
        <v>-0.02</v>
      </c>
      <c r="J4" s="52">
        <v>-0.01</v>
      </c>
      <c r="K4" s="56"/>
      <c r="L4" s="9"/>
      <c r="M4" s="9"/>
    </row>
    <row r="5" ht="22" customHeight="1" spans="1:13">
      <c r="A5" s="51">
        <v>2</v>
      </c>
      <c r="B5" s="16" t="s">
        <v>298</v>
      </c>
      <c r="C5" s="28">
        <v>24103461</v>
      </c>
      <c r="D5" s="12" t="s">
        <v>296</v>
      </c>
      <c r="E5" s="12" t="s">
        <v>119</v>
      </c>
      <c r="F5" s="13" t="s">
        <v>297</v>
      </c>
      <c r="G5" s="52">
        <v>-0.02</v>
      </c>
      <c r="H5" s="52">
        <v>-0.01</v>
      </c>
      <c r="I5" s="52">
        <v>-0.02</v>
      </c>
      <c r="J5" s="52">
        <v>-0.01</v>
      </c>
      <c r="K5" s="56"/>
      <c r="L5" s="9"/>
      <c r="M5" s="9"/>
    </row>
    <row r="6" ht="22" customHeight="1" spans="1:13">
      <c r="A6" s="51">
        <v>3</v>
      </c>
      <c r="B6" s="16" t="s">
        <v>298</v>
      </c>
      <c r="C6" s="28">
        <v>24103457</v>
      </c>
      <c r="D6" s="12" t="s">
        <v>296</v>
      </c>
      <c r="E6" s="12" t="s">
        <v>300</v>
      </c>
      <c r="F6" s="13" t="s">
        <v>297</v>
      </c>
      <c r="G6" s="52">
        <v>-0.02</v>
      </c>
      <c r="H6" s="52">
        <v>-0.01</v>
      </c>
      <c r="I6" s="52">
        <v>-0.02</v>
      </c>
      <c r="J6" s="52">
        <v>-0.01</v>
      </c>
      <c r="K6" s="56"/>
      <c r="L6" s="9"/>
      <c r="M6" s="9"/>
    </row>
    <row r="7" ht="22" customHeight="1" spans="1:13">
      <c r="A7" s="51">
        <v>4</v>
      </c>
      <c r="B7" s="16" t="s">
        <v>298</v>
      </c>
      <c r="C7" s="28">
        <v>24103497</v>
      </c>
      <c r="D7" s="12" t="s">
        <v>296</v>
      </c>
      <c r="E7" s="16" t="s">
        <v>301</v>
      </c>
      <c r="F7" s="13" t="s">
        <v>297</v>
      </c>
      <c r="G7" s="52">
        <v>-0.02</v>
      </c>
      <c r="H7" s="52">
        <v>-0.01</v>
      </c>
      <c r="I7" s="52">
        <v>-0.02</v>
      </c>
      <c r="J7" s="52">
        <v>-0.01</v>
      </c>
      <c r="K7" s="56"/>
      <c r="L7" s="9"/>
      <c r="M7" s="9"/>
    </row>
    <row r="8" ht="22" customHeight="1" spans="1:13">
      <c r="A8" s="51">
        <v>5</v>
      </c>
      <c r="B8" s="16" t="s">
        <v>298</v>
      </c>
      <c r="C8" s="28">
        <v>24103458</v>
      </c>
      <c r="D8" s="12" t="s">
        <v>296</v>
      </c>
      <c r="E8" s="16" t="s">
        <v>302</v>
      </c>
      <c r="F8" s="13" t="s">
        <v>297</v>
      </c>
      <c r="G8" s="52">
        <v>-0.01</v>
      </c>
      <c r="H8" s="52">
        <v>-0.02</v>
      </c>
      <c r="I8" s="52">
        <v>-0.01</v>
      </c>
      <c r="J8" s="52">
        <v>-0.01</v>
      </c>
      <c r="K8" s="56"/>
      <c r="L8" s="10"/>
      <c r="M8" s="10"/>
    </row>
    <row r="9" ht="22" customHeight="1" spans="1:13">
      <c r="A9" s="51">
        <v>6</v>
      </c>
      <c r="B9" s="16" t="s">
        <v>298</v>
      </c>
      <c r="C9" s="28">
        <v>24110398</v>
      </c>
      <c r="D9" s="12" t="s">
        <v>296</v>
      </c>
      <c r="E9" s="16" t="s">
        <v>118</v>
      </c>
      <c r="F9" s="13" t="s">
        <v>297</v>
      </c>
      <c r="G9" s="52">
        <v>-0.02</v>
      </c>
      <c r="H9" s="52">
        <v>-0.01</v>
      </c>
      <c r="I9" s="52">
        <v>-0.01</v>
      </c>
      <c r="J9" s="52">
        <v>-0.01</v>
      </c>
      <c r="K9" s="56"/>
      <c r="L9" s="10"/>
      <c r="M9" s="10"/>
    </row>
    <row r="10" ht="22" customHeight="1" spans="1:13">
      <c r="A10" s="51">
        <v>7</v>
      </c>
      <c r="B10" s="16" t="s">
        <v>298</v>
      </c>
      <c r="C10" s="28">
        <v>24103467</v>
      </c>
      <c r="D10" s="12" t="s">
        <v>296</v>
      </c>
      <c r="E10" s="16" t="s">
        <v>117</v>
      </c>
      <c r="F10" s="13" t="s">
        <v>297</v>
      </c>
      <c r="G10" s="52">
        <v>-0.01</v>
      </c>
      <c r="H10" s="52">
        <v>-0.02</v>
      </c>
      <c r="I10" s="52">
        <v>-0.01</v>
      </c>
      <c r="J10" s="52">
        <v>-0.01</v>
      </c>
      <c r="K10" s="56"/>
      <c r="L10" s="10"/>
      <c r="M10" s="10"/>
    </row>
    <row r="11" ht="22" customHeight="1" spans="1:13">
      <c r="A11" s="51"/>
      <c r="B11" s="53"/>
      <c r="C11" s="54"/>
      <c r="D11" s="54"/>
      <c r="E11" s="54"/>
      <c r="F11" s="55"/>
      <c r="G11" s="56"/>
      <c r="H11" s="57"/>
      <c r="I11" s="57"/>
      <c r="J11" s="57"/>
      <c r="K11" s="56"/>
      <c r="L11" s="10"/>
      <c r="M11" s="10"/>
    </row>
    <row r="12" s="2" customFormat="1" ht="18.75" spans="1:13">
      <c r="A12" s="18" t="s">
        <v>314</v>
      </c>
      <c r="B12" s="19"/>
      <c r="C12" s="19"/>
      <c r="D12" s="54"/>
      <c r="E12" s="20"/>
      <c r="F12" s="55"/>
      <c r="G12" s="29"/>
      <c r="H12" s="18" t="s">
        <v>304</v>
      </c>
      <c r="I12" s="19"/>
      <c r="J12" s="19"/>
      <c r="K12" s="20"/>
      <c r="L12" s="62"/>
      <c r="M12" s="26"/>
    </row>
    <row r="13" ht="84" customHeight="1" spans="1:13">
      <c r="A13" s="58" t="s">
        <v>315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63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4"/>
  <sheetViews>
    <sheetView workbookViewId="0">
      <selection activeCell="E4" sqref="E4:F10"/>
    </sheetView>
  </sheetViews>
  <sheetFormatPr defaultColWidth="9" defaultRowHeight="14.25"/>
  <cols>
    <col min="1" max="1" width="8.625" customWidth="1"/>
    <col min="2" max="2" width="11.5" customWidth="1"/>
    <col min="3" max="3" width="13.5" customWidth="1"/>
    <col min="4" max="4" width="16.875" customWidth="1"/>
    <col min="5" max="5" width="12.125" customWidth="1"/>
    <col min="6" max="6" width="20.12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317</v>
      </c>
      <c r="B2" s="5" t="s">
        <v>286</v>
      </c>
      <c r="C2" s="5" t="s">
        <v>282</v>
      </c>
      <c r="D2" s="5" t="s">
        <v>283</v>
      </c>
      <c r="E2" s="5" t="s">
        <v>284</v>
      </c>
      <c r="F2" s="5" t="s">
        <v>285</v>
      </c>
      <c r="G2" s="36" t="s">
        <v>318</v>
      </c>
      <c r="H2" s="37"/>
      <c r="I2" s="47"/>
      <c r="J2" s="36" t="s">
        <v>319</v>
      </c>
      <c r="K2" s="37"/>
      <c r="L2" s="47"/>
      <c r="M2" s="36" t="s">
        <v>320</v>
      </c>
      <c r="N2" s="37"/>
      <c r="O2" s="47"/>
      <c r="P2" s="36" t="s">
        <v>321</v>
      </c>
      <c r="Q2" s="37"/>
      <c r="R2" s="47"/>
      <c r="S2" s="37" t="s">
        <v>322</v>
      </c>
      <c r="T2" s="37"/>
      <c r="U2" s="47"/>
      <c r="V2" s="32" t="s">
        <v>323</v>
      </c>
      <c r="W2" s="32" t="s">
        <v>295</v>
      </c>
    </row>
    <row r="3" s="1" customFormat="1" ht="16.5" spans="1:23">
      <c r="A3" s="7"/>
      <c r="B3" s="38"/>
      <c r="C3" s="38"/>
      <c r="D3" s="38"/>
      <c r="E3" s="38"/>
      <c r="F3" s="38"/>
      <c r="G3" s="4" t="s">
        <v>324</v>
      </c>
      <c r="H3" s="4" t="s">
        <v>67</v>
      </c>
      <c r="I3" s="4" t="s">
        <v>286</v>
      </c>
      <c r="J3" s="4" t="s">
        <v>324</v>
      </c>
      <c r="K3" s="4" t="s">
        <v>67</v>
      </c>
      <c r="L3" s="4" t="s">
        <v>286</v>
      </c>
      <c r="M3" s="4" t="s">
        <v>324</v>
      </c>
      <c r="N3" s="4" t="s">
        <v>67</v>
      </c>
      <c r="O3" s="4" t="s">
        <v>286</v>
      </c>
      <c r="P3" s="4" t="s">
        <v>324</v>
      </c>
      <c r="Q3" s="4" t="s">
        <v>67</v>
      </c>
      <c r="R3" s="4" t="s">
        <v>286</v>
      </c>
      <c r="S3" s="4" t="s">
        <v>324</v>
      </c>
      <c r="T3" s="4" t="s">
        <v>67</v>
      </c>
      <c r="U3" s="4" t="s">
        <v>286</v>
      </c>
      <c r="V3" s="50"/>
      <c r="W3" s="50"/>
    </row>
    <row r="4" ht="20" customHeight="1" spans="1:23">
      <c r="A4" s="27" t="s">
        <v>325</v>
      </c>
      <c r="B4" s="16" t="s">
        <v>298</v>
      </c>
      <c r="C4" s="28">
        <v>24103480</v>
      </c>
      <c r="D4" s="12" t="s">
        <v>296</v>
      </c>
      <c r="E4" s="12" t="s">
        <v>120</v>
      </c>
      <c r="F4" s="13" t="s">
        <v>297</v>
      </c>
      <c r="G4" s="39" t="s">
        <v>326</v>
      </c>
      <c r="H4" s="39"/>
      <c r="I4" s="39" t="s">
        <v>327</v>
      </c>
      <c r="J4" s="39"/>
      <c r="K4" s="48"/>
      <c r="L4" s="48"/>
      <c r="M4" s="9"/>
      <c r="N4" s="9"/>
      <c r="O4" s="9"/>
      <c r="P4" s="9"/>
      <c r="Q4" s="9"/>
      <c r="R4" s="9"/>
      <c r="S4" s="9"/>
      <c r="T4" s="9"/>
      <c r="U4" s="9"/>
      <c r="V4" s="9" t="s">
        <v>328</v>
      </c>
      <c r="W4" s="9"/>
    </row>
    <row r="5" ht="20" customHeight="1" spans="1:23">
      <c r="A5" s="27" t="s">
        <v>325</v>
      </c>
      <c r="B5" s="16" t="s">
        <v>298</v>
      </c>
      <c r="C5" s="28">
        <v>24103461</v>
      </c>
      <c r="D5" s="12" t="s">
        <v>296</v>
      </c>
      <c r="E5" s="12" t="s">
        <v>119</v>
      </c>
      <c r="F5" s="13" t="s">
        <v>297</v>
      </c>
      <c r="G5" s="40" t="s">
        <v>329</v>
      </c>
      <c r="H5" s="41"/>
      <c r="I5" s="49"/>
      <c r="J5" s="40" t="s">
        <v>330</v>
      </c>
      <c r="K5" s="41"/>
      <c r="L5" s="49"/>
      <c r="M5" s="36" t="s">
        <v>331</v>
      </c>
      <c r="N5" s="37"/>
      <c r="O5" s="47"/>
      <c r="P5" s="36" t="s">
        <v>332</v>
      </c>
      <c r="Q5" s="37"/>
      <c r="R5" s="47"/>
      <c r="S5" s="37" t="s">
        <v>333</v>
      </c>
      <c r="T5" s="37"/>
      <c r="U5" s="47"/>
      <c r="V5" s="9"/>
      <c r="W5" s="9"/>
    </row>
    <row r="6" ht="20" customHeight="1" spans="1:23">
      <c r="A6" s="27" t="s">
        <v>325</v>
      </c>
      <c r="B6" s="16" t="s">
        <v>298</v>
      </c>
      <c r="C6" s="28">
        <v>24103457</v>
      </c>
      <c r="D6" s="12" t="s">
        <v>296</v>
      </c>
      <c r="E6" s="12" t="s">
        <v>300</v>
      </c>
      <c r="F6" s="13" t="s">
        <v>297</v>
      </c>
      <c r="G6" s="42" t="s">
        <v>324</v>
      </c>
      <c r="H6" s="42" t="s">
        <v>67</v>
      </c>
      <c r="I6" s="42" t="s">
        <v>286</v>
      </c>
      <c r="J6" s="42" t="s">
        <v>324</v>
      </c>
      <c r="K6" s="42" t="s">
        <v>67</v>
      </c>
      <c r="L6" s="42" t="s">
        <v>286</v>
      </c>
      <c r="M6" s="4" t="s">
        <v>324</v>
      </c>
      <c r="N6" s="4" t="s">
        <v>67</v>
      </c>
      <c r="O6" s="4" t="s">
        <v>286</v>
      </c>
      <c r="P6" s="4" t="s">
        <v>324</v>
      </c>
      <c r="Q6" s="4" t="s">
        <v>67</v>
      </c>
      <c r="R6" s="4" t="s">
        <v>286</v>
      </c>
      <c r="S6" s="4" t="s">
        <v>324</v>
      </c>
      <c r="T6" s="4" t="s">
        <v>67</v>
      </c>
      <c r="U6" s="4" t="s">
        <v>286</v>
      </c>
      <c r="V6" s="9"/>
      <c r="W6" s="9"/>
    </row>
    <row r="7" ht="20" customHeight="1" spans="1:23">
      <c r="A7" s="27" t="s">
        <v>325</v>
      </c>
      <c r="B7" s="16" t="s">
        <v>298</v>
      </c>
      <c r="C7" s="28">
        <v>24103497</v>
      </c>
      <c r="D7" s="12" t="s">
        <v>296</v>
      </c>
      <c r="E7" s="16" t="s">
        <v>301</v>
      </c>
      <c r="F7" s="13" t="s">
        <v>297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20" customHeight="1" spans="1:23">
      <c r="A8" s="27" t="s">
        <v>325</v>
      </c>
      <c r="B8" s="16" t="s">
        <v>298</v>
      </c>
      <c r="C8" s="28">
        <v>24103458</v>
      </c>
      <c r="D8" s="12" t="s">
        <v>296</v>
      </c>
      <c r="E8" s="16" t="s">
        <v>302</v>
      </c>
      <c r="F8" s="13" t="s">
        <v>297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ht="20" customHeight="1" spans="1:23">
      <c r="A9" s="27" t="s">
        <v>325</v>
      </c>
      <c r="B9" s="16" t="s">
        <v>298</v>
      </c>
      <c r="C9" s="28">
        <v>24110398</v>
      </c>
      <c r="D9" s="12" t="s">
        <v>296</v>
      </c>
      <c r="E9" s="16" t="s">
        <v>118</v>
      </c>
      <c r="F9" s="13" t="s">
        <v>297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ht="20" customHeight="1" spans="1:23">
      <c r="A10" s="27" t="s">
        <v>325</v>
      </c>
      <c r="B10" s="16" t="s">
        <v>298</v>
      </c>
      <c r="C10" s="28">
        <v>24103467</v>
      </c>
      <c r="D10" s="12" t="s">
        <v>296</v>
      </c>
      <c r="E10" s="16" t="s">
        <v>117</v>
      </c>
      <c r="F10" s="13" t="s">
        <v>297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3"/>
      <c r="B11" s="43"/>
      <c r="C11" s="43"/>
      <c r="D11" s="43"/>
      <c r="E11" s="43"/>
      <c r="F11" s="43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44"/>
      <c r="B12" s="44"/>
      <c r="C12" s="44"/>
      <c r="D12" s="44"/>
      <c r="E12" s="44"/>
      <c r="F12" s="44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="2" customFormat="1" ht="33" customHeight="1" spans="1:23">
      <c r="A13" s="18" t="s">
        <v>334</v>
      </c>
      <c r="B13" s="19"/>
      <c r="C13" s="19"/>
      <c r="D13" s="19"/>
      <c r="E13" s="20"/>
      <c r="F13" s="21"/>
      <c r="G13" s="29"/>
      <c r="H13" s="35"/>
      <c r="I13" s="35"/>
      <c r="J13" s="18" t="s">
        <v>304</v>
      </c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20"/>
      <c r="V13" s="19"/>
      <c r="W13" s="26"/>
    </row>
    <row r="14" ht="80" customHeight="1" spans="1:23">
      <c r="A14" s="45" t="s">
        <v>335</v>
      </c>
      <c r="B14" s="45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</row>
  </sheetData>
  <mergeCells count="2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3:E13"/>
    <mergeCell ref="F13:G13"/>
    <mergeCell ref="J13:U13"/>
    <mergeCell ref="A14:W14"/>
    <mergeCell ref="A2:A3"/>
    <mergeCell ref="A11:A12"/>
    <mergeCell ref="B2:B3"/>
    <mergeCell ref="B11:B12"/>
    <mergeCell ref="C2:C3"/>
    <mergeCell ref="C11:C12"/>
    <mergeCell ref="D2:D3"/>
    <mergeCell ref="D11:D12"/>
    <mergeCell ref="E2:E3"/>
    <mergeCell ref="E11:E12"/>
    <mergeCell ref="F2:F3"/>
    <mergeCell ref="F11:F12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336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1" t="s">
        <v>337</v>
      </c>
      <c r="B2" s="32" t="s">
        <v>282</v>
      </c>
      <c r="C2" s="32" t="s">
        <v>283</v>
      </c>
      <c r="D2" s="32" t="s">
        <v>284</v>
      </c>
      <c r="E2" s="32" t="s">
        <v>285</v>
      </c>
      <c r="F2" s="32" t="s">
        <v>286</v>
      </c>
      <c r="G2" s="31" t="s">
        <v>338</v>
      </c>
      <c r="H2" s="31" t="s">
        <v>339</v>
      </c>
      <c r="I2" s="31" t="s">
        <v>340</v>
      </c>
      <c r="J2" s="31" t="s">
        <v>339</v>
      </c>
      <c r="K2" s="31" t="s">
        <v>341</v>
      </c>
      <c r="L2" s="31" t="s">
        <v>339</v>
      </c>
      <c r="M2" s="32" t="s">
        <v>323</v>
      </c>
      <c r="N2" s="32" t="s">
        <v>295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3" t="s">
        <v>337</v>
      </c>
      <c r="B4" s="34" t="s">
        <v>342</v>
      </c>
      <c r="C4" s="34" t="s">
        <v>324</v>
      </c>
      <c r="D4" s="34" t="s">
        <v>284</v>
      </c>
      <c r="E4" s="32" t="s">
        <v>285</v>
      </c>
      <c r="F4" s="32" t="s">
        <v>286</v>
      </c>
      <c r="G4" s="31" t="s">
        <v>338</v>
      </c>
      <c r="H4" s="31" t="s">
        <v>339</v>
      </c>
      <c r="I4" s="31" t="s">
        <v>340</v>
      </c>
      <c r="J4" s="31" t="s">
        <v>339</v>
      </c>
      <c r="K4" s="31" t="s">
        <v>341</v>
      </c>
      <c r="L4" s="31" t="s">
        <v>339</v>
      </c>
      <c r="M4" s="32" t="s">
        <v>323</v>
      </c>
      <c r="N4" s="32" t="s">
        <v>295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8" t="s">
        <v>343</v>
      </c>
      <c r="B11" s="19"/>
      <c r="C11" s="19"/>
      <c r="D11" s="20"/>
      <c r="E11" s="21"/>
      <c r="F11" s="35"/>
      <c r="G11" s="29"/>
      <c r="H11" s="35"/>
      <c r="I11" s="18" t="s">
        <v>344</v>
      </c>
      <c r="J11" s="19"/>
      <c r="K11" s="19"/>
      <c r="L11" s="19"/>
      <c r="M11" s="19"/>
      <c r="N11" s="26"/>
    </row>
    <row r="12" ht="16.5" spans="1:14">
      <c r="A12" s="22" t="s">
        <v>345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I17" sqref="I17"/>
    </sheetView>
  </sheetViews>
  <sheetFormatPr defaultColWidth="9" defaultRowHeight="14.25"/>
  <cols>
    <col min="1" max="2" width="8.3" customWidth="1"/>
    <col min="3" max="3" width="12.125" customWidth="1"/>
    <col min="4" max="4" width="17.5" customWidth="1"/>
    <col min="5" max="5" width="12.125" customWidth="1"/>
    <col min="6" max="6" width="20.6" customWidth="1"/>
    <col min="7" max="7" width="15.7" customWidth="1"/>
    <col min="8" max="8" width="14" customWidth="1"/>
    <col min="9" max="9" width="15.7" customWidth="1"/>
    <col min="10" max="10" width="13.8" customWidth="1"/>
  </cols>
  <sheetData>
    <row r="1" ht="29.25" spans="1:10">
      <c r="A1" s="3" t="s">
        <v>346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317</v>
      </c>
      <c r="B2" s="5" t="s">
        <v>286</v>
      </c>
      <c r="C2" s="5" t="s">
        <v>282</v>
      </c>
      <c r="D2" s="5" t="s">
        <v>283</v>
      </c>
      <c r="E2" s="5" t="s">
        <v>284</v>
      </c>
      <c r="F2" s="5" t="s">
        <v>285</v>
      </c>
      <c r="G2" s="4" t="s">
        <v>347</v>
      </c>
      <c r="H2" s="4" t="s">
        <v>348</v>
      </c>
      <c r="I2" s="4" t="s">
        <v>349</v>
      </c>
      <c r="J2" s="4" t="s">
        <v>350</v>
      </c>
      <c r="K2" s="5" t="s">
        <v>323</v>
      </c>
      <c r="L2" s="5" t="s">
        <v>295</v>
      </c>
    </row>
    <row r="3" ht="18.75" spans="1:12">
      <c r="A3" s="27" t="s">
        <v>325</v>
      </c>
      <c r="B3" s="16" t="s">
        <v>298</v>
      </c>
      <c r="C3" s="28">
        <v>24103480</v>
      </c>
      <c r="D3" s="12" t="s">
        <v>296</v>
      </c>
      <c r="E3" s="12" t="s">
        <v>120</v>
      </c>
      <c r="F3" s="13" t="s">
        <v>297</v>
      </c>
      <c r="G3" s="9" t="s">
        <v>351</v>
      </c>
      <c r="H3" s="9" t="s">
        <v>352</v>
      </c>
      <c r="I3" s="9"/>
      <c r="J3" s="9"/>
      <c r="K3" s="30" t="s">
        <v>353</v>
      </c>
      <c r="L3" s="9" t="s">
        <v>299</v>
      </c>
    </row>
    <row r="4" ht="18.75" spans="1:12">
      <c r="A4" s="27" t="s">
        <v>325</v>
      </c>
      <c r="B4" s="16" t="s">
        <v>298</v>
      </c>
      <c r="C4" s="28">
        <v>24103461</v>
      </c>
      <c r="D4" s="12" t="s">
        <v>296</v>
      </c>
      <c r="E4" s="12" t="s">
        <v>119</v>
      </c>
      <c r="F4" s="13" t="s">
        <v>297</v>
      </c>
      <c r="G4" s="9" t="s">
        <v>351</v>
      </c>
      <c r="H4" s="9" t="s">
        <v>352</v>
      </c>
      <c r="I4" s="9"/>
      <c r="J4" s="9"/>
      <c r="K4" s="30" t="s">
        <v>353</v>
      </c>
      <c r="L4" s="9" t="s">
        <v>299</v>
      </c>
    </row>
    <row r="5" ht="18.75" spans="1:12">
      <c r="A5" s="27" t="s">
        <v>325</v>
      </c>
      <c r="B5" s="16" t="s">
        <v>298</v>
      </c>
      <c r="C5" s="28">
        <v>24103457</v>
      </c>
      <c r="D5" s="12" t="s">
        <v>296</v>
      </c>
      <c r="E5" s="12" t="s">
        <v>300</v>
      </c>
      <c r="F5" s="13" t="s">
        <v>297</v>
      </c>
      <c r="G5" s="9" t="s">
        <v>351</v>
      </c>
      <c r="H5" s="9" t="s">
        <v>352</v>
      </c>
      <c r="I5" s="9"/>
      <c r="J5" s="9"/>
      <c r="K5" s="30" t="s">
        <v>353</v>
      </c>
      <c r="L5" s="9" t="s">
        <v>299</v>
      </c>
    </row>
    <row r="6" ht="18.75" spans="1:12">
      <c r="A6" s="27" t="s">
        <v>325</v>
      </c>
      <c r="B6" s="16" t="s">
        <v>298</v>
      </c>
      <c r="C6" s="28">
        <v>24103497</v>
      </c>
      <c r="D6" s="12" t="s">
        <v>296</v>
      </c>
      <c r="E6" s="16" t="s">
        <v>301</v>
      </c>
      <c r="F6" s="13" t="s">
        <v>297</v>
      </c>
      <c r="G6" s="9" t="s">
        <v>351</v>
      </c>
      <c r="H6" s="9" t="s">
        <v>352</v>
      </c>
      <c r="I6" s="9"/>
      <c r="J6" s="9"/>
      <c r="K6" s="30" t="s">
        <v>353</v>
      </c>
      <c r="L6" s="9" t="s">
        <v>299</v>
      </c>
    </row>
    <row r="7" ht="18.75" spans="1:12">
      <c r="A7" s="27" t="s">
        <v>325</v>
      </c>
      <c r="B7" s="16" t="s">
        <v>298</v>
      </c>
      <c r="C7" s="28">
        <v>24103458</v>
      </c>
      <c r="D7" s="12" t="s">
        <v>296</v>
      </c>
      <c r="E7" s="16" t="s">
        <v>302</v>
      </c>
      <c r="F7" s="13" t="s">
        <v>297</v>
      </c>
      <c r="G7" s="9" t="s">
        <v>351</v>
      </c>
      <c r="H7" s="9" t="s">
        <v>352</v>
      </c>
      <c r="I7" s="10"/>
      <c r="J7" s="10"/>
      <c r="K7" s="30" t="s">
        <v>353</v>
      </c>
      <c r="L7" s="9" t="s">
        <v>299</v>
      </c>
    </row>
    <row r="8" ht="18.75" spans="1:12">
      <c r="A8" s="27" t="s">
        <v>325</v>
      </c>
      <c r="B8" s="16" t="s">
        <v>298</v>
      </c>
      <c r="C8" s="28">
        <v>24110398</v>
      </c>
      <c r="D8" s="12" t="s">
        <v>296</v>
      </c>
      <c r="E8" s="16" t="s">
        <v>118</v>
      </c>
      <c r="F8" s="13" t="s">
        <v>297</v>
      </c>
      <c r="G8" s="9" t="s">
        <v>351</v>
      </c>
      <c r="H8" s="9" t="s">
        <v>352</v>
      </c>
      <c r="I8" s="10"/>
      <c r="J8" s="10"/>
      <c r="K8" s="30" t="s">
        <v>353</v>
      </c>
      <c r="L8" s="9" t="s">
        <v>299</v>
      </c>
    </row>
    <row r="9" ht="18.75" spans="1:12">
      <c r="A9" s="27" t="s">
        <v>325</v>
      </c>
      <c r="B9" s="16" t="s">
        <v>298</v>
      </c>
      <c r="C9" s="28">
        <v>24103467</v>
      </c>
      <c r="D9" s="12" t="s">
        <v>296</v>
      </c>
      <c r="E9" s="16" t="s">
        <v>117</v>
      </c>
      <c r="F9" s="13" t="s">
        <v>297</v>
      </c>
      <c r="G9" s="9" t="s">
        <v>351</v>
      </c>
      <c r="H9" s="9" t="s">
        <v>352</v>
      </c>
      <c r="I9" s="10"/>
      <c r="J9" s="10"/>
      <c r="K9" s="30" t="s">
        <v>353</v>
      </c>
      <c r="L9" s="9" t="s">
        <v>299</v>
      </c>
    </row>
    <row r="10" spans="1:1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="2" customFormat="1" ht="18.75" spans="1:12">
      <c r="A11" s="18" t="s">
        <v>354</v>
      </c>
      <c r="B11" s="19"/>
      <c r="C11" s="19"/>
      <c r="D11" s="19"/>
      <c r="E11" s="20"/>
      <c r="F11" s="21"/>
      <c r="G11" s="29"/>
      <c r="H11" s="18" t="s">
        <v>355</v>
      </c>
      <c r="I11" s="19"/>
      <c r="J11" s="19"/>
      <c r="K11" s="19"/>
      <c r="L11" s="26"/>
    </row>
    <row r="12" ht="16.5" spans="1:12">
      <c r="A12" s="22" t="s">
        <v>356</v>
      </c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H20" sqref="H2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8.7" customWidth="1"/>
    <col min="6" max="6" width="12.875" customWidth="1"/>
    <col min="7" max="7" width="12" customWidth="1"/>
    <col min="8" max="8" width="12.625" customWidth="1"/>
    <col min="9" max="9" width="13.375" customWidth="1"/>
    <col min="10" max="10" width="13.5" customWidth="1"/>
  </cols>
  <sheetData>
    <row r="1" ht="29.25" spans="1:9">
      <c r="A1" s="3" t="s">
        <v>357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281</v>
      </c>
      <c r="B2" s="5" t="s">
        <v>286</v>
      </c>
      <c r="C2" s="5" t="s">
        <v>324</v>
      </c>
      <c r="D2" s="5" t="s">
        <v>284</v>
      </c>
      <c r="E2" s="5" t="s">
        <v>285</v>
      </c>
      <c r="F2" s="4" t="s">
        <v>358</v>
      </c>
      <c r="G2" s="4" t="s">
        <v>308</v>
      </c>
      <c r="H2" s="6" t="s">
        <v>309</v>
      </c>
      <c r="I2" s="24" t="s">
        <v>311</v>
      </c>
    </row>
    <row r="3" s="1" customFormat="1" ht="16.5" spans="1:9">
      <c r="A3" s="4"/>
      <c r="B3" s="7"/>
      <c r="C3" s="7"/>
      <c r="D3" s="7"/>
      <c r="E3" s="7"/>
      <c r="F3" s="4" t="s">
        <v>359</v>
      </c>
      <c r="G3" s="4" t="s">
        <v>312</v>
      </c>
      <c r="H3" s="8"/>
      <c r="I3" s="25"/>
    </row>
    <row r="4" ht="20" customHeight="1" spans="1:9">
      <c r="A4" s="9">
        <v>1</v>
      </c>
      <c r="B4" s="10" t="s">
        <v>327</v>
      </c>
      <c r="C4" s="11" t="s">
        <v>360</v>
      </c>
      <c r="D4" s="12" t="s">
        <v>120</v>
      </c>
      <c r="E4" s="13" t="s">
        <v>297</v>
      </c>
      <c r="F4" s="14">
        <v>-0.02</v>
      </c>
      <c r="G4" s="14">
        <v>-0.03</v>
      </c>
      <c r="H4" s="9"/>
      <c r="I4" s="9" t="s">
        <v>299</v>
      </c>
    </row>
    <row r="5" ht="20" customHeight="1" spans="1:9">
      <c r="A5" s="9">
        <v>2</v>
      </c>
      <c r="B5" s="10" t="s">
        <v>327</v>
      </c>
      <c r="C5" s="11" t="s">
        <v>360</v>
      </c>
      <c r="D5" s="12" t="s">
        <v>119</v>
      </c>
      <c r="E5" s="13" t="s">
        <v>297</v>
      </c>
      <c r="F5" s="15">
        <v>-0.03</v>
      </c>
      <c r="G5" s="14">
        <v>-0.03</v>
      </c>
      <c r="H5" s="9"/>
      <c r="I5" s="9" t="s">
        <v>299</v>
      </c>
    </row>
    <row r="6" ht="20" customHeight="1" spans="1:9">
      <c r="A6" s="9">
        <v>3</v>
      </c>
      <c r="B6" s="10" t="s">
        <v>327</v>
      </c>
      <c r="C6" s="11" t="s">
        <v>360</v>
      </c>
      <c r="D6" s="12" t="s">
        <v>300</v>
      </c>
      <c r="E6" s="13" t="s">
        <v>297</v>
      </c>
      <c r="F6" s="14">
        <v>-0.04</v>
      </c>
      <c r="G6" s="14">
        <v>-0.03</v>
      </c>
      <c r="H6" s="9"/>
      <c r="I6" s="9" t="s">
        <v>299</v>
      </c>
    </row>
    <row r="7" ht="20" customHeight="1" spans="1:9">
      <c r="A7" s="9">
        <v>4</v>
      </c>
      <c r="B7" s="10" t="s">
        <v>327</v>
      </c>
      <c r="C7" s="11" t="s">
        <v>360</v>
      </c>
      <c r="D7" s="16" t="s">
        <v>301</v>
      </c>
      <c r="E7" s="13" t="s">
        <v>297</v>
      </c>
      <c r="F7" s="17">
        <v>-0.02</v>
      </c>
      <c r="G7" s="14">
        <v>-0.04</v>
      </c>
      <c r="H7" s="9"/>
      <c r="I7" s="9" t="s">
        <v>299</v>
      </c>
    </row>
    <row r="8" ht="20" customHeight="1" spans="1:9">
      <c r="A8" s="9">
        <v>5</v>
      </c>
      <c r="B8" s="10" t="s">
        <v>327</v>
      </c>
      <c r="C8" s="11" t="s">
        <v>360</v>
      </c>
      <c r="D8" s="16" t="s">
        <v>302</v>
      </c>
      <c r="E8" s="13" t="s">
        <v>297</v>
      </c>
      <c r="F8" s="14">
        <v>-0.04</v>
      </c>
      <c r="G8" s="14">
        <v>-0.03</v>
      </c>
      <c r="H8" s="9"/>
      <c r="I8" s="9" t="s">
        <v>299</v>
      </c>
    </row>
    <row r="9" ht="20" customHeight="1" spans="1:9">
      <c r="A9" s="9">
        <v>6</v>
      </c>
      <c r="B9" s="10" t="s">
        <v>327</v>
      </c>
      <c r="C9" s="11" t="s">
        <v>360</v>
      </c>
      <c r="D9" s="16" t="s">
        <v>118</v>
      </c>
      <c r="E9" s="13" t="s">
        <v>297</v>
      </c>
      <c r="F9" s="14">
        <v>-0.02</v>
      </c>
      <c r="G9" s="14">
        <v>-0.03</v>
      </c>
      <c r="H9" s="10"/>
      <c r="I9" s="9" t="s">
        <v>299</v>
      </c>
    </row>
    <row r="10" ht="20" customHeight="1" spans="1:9">
      <c r="A10" s="9">
        <v>7</v>
      </c>
      <c r="B10" s="10" t="s">
        <v>327</v>
      </c>
      <c r="C10" s="11" t="s">
        <v>360</v>
      </c>
      <c r="D10" s="16" t="s">
        <v>117</v>
      </c>
      <c r="E10" s="13" t="s">
        <v>297</v>
      </c>
      <c r="F10" s="14">
        <v>-0.04</v>
      </c>
      <c r="G10" s="14">
        <v>-0.03</v>
      </c>
      <c r="H10" s="10"/>
      <c r="I10" s="9" t="s">
        <v>299</v>
      </c>
    </row>
    <row r="11" ht="20" customHeight="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8" t="s">
        <v>361</v>
      </c>
      <c r="B12" s="19"/>
      <c r="C12" s="19"/>
      <c r="D12" s="20"/>
      <c r="E12" s="21"/>
      <c r="F12" s="18" t="s">
        <v>362</v>
      </c>
      <c r="G12" s="19"/>
      <c r="H12" s="20"/>
      <c r="I12" s="26"/>
    </row>
    <row r="13" ht="16.5" spans="1:9">
      <c r="A13" s="22" t="s">
        <v>363</v>
      </c>
      <c r="B13" s="22"/>
      <c r="C13" s="23"/>
      <c r="D13" s="23"/>
      <c r="E13" s="23"/>
      <c r="F13" s="23"/>
      <c r="G13" s="23"/>
      <c r="H13" s="23"/>
      <c r="I13" s="2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8" sqref="$A8:$XFD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10" t="s">
        <v>35</v>
      </c>
      <c r="C2" s="411"/>
      <c r="D2" s="411"/>
      <c r="E2" s="411"/>
      <c r="F2" s="411"/>
      <c r="G2" s="411"/>
      <c r="H2" s="411"/>
      <c r="I2" s="425"/>
    </row>
    <row r="3" ht="27.95" customHeight="1" spans="2:9">
      <c r="B3" s="412"/>
      <c r="C3" s="413"/>
      <c r="D3" s="414" t="s">
        <v>36</v>
      </c>
      <c r="E3" s="415"/>
      <c r="F3" s="416" t="s">
        <v>37</v>
      </c>
      <c r="G3" s="417"/>
      <c r="H3" s="414" t="s">
        <v>38</v>
      </c>
      <c r="I3" s="426"/>
    </row>
    <row r="4" ht="27.95" customHeight="1" spans="2:9">
      <c r="B4" s="412" t="s">
        <v>39</v>
      </c>
      <c r="C4" s="413" t="s">
        <v>40</v>
      </c>
      <c r="D4" s="413" t="s">
        <v>41</v>
      </c>
      <c r="E4" s="413" t="s">
        <v>42</v>
      </c>
      <c r="F4" s="418" t="s">
        <v>41</v>
      </c>
      <c r="G4" s="418" t="s">
        <v>42</v>
      </c>
      <c r="H4" s="413" t="s">
        <v>41</v>
      </c>
      <c r="I4" s="427" t="s">
        <v>42</v>
      </c>
    </row>
    <row r="5" ht="27.95" customHeight="1" spans="2:9">
      <c r="B5" s="419" t="s">
        <v>43</v>
      </c>
      <c r="C5" s="10">
        <v>13</v>
      </c>
      <c r="D5" s="10">
        <v>0</v>
      </c>
      <c r="E5" s="10">
        <v>1</v>
      </c>
      <c r="F5" s="420">
        <v>0</v>
      </c>
      <c r="G5" s="420">
        <v>1</v>
      </c>
      <c r="H5" s="10">
        <v>1</v>
      </c>
      <c r="I5" s="428">
        <v>2</v>
      </c>
    </row>
    <row r="6" ht="27.95" customHeight="1" spans="2:9">
      <c r="B6" s="419" t="s">
        <v>44</v>
      </c>
      <c r="C6" s="10">
        <v>20</v>
      </c>
      <c r="D6" s="10">
        <v>0</v>
      </c>
      <c r="E6" s="10">
        <v>1</v>
      </c>
      <c r="F6" s="420">
        <v>1</v>
      </c>
      <c r="G6" s="420">
        <v>2</v>
      </c>
      <c r="H6" s="10">
        <v>2</v>
      </c>
      <c r="I6" s="428">
        <v>3</v>
      </c>
    </row>
    <row r="7" ht="27.95" customHeight="1" spans="2:9">
      <c r="B7" s="419" t="s">
        <v>45</v>
      </c>
      <c r="C7" s="10">
        <v>32</v>
      </c>
      <c r="D7" s="10">
        <v>0</v>
      </c>
      <c r="E7" s="10">
        <v>1</v>
      </c>
      <c r="F7" s="420">
        <v>2</v>
      </c>
      <c r="G7" s="420">
        <v>3</v>
      </c>
      <c r="H7" s="10">
        <v>3</v>
      </c>
      <c r="I7" s="428">
        <v>4</v>
      </c>
    </row>
    <row r="8" ht="27.95" customHeight="1" spans="2:9">
      <c r="B8" s="419" t="s">
        <v>46</v>
      </c>
      <c r="C8" s="10">
        <v>50</v>
      </c>
      <c r="D8" s="10">
        <v>1</v>
      </c>
      <c r="E8" s="10">
        <v>2</v>
      </c>
      <c r="F8" s="420">
        <v>3</v>
      </c>
      <c r="G8" s="420">
        <v>4</v>
      </c>
      <c r="H8" s="10">
        <v>5</v>
      </c>
      <c r="I8" s="428">
        <v>6</v>
      </c>
    </row>
    <row r="9" ht="27.95" customHeight="1" spans="2:9">
      <c r="B9" s="419" t="s">
        <v>47</v>
      </c>
      <c r="C9" s="10">
        <v>80</v>
      </c>
      <c r="D9" s="10">
        <v>2</v>
      </c>
      <c r="E9" s="10">
        <v>3</v>
      </c>
      <c r="F9" s="420">
        <v>5</v>
      </c>
      <c r="G9" s="420">
        <v>6</v>
      </c>
      <c r="H9" s="10">
        <v>7</v>
      </c>
      <c r="I9" s="428">
        <v>8</v>
      </c>
    </row>
    <row r="10" ht="27.95" customHeight="1" spans="2:9">
      <c r="B10" s="419" t="s">
        <v>48</v>
      </c>
      <c r="C10" s="10">
        <v>125</v>
      </c>
      <c r="D10" s="10">
        <v>3</v>
      </c>
      <c r="E10" s="10">
        <v>4</v>
      </c>
      <c r="F10" s="420">
        <v>7</v>
      </c>
      <c r="G10" s="420">
        <v>8</v>
      </c>
      <c r="H10" s="10">
        <v>10</v>
      </c>
      <c r="I10" s="428">
        <v>11</v>
      </c>
    </row>
    <row r="11" ht="27.95" customHeight="1" spans="2:9">
      <c r="B11" s="419" t="s">
        <v>49</v>
      </c>
      <c r="C11" s="10">
        <v>200</v>
      </c>
      <c r="D11" s="10">
        <v>5</v>
      </c>
      <c r="E11" s="10">
        <v>6</v>
      </c>
      <c r="F11" s="420">
        <v>10</v>
      </c>
      <c r="G11" s="420">
        <v>11</v>
      </c>
      <c r="H11" s="10">
        <v>14</v>
      </c>
      <c r="I11" s="428">
        <v>15</v>
      </c>
    </row>
    <row r="12" ht="27.95" customHeight="1" spans="2:9">
      <c r="B12" s="421" t="s">
        <v>50</v>
      </c>
      <c r="C12" s="422">
        <v>315</v>
      </c>
      <c r="D12" s="422">
        <v>7</v>
      </c>
      <c r="E12" s="422">
        <v>8</v>
      </c>
      <c r="F12" s="423">
        <v>14</v>
      </c>
      <c r="G12" s="423">
        <v>15</v>
      </c>
      <c r="H12" s="422">
        <v>21</v>
      </c>
      <c r="I12" s="429">
        <v>22</v>
      </c>
    </row>
    <row r="14" spans="2:4">
      <c r="B14" s="424" t="s">
        <v>51</v>
      </c>
      <c r="C14" s="424"/>
      <c r="D14" s="424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view="pageBreakPreview" zoomScaleNormal="100" workbookViewId="0">
      <selection activeCell="A24" sqref="A24"/>
    </sheetView>
  </sheetViews>
  <sheetFormatPr defaultColWidth="10.375" defaultRowHeight="16.5" customHeight="1"/>
  <cols>
    <col min="1" max="1" width="11.125" style="234" customWidth="1"/>
    <col min="2" max="9" width="10.375" style="234"/>
    <col min="10" max="10" width="8.875" style="234" customWidth="1"/>
    <col min="11" max="11" width="12" style="234" customWidth="1"/>
    <col min="12" max="16384" width="10.375" style="234"/>
  </cols>
  <sheetData>
    <row r="1" ht="21" spans="1:11">
      <c r="A1" s="344" t="s">
        <v>52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</row>
    <row r="2" ht="15" spans="1:11">
      <c r="A2" s="235" t="s">
        <v>53</v>
      </c>
      <c r="B2" s="236" t="s">
        <v>54</v>
      </c>
      <c r="C2" s="236"/>
      <c r="D2" s="237" t="s">
        <v>55</v>
      </c>
      <c r="E2" s="237"/>
      <c r="F2" s="236" t="s">
        <v>56</v>
      </c>
      <c r="G2" s="236"/>
      <c r="H2" s="238" t="s">
        <v>57</v>
      </c>
      <c r="I2" s="311" t="s">
        <v>56</v>
      </c>
      <c r="J2" s="311"/>
      <c r="K2" s="312"/>
    </row>
    <row r="3" ht="14.25" spans="1:11">
      <c r="A3" s="239" t="s">
        <v>58</v>
      </c>
      <c r="B3" s="240"/>
      <c r="C3" s="241"/>
      <c r="D3" s="242" t="s">
        <v>59</v>
      </c>
      <c r="E3" s="243"/>
      <c r="F3" s="243"/>
      <c r="G3" s="244"/>
      <c r="H3" s="242" t="s">
        <v>60</v>
      </c>
      <c r="I3" s="243"/>
      <c r="J3" s="243"/>
      <c r="K3" s="244"/>
    </row>
    <row r="4" ht="18" customHeight="1" spans="1:11">
      <c r="A4" s="245" t="s">
        <v>61</v>
      </c>
      <c r="B4" s="246" t="s">
        <v>62</v>
      </c>
      <c r="C4" s="247"/>
      <c r="D4" s="245" t="s">
        <v>63</v>
      </c>
      <c r="E4" s="248"/>
      <c r="F4" s="249">
        <v>45657</v>
      </c>
      <c r="G4" s="250"/>
      <c r="H4" s="245" t="s">
        <v>64</v>
      </c>
      <c r="I4" s="248"/>
      <c r="J4" s="144" t="s">
        <v>65</v>
      </c>
      <c r="K4" s="145" t="s">
        <v>66</v>
      </c>
    </row>
    <row r="5" ht="14.25" spans="1:11">
      <c r="A5" s="251" t="s">
        <v>67</v>
      </c>
      <c r="B5" s="144" t="s">
        <v>68</v>
      </c>
      <c r="C5" s="145"/>
      <c r="D5" s="245" t="s">
        <v>69</v>
      </c>
      <c r="E5" s="248"/>
      <c r="F5" s="249">
        <v>45643</v>
      </c>
      <c r="G5" s="250"/>
      <c r="H5" s="245" t="s">
        <v>70</v>
      </c>
      <c r="I5" s="248"/>
      <c r="J5" s="144" t="s">
        <v>65</v>
      </c>
      <c r="K5" s="145" t="s">
        <v>66</v>
      </c>
    </row>
    <row r="6" ht="14.25" spans="1:11">
      <c r="A6" s="245" t="s">
        <v>71</v>
      </c>
      <c r="B6" s="252" t="s">
        <v>72</v>
      </c>
      <c r="C6" s="253">
        <v>6</v>
      </c>
      <c r="D6" s="251" t="s">
        <v>73</v>
      </c>
      <c r="E6" s="254"/>
      <c r="F6" s="249">
        <v>45301</v>
      </c>
      <c r="G6" s="250"/>
      <c r="H6" s="245" t="s">
        <v>74</v>
      </c>
      <c r="I6" s="248"/>
      <c r="J6" s="144" t="s">
        <v>65</v>
      </c>
      <c r="K6" s="145" t="s">
        <v>66</v>
      </c>
    </row>
    <row r="7" ht="14.25" spans="1:11">
      <c r="A7" s="245" t="s">
        <v>75</v>
      </c>
      <c r="B7" s="255">
        <v>7871</v>
      </c>
      <c r="C7" s="256"/>
      <c r="D7" s="251" t="s">
        <v>76</v>
      </c>
      <c r="E7" s="257"/>
      <c r="F7" s="249">
        <v>45306</v>
      </c>
      <c r="G7" s="250"/>
      <c r="H7" s="245" t="s">
        <v>77</v>
      </c>
      <c r="I7" s="248"/>
      <c r="J7" s="144" t="s">
        <v>65</v>
      </c>
      <c r="K7" s="145" t="s">
        <v>66</v>
      </c>
    </row>
    <row r="8" ht="15" spans="1:11">
      <c r="A8" s="258" t="s">
        <v>78</v>
      </c>
      <c r="B8" s="259" t="s">
        <v>79</v>
      </c>
      <c r="C8" s="260"/>
      <c r="D8" s="261" t="s">
        <v>80</v>
      </c>
      <c r="E8" s="262"/>
      <c r="F8" s="263">
        <v>45309</v>
      </c>
      <c r="G8" s="264"/>
      <c r="H8" s="261" t="s">
        <v>81</v>
      </c>
      <c r="I8" s="262"/>
      <c r="J8" s="281" t="s">
        <v>65</v>
      </c>
      <c r="K8" s="313" t="s">
        <v>66</v>
      </c>
    </row>
    <row r="9" ht="15" spans="1:11">
      <c r="A9" s="345" t="s">
        <v>82</v>
      </c>
      <c r="B9" s="346"/>
      <c r="C9" s="346"/>
      <c r="D9" s="347"/>
      <c r="E9" s="347"/>
      <c r="F9" s="347"/>
      <c r="G9" s="347"/>
      <c r="H9" s="347"/>
      <c r="I9" s="347"/>
      <c r="J9" s="347"/>
      <c r="K9" s="392"/>
    </row>
    <row r="10" ht="15" spans="1:11">
      <c r="A10" s="348" t="s">
        <v>83</v>
      </c>
      <c r="B10" s="349"/>
      <c r="C10" s="349"/>
      <c r="D10" s="349"/>
      <c r="E10" s="349"/>
      <c r="F10" s="349"/>
      <c r="G10" s="349"/>
      <c r="H10" s="349"/>
      <c r="I10" s="349"/>
      <c r="J10" s="349"/>
      <c r="K10" s="393"/>
    </row>
    <row r="11" ht="14.25" spans="1:11">
      <c r="A11" s="350" t="s">
        <v>84</v>
      </c>
      <c r="B11" s="351" t="s">
        <v>85</v>
      </c>
      <c r="C11" s="352" t="s">
        <v>86</v>
      </c>
      <c r="D11" s="353"/>
      <c r="E11" s="354" t="s">
        <v>87</v>
      </c>
      <c r="F11" s="351" t="s">
        <v>85</v>
      </c>
      <c r="G11" s="352" t="s">
        <v>86</v>
      </c>
      <c r="H11" s="352" t="s">
        <v>88</v>
      </c>
      <c r="I11" s="354" t="s">
        <v>89</v>
      </c>
      <c r="J11" s="351" t="s">
        <v>85</v>
      </c>
      <c r="K11" s="394" t="s">
        <v>86</v>
      </c>
    </row>
    <row r="12" ht="14.25" spans="1:11">
      <c r="A12" s="251" t="s">
        <v>90</v>
      </c>
      <c r="B12" s="271" t="s">
        <v>85</v>
      </c>
      <c r="C12" s="144" t="s">
        <v>86</v>
      </c>
      <c r="D12" s="257"/>
      <c r="E12" s="254" t="s">
        <v>91</v>
      </c>
      <c r="F12" s="271" t="s">
        <v>85</v>
      </c>
      <c r="G12" s="144" t="s">
        <v>86</v>
      </c>
      <c r="H12" s="144" t="s">
        <v>88</v>
      </c>
      <c r="I12" s="254" t="s">
        <v>92</v>
      </c>
      <c r="J12" s="271" t="s">
        <v>85</v>
      </c>
      <c r="K12" s="145" t="s">
        <v>86</v>
      </c>
    </row>
    <row r="13" ht="14.25" spans="1:11">
      <c r="A13" s="251" t="s">
        <v>93</v>
      </c>
      <c r="B13" s="271" t="s">
        <v>85</v>
      </c>
      <c r="C13" s="144" t="s">
        <v>86</v>
      </c>
      <c r="D13" s="257"/>
      <c r="E13" s="254" t="s">
        <v>94</v>
      </c>
      <c r="F13" s="144" t="s">
        <v>95</v>
      </c>
      <c r="G13" s="144" t="s">
        <v>96</v>
      </c>
      <c r="H13" s="144" t="s">
        <v>88</v>
      </c>
      <c r="I13" s="254" t="s">
        <v>97</v>
      </c>
      <c r="J13" s="271" t="s">
        <v>85</v>
      </c>
      <c r="K13" s="145" t="s">
        <v>86</v>
      </c>
    </row>
    <row r="14" ht="15" spans="1:11">
      <c r="A14" s="261" t="s">
        <v>98</v>
      </c>
      <c r="B14" s="262"/>
      <c r="C14" s="262"/>
      <c r="D14" s="262"/>
      <c r="E14" s="262"/>
      <c r="F14" s="262"/>
      <c r="G14" s="262"/>
      <c r="H14" s="262"/>
      <c r="I14" s="262"/>
      <c r="J14" s="262"/>
      <c r="K14" s="315"/>
    </row>
    <row r="15" ht="15" spans="1:11">
      <c r="A15" s="348" t="s">
        <v>99</v>
      </c>
      <c r="B15" s="349"/>
      <c r="C15" s="349"/>
      <c r="D15" s="349"/>
      <c r="E15" s="349"/>
      <c r="F15" s="349"/>
      <c r="G15" s="349"/>
      <c r="H15" s="349"/>
      <c r="I15" s="349"/>
      <c r="J15" s="349"/>
      <c r="K15" s="393"/>
    </row>
    <row r="16" ht="14.25" spans="1:11">
      <c r="A16" s="355" t="s">
        <v>100</v>
      </c>
      <c r="B16" s="352" t="s">
        <v>95</v>
      </c>
      <c r="C16" s="352" t="s">
        <v>96</v>
      </c>
      <c r="D16" s="356"/>
      <c r="E16" s="357" t="s">
        <v>101</v>
      </c>
      <c r="F16" s="352" t="s">
        <v>95</v>
      </c>
      <c r="G16" s="352" t="s">
        <v>96</v>
      </c>
      <c r="H16" s="358"/>
      <c r="I16" s="357" t="s">
        <v>102</v>
      </c>
      <c r="J16" s="352" t="s">
        <v>95</v>
      </c>
      <c r="K16" s="394" t="s">
        <v>96</v>
      </c>
    </row>
    <row r="17" customHeight="1" spans="1:22">
      <c r="A17" s="288" t="s">
        <v>103</v>
      </c>
      <c r="B17" s="144" t="s">
        <v>95</v>
      </c>
      <c r="C17" s="144" t="s">
        <v>96</v>
      </c>
      <c r="D17" s="359"/>
      <c r="E17" s="289" t="s">
        <v>104</v>
      </c>
      <c r="F17" s="144" t="s">
        <v>95</v>
      </c>
      <c r="G17" s="144" t="s">
        <v>96</v>
      </c>
      <c r="H17" s="360"/>
      <c r="I17" s="289" t="s">
        <v>105</v>
      </c>
      <c r="J17" s="144" t="s">
        <v>95</v>
      </c>
      <c r="K17" s="145" t="s">
        <v>96</v>
      </c>
      <c r="L17" s="395"/>
      <c r="M17" s="395"/>
      <c r="N17" s="395"/>
      <c r="O17" s="395"/>
      <c r="P17" s="395"/>
      <c r="Q17" s="395"/>
      <c r="R17" s="395"/>
      <c r="S17" s="395"/>
      <c r="T17" s="395"/>
      <c r="U17" s="395"/>
      <c r="V17" s="395"/>
    </row>
    <row r="18" ht="18" customHeight="1" spans="1:11">
      <c r="A18" s="361" t="s">
        <v>106</v>
      </c>
      <c r="B18" s="362"/>
      <c r="C18" s="362"/>
      <c r="D18" s="362"/>
      <c r="E18" s="362"/>
      <c r="F18" s="362"/>
      <c r="G18" s="362"/>
      <c r="H18" s="362"/>
      <c r="I18" s="362"/>
      <c r="J18" s="362"/>
      <c r="K18" s="396"/>
    </row>
    <row r="19" s="343" customFormat="1" ht="18" customHeight="1" spans="1:11">
      <c r="A19" s="348" t="s">
        <v>107</v>
      </c>
      <c r="B19" s="349"/>
      <c r="C19" s="349"/>
      <c r="D19" s="349"/>
      <c r="E19" s="349"/>
      <c r="F19" s="349"/>
      <c r="G19" s="349"/>
      <c r="H19" s="349"/>
      <c r="I19" s="349"/>
      <c r="J19" s="349"/>
      <c r="K19" s="393"/>
    </row>
    <row r="20" customHeight="1" spans="1:11">
      <c r="A20" s="363" t="s">
        <v>108</v>
      </c>
      <c r="B20" s="364"/>
      <c r="C20" s="364"/>
      <c r="D20" s="364"/>
      <c r="E20" s="364"/>
      <c r="F20" s="364"/>
      <c r="G20" s="364"/>
      <c r="H20" s="364"/>
      <c r="I20" s="364"/>
      <c r="J20" s="364"/>
      <c r="K20" s="397"/>
    </row>
    <row r="21" ht="21.75" customHeight="1" spans="1:11">
      <c r="A21" s="365" t="s">
        <v>109</v>
      </c>
      <c r="B21" s="366"/>
      <c r="C21" s="366" t="s">
        <v>110</v>
      </c>
      <c r="D21" s="366" t="s">
        <v>111</v>
      </c>
      <c r="E21" s="366" t="s">
        <v>112</v>
      </c>
      <c r="F21" s="366" t="s">
        <v>113</v>
      </c>
      <c r="G21" s="366" t="s">
        <v>114</v>
      </c>
      <c r="H21" s="366" t="s">
        <v>115</v>
      </c>
      <c r="I21" s="366"/>
      <c r="J21" s="289"/>
      <c r="K21" s="323" t="s">
        <v>116</v>
      </c>
    </row>
    <row r="22" ht="23" customHeight="1" spans="1:11">
      <c r="A22" s="367" t="s">
        <v>117</v>
      </c>
      <c r="B22" s="368"/>
      <c r="C22" s="368" t="s">
        <v>95</v>
      </c>
      <c r="D22" s="368" t="s">
        <v>95</v>
      </c>
      <c r="E22" s="368" t="s">
        <v>95</v>
      </c>
      <c r="F22" s="368" t="s">
        <v>95</v>
      </c>
      <c r="G22" s="368" t="s">
        <v>95</v>
      </c>
      <c r="H22" s="368" t="s">
        <v>95</v>
      </c>
      <c r="I22" s="368"/>
      <c r="J22" s="368"/>
      <c r="K22" s="398"/>
    </row>
    <row r="23" ht="23" customHeight="1" spans="1:11">
      <c r="A23" s="367" t="s">
        <v>118</v>
      </c>
      <c r="B23" s="368"/>
      <c r="C23" s="368" t="s">
        <v>95</v>
      </c>
      <c r="D23" s="368" t="s">
        <v>95</v>
      </c>
      <c r="E23" s="368" t="s">
        <v>95</v>
      </c>
      <c r="F23" s="368" t="s">
        <v>95</v>
      </c>
      <c r="G23" s="368" t="s">
        <v>95</v>
      </c>
      <c r="H23" s="368" t="s">
        <v>95</v>
      </c>
      <c r="I23" s="368"/>
      <c r="J23" s="368"/>
      <c r="K23" s="399"/>
    </row>
    <row r="24" ht="23" customHeight="1" spans="1:11">
      <c r="A24" s="367" t="s">
        <v>119</v>
      </c>
      <c r="B24" s="368"/>
      <c r="C24" s="368"/>
      <c r="D24" s="368" t="s">
        <v>95</v>
      </c>
      <c r="E24" s="368" t="s">
        <v>95</v>
      </c>
      <c r="F24" s="368" t="s">
        <v>95</v>
      </c>
      <c r="G24" s="368" t="s">
        <v>95</v>
      </c>
      <c r="H24" s="368" t="s">
        <v>95</v>
      </c>
      <c r="I24" s="368"/>
      <c r="J24" s="368"/>
      <c r="K24" s="399"/>
    </row>
    <row r="25" ht="23" customHeight="1" spans="1:11">
      <c r="A25" s="367" t="s">
        <v>120</v>
      </c>
      <c r="B25" s="368"/>
      <c r="C25" s="368"/>
      <c r="D25" s="368" t="s">
        <v>95</v>
      </c>
      <c r="E25" s="368" t="s">
        <v>95</v>
      </c>
      <c r="F25" s="368" t="s">
        <v>95</v>
      </c>
      <c r="G25" s="368" t="s">
        <v>95</v>
      </c>
      <c r="H25" s="368" t="s">
        <v>95</v>
      </c>
      <c r="I25" s="368"/>
      <c r="J25" s="368"/>
      <c r="K25" s="399"/>
    </row>
    <row r="26" ht="23" customHeight="1" spans="1:11">
      <c r="A26" s="369"/>
      <c r="B26" s="368"/>
      <c r="C26" s="368"/>
      <c r="D26" s="368"/>
      <c r="E26" s="368"/>
      <c r="F26" s="368"/>
      <c r="G26" s="368"/>
      <c r="H26" s="368"/>
      <c r="I26" s="368"/>
      <c r="J26" s="368"/>
      <c r="K26" s="399"/>
    </row>
    <row r="27" ht="18" customHeight="1" spans="1:11">
      <c r="A27" s="370" t="s">
        <v>121</v>
      </c>
      <c r="B27" s="371"/>
      <c r="C27" s="371"/>
      <c r="D27" s="371"/>
      <c r="E27" s="371"/>
      <c r="F27" s="371"/>
      <c r="G27" s="371"/>
      <c r="H27" s="371"/>
      <c r="I27" s="371"/>
      <c r="J27" s="371"/>
      <c r="K27" s="400"/>
    </row>
    <row r="28" ht="18.75" customHeight="1" spans="1:11">
      <c r="A28" s="372"/>
      <c r="B28" s="373"/>
      <c r="C28" s="373"/>
      <c r="D28" s="373"/>
      <c r="E28" s="373"/>
      <c r="F28" s="373"/>
      <c r="G28" s="373"/>
      <c r="H28" s="373"/>
      <c r="I28" s="373"/>
      <c r="J28" s="373"/>
      <c r="K28" s="401"/>
    </row>
    <row r="29" ht="18.75" customHeight="1" spans="1:11">
      <c r="A29" s="374"/>
      <c r="B29" s="375"/>
      <c r="C29" s="375"/>
      <c r="D29" s="375"/>
      <c r="E29" s="375"/>
      <c r="F29" s="375"/>
      <c r="G29" s="375"/>
      <c r="H29" s="375"/>
      <c r="I29" s="375"/>
      <c r="J29" s="375"/>
      <c r="K29" s="402"/>
    </row>
    <row r="30" ht="18" customHeight="1" spans="1:11">
      <c r="A30" s="370" t="s">
        <v>122</v>
      </c>
      <c r="B30" s="371"/>
      <c r="C30" s="371"/>
      <c r="D30" s="371"/>
      <c r="E30" s="371"/>
      <c r="F30" s="371"/>
      <c r="G30" s="371"/>
      <c r="H30" s="371"/>
      <c r="I30" s="371"/>
      <c r="J30" s="371"/>
      <c r="K30" s="400"/>
    </row>
    <row r="31" ht="14.25" spans="1:11">
      <c r="A31" s="376" t="s">
        <v>123</v>
      </c>
      <c r="B31" s="377"/>
      <c r="C31" s="377"/>
      <c r="D31" s="377"/>
      <c r="E31" s="377"/>
      <c r="F31" s="377"/>
      <c r="G31" s="377"/>
      <c r="H31" s="377"/>
      <c r="I31" s="377"/>
      <c r="J31" s="377"/>
      <c r="K31" s="403"/>
    </row>
    <row r="32" ht="15" spans="1:11">
      <c r="A32" s="152" t="s">
        <v>124</v>
      </c>
      <c r="B32" s="153"/>
      <c r="C32" s="144" t="s">
        <v>65</v>
      </c>
      <c r="D32" s="144" t="s">
        <v>66</v>
      </c>
      <c r="E32" s="378" t="s">
        <v>125</v>
      </c>
      <c r="F32" s="379"/>
      <c r="G32" s="379"/>
      <c r="H32" s="379"/>
      <c r="I32" s="379"/>
      <c r="J32" s="379"/>
      <c r="K32" s="404"/>
    </row>
    <row r="33" ht="15" spans="1:11">
      <c r="A33" s="380" t="s">
        <v>126</v>
      </c>
      <c r="B33" s="380"/>
      <c r="C33" s="380"/>
      <c r="D33" s="380"/>
      <c r="E33" s="380"/>
      <c r="F33" s="380"/>
      <c r="G33" s="380"/>
      <c r="H33" s="380"/>
      <c r="I33" s="380"/>
      <c r="J33" s="380"/>
      <c r="K33" s="380"/>
    </row>
    <row r="34" ht="21" customHeight="1" spans="1:11">
      <c r="A34" s="381" t="s">
        <v>127</v>
      </c>
      <c r="B34" s="382"/>
      <c r="C34" s="382"/>
      <c r="D34" s="382"/>
      <c r="E34" s="382"/>
      <c r="F34" s="382"/>
      <c r="G34" s="382"/>
      <c r="H34" s="382"/>
      <c r="I34" s="382"/>
      <c r="J34" s="382"/>
      <c r="K34" s="405"/>
    </row>
    <row r="35" ht="21" customHeight="1" spans="1:11">
      <c r="A35" s="296" t="s">
        <v>128</v>
      </c>
      <c r="B35" s="297"/>
      <c r="C35" s="297"/>
      <c r="D35" s="297"/>
      <c r="E35" s="297"/>
      <c r="F35" s="297"/>
      <c r="G35" s="297"/>
      <c r="H35" s="297"/>
      <c r="I35" s="297"/>
      <c r="J35" s="297"/>
      <c r="K35" s="326"/>
    </row>
    <row r="36" ht="21" customHeight="1" spans="1:11">
      <c r="A36" s="296" t="s">
        <v>129</v>
      </c>
      <c r="B36" s="297"/>
      <c r="C36" s="297"/>
      <c r="D36" s="297"/>
      <c r="E36" s="297"/>
      <c r="F36" s="297"/>
      <c r="G36" s="297"/>
      <c r="H36" s="297"/>
      <c r="I36" s="297"/>
      <c r="J36" s="297"/>
      <c r="K36" s="326"/>
    </row>
    <row r="37" ht="21" customHeight="1" spans="1:11">
      <c r="A37" s="296"/>
      <c r="B37" s="297"/>
      <c r="C37" s="297"/>
      <c r="D37" s="297"/>
      <c r="E37" s="297"/>
      <c r="F37" s="297"/>
      <c r="G37" s="297"/>
      <c r="H37" s="297"/>
      <c r="I37" s="297"/>
      <c r="J37" s="297"/>
      <c r="K37" s="326"/>
    </row>
    <row r="38" ht="21" customHeight="1" spans="1:11">
      <c r="A38" s="296"/>
      <c r="B38" s="297"/>
      <c r="C38" s="297"/>
      <c r="D38" s="297"/>
      <c r="E38" s="297"/>
      <c r="F38" s="297"/>
      <c r="G38" s="297"/>
      <c r="H38" s="297"/>
      <c r="I38" s="297"/>
      <c r="J38" s="297"/>
      <c r="K38" s="326"/>
    </row>
    <row r="39" ht="21" customHeight="1" spans="1:11">
      <c r="A39" s="296"/>
      <c r="B39" s="297"/>
      <c r="C39" s="297"/>
      <c r="D39" s="297"/>
      <c r="E39" s="297"/>
      <c r="F39" s="297"/>
      <c r="G39" s="297"/>
      <c r="H39" s="297"/>
      <c r="I39" s="297"/>
      <c r="J39" s="297"/>
      <c r="K39" s="326"/>
    </row>
    <row r="40" ht="21" customHeight="1" spans="1:11">
      <c r="A40" s="296"/>
      <c r="B40" s="297"/>
      <c r="C40" s="297"/>
      <c r="D40" s="297"/>
      <c r="E40" s="297"/>
      <c r="F40" s="297"/>
      <c r="G40" s="297"/>
      <c r="H40" s="297"/>
      <c r="I40" s="297"/>
      <c r="J40" s="297"/>
      <c r="K40" s="326"/>
    </row>
    <row r="41" ht="15" spans="1:11">
      <c r="A41" s="291" t="s">
        <v>130</v>
      </c>
      <c r="B41" s="292"/>
      <c r="C41" s="292"/>
      <c r="D41" s="292"/>
      <c r="E41" s="292"/>
      <c r="F41" s="292"/>
      <c r="G41" s="292"/>
      <c r="H41" s="292"/>
      <c r="I41" s="292"/>
      <c r="J41" s="292"/>
      <c r="K41" s="324"/>
    </row>
    <row r="42" ht="15" spans="1:11">
      <c r="A42" s="348" t="s">
        <v>131</v>
      </c>
      <c r="B42" s="349"/>
      <c r="C42" s="349"/>
      <c r="D42" s="349"/>
      <c r="E42" s="349"/>
      <c r="F42" s="349"/>
      <c r="G42" s="349"/>
      <c r="H42" s="349"/>
      <c r="I42" s="349"/>
      <c r="J42" s="349"/>
      <c r="K42" s="393"/>
    </row>
    <row r="43" ht="14.25" spans="1:11">
      <c r="A43" s="355" t="s">
        <v>132</v>
      </c>
      <c r="B43" s="352" t="s">
        <v>95</v>
      </c>
      <c r="C43" s="352" t="s">
        <v>96</v>
      </c>
      <c r="D43" s="352" t="s">
        <v>88</v>
      </c>
      <c r="E43" s="357" t="s">
        <v>133</v>
      </c>
      <c r="F43" s="352" t="s">
        <v>95</v>
      </c>
      <c r="G43" s="352" t="s">
        <v>96</v>
      </c>
      <c r="H43" s="352" t="s">
        <v>88</v>
      </c>
      <c r="I43" s="357" t="s">
        <v>134</v>
      </c>
      <c r="J43" s="352" t="s">
        <v>95</v>
      </c>
      <c r="K43" s="394" t="s">
        <v>96</v>
      </c>
    </row>
    <row r="44" ht="14.25" spans="1:11">
      <c r="A44" s="288" t="s">
        <v>87</v>
      </c>
      <c r="B44" s="144" t="s">
        <v>95</v>
      </c>
      <c r="C44" s="144" t="s">
        <v>96</v>
      </c>
      <c r="D44" s="144" t="s">
        <v>88</v>
      </c>
      <c r="E44" s="289" t="s">
        <v>94</v>
      </c>
      <c r="F44" s="144" t="s">
        <v>95</v>
      </c>
      <c r="G44" s="144" t="s">
        <v>96</v>
      </c>
      <c r="H44" s="144" t="s">
        <v>88</v>
      </c>
      <c r="I44" s="289" t="s">
        <v>105</v>
      </c>
      <c r="J44" s="144" t="s">
        <v>95</v>
      </c>
      <c r="K44" s="145" t="s">
        <v>96</v>
      </c>
    </row>
    <row r="45" ht="15" spans="1:11">
      <c r="A45" s="261" t="s">
        <v>98</v>
      </c>
      <c r="B45" s="262"/>
      <c r="C45" s="262"/>
      <c r="D45" s="262"/>
      <c r="E45" s="262"/>
      <c r="F45" s="262"/>
      <c r="G45" s="262"/>
      <c r="H45" s="262"/>
      <c r="I45" s="262"/>
      <c r="J45" s="262"/>
      <c r="K45" s="315"/>
    </row>
    <row r="46" ht="15" spans="1:11">
      <c r="A46" s="380" t="s">
        <v>135</v>
      </c>
      <c r="B46" s="380"/>
      <c r="C46" s="380"/>
      <c r="D46" s="380"/>
      <c r="E46" s="380"/>
      <c r="F46" s="380"/>
      <c r="G46" s="380"/>
      <c r="H46" s="380"/>
      <c r="I46" s="380"/>
      <c r="J46" s="380"/>
      <c r="K46" s="380"/>
    </row>
    <row r="47" ht="15" spans="1:11">
      <c r="A47" s="381"/>
      <c r="B47" s="382"/>
      <c r="C47" s="382"/>
      <c r="D47" s="382"/>
      <c r="E47" s="382"/>
      <c r="F47" s="382"/>
      <c r="G47" s="382"/>
      <c r="H47" s="382"/>
      <c r="I47" s="382"/>
      <c r="J47" s="382"/>
      <c r="K47" s="405"/>
    </row>
    <row r="48" ht="15" spans="1:11">
      <c r="A48" s="383" t="s">
        <v>136</v>
      </c>
      <c r="B48" s="384" t="s">
        <v>137</v>
      </c>
      <c r="C48" s="384"/>
      <c r="D48" s="385" t="s">
        <v>138</v>
      </c>
      <c r="E48" s="386" t="s">
        <v>139</v>
      </c>
      <c r="F48" s="387" t="s">
        <v>140</v>
      </c>
      <c r="G48" s="388">
        <v>45646</v>
      </c>
      <c r="H48" s="389" t="s">
        <v>141</v>
      </c>
      <c r="I48" s="406"/>
      <c r="J48" s="407" t="s">
        <v>142</v>
      </c>
      <c r="K48" s="408"/>
    </row>
    <row r="49" ht="15" spans="1:11">
      <c r="A49" s="380" t="s">
        <v>143</v>
      </c>
      <c r="B49" s="380"/>
      <c r="C49" s="380"/>
      <c r="D49" s="380"/>
      <c r="E49" s="380"/>
      <c r="F49" s="380"/>
      <c r="G49" s="380"/>
      <c r="H49" s="380"/>
      <c r="I49" s="380"/>
      <c r="J49" s="380"/>
      <c r="K49" s="380"/>
    </row>
    <row r="50" ht="15" spans="1:11">
      <c r="A50" s="390" t="s">
        <v>144</v>
      </c>
      <c r="B50" s="391"/>
      <c r="C50" s="391"/>
      <c r="D50" s="391"/>
      <c r="E50" s="391"/>
      <c r="F50" s="391"/>
      <c r="G50" s="391"/>
      <c r="H50" s="391"/>
      <c r="I50" s="391"/>
      <c r="J50" s="391"/>
      <c r="K50" s="409"/>
    </row>
    <row r="51" ht="15" spans="1:11">
      <c r="A51" s="383" t="s">
        <v>136</v>
      </c>
      <c r="B51" s="384" t="s">
        <v>137</v>
      </c>
      <c r="C51" s="384"/>
      <c r="D51" s="385" t="s">
        <v>138</v>
      </c>
      <c r="E51" s="386" t="s">
        <v>139</v>
      </c>
      <c r="F51" s="387" t="s">
        <v>140</v>
      </c>
      <c r="G51" s="388">
        <v>45646</v>
      </c>
      <c r="H51" s="389" t="s">
        <v>141</v>
      </c>
      <c r="I51" s="406"/>
      <c r="J51" s="407" t="s">
        <v>142</v>
      </c>
      <c r="K51" s="40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7:K27"/>
    <mergeCell ref="A28:K28"/>
    <mergeCell ref="A29:K29"/>
    <mergeCell ref="A30:K30"/>
    <mergeCell ref="A31:K31"/>
    <mergeCell ref="A32:B32"/>
    <mergeCell ref="E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5:K45"/>
    <mergeCell ref="A46:K46"/>
    <mergeCell ref="A47:K47"/>
    <mergeCell ref="B48:C48"/>
    <mergeCell ref="H48:I48"/>
    <mergeCell ref="J48:K48"/>
    <mergeCell ref="A49:K49"/>
    <mergeCell ref="A50:K50"/>
    <mergeCell ref="B51:C51"/>
    <mergeCell ref="H51:I51"/>
    <mergeCell ref="J51:K51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42</xdr:row>
                    <xdr:rowOff>9525</xdr:rowOff>
                  </from>
                  <to>
                    <xdr:col>1</xdr:col>
                    <xdr:colOff>600075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0</xdr:rowOff>
                  </from>
                  <to>
                    <xdr:col>1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42</xdr:row>
                    <xdr:rowOff>0</xdr:rowOff>
                  </from>
                  <to>
                    <xdr:col>2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43</xdr:row>
                    <xdr:rowOff>0</xdr:rowOff>
                  </from>
                  <to>
                    <xdr:col>5</xdr:col>
                    <xdr:colOff>638175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42</xdr:row>
                    <xdr:rowOff>0</xdr:rowOff>
                  </from>
                  <to>
                    <xdr:col>5</xdr:col>
                    <xdr:colOff>619125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42</xdr:row>
                    <xdr:rowOff>0</xdr:rowOff>
                  </from>
                  <to>
                    <xdr:col>6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43</xdr:row>
                    <xdr:rowOff>0</xdr:rowOff>
                  </from>
                  <to>
                    <xdr:col>9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42</xdr:row>
                    <xdr:rowOff>0</xdr:rowOff>
                  </from>
                  <to>
                    <xdr:col>9</xdr:col>
                    <xdr:colOff>581025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42</xdr:row>
                    <xdr:rowOff>0</xdr:rowOff>
                  </from>
                  <to>
                    <xdr:col>10</xdr:col>
                    <xdr:colOff>609600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42</xdr:row>
                    <xdr:rowOff>0</xdr:rowOff>
                  </from>
                  <to>
                    <xdr:col>4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31</xdr:row>
                    <xdr:rowOff>0</xdr:rowOff>
                  </from>
                  <to>
                    <xdr:col>2</xdr:col>
                    <xdr:colOff>600075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31</xdr:row>
                    <xdr:rowOff>0</xdr:rowOff>
                  </from>
                  <to>
                    <xdr:col>3</xdr:col>
                    <xdr:colOff>600075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X22"/>
  <sheetViews>
    <sheetView workbookViewId="0">
      <selection activeCell="H26" sqref="H26"/>
    </sheetView>
  </sheetViews>
  <sheetFormatPr defaultColWidth="9" defaultRowHeight="14.25"/>
  <cols>
    <col min="1" max="1" width="20.75" style="75" customWidth="1"/>
    <col min="2" max="2" width="9" style="75" customWidth="1"/>
    <col min="3" max="4" width="8.5" style="76" customWidth="1"/>
    <col min="5" max="7" width="8.5" style="75" customWidth="1"/>
    <col min="8" max="8" width="10.25" style="75" customWidth="1"/>
    <col min="9" max="9" width="6.5" style="75" customWidth="1"/>
    <col min="10" max="10" width="2.75" style="75" customWidth="1"/>
    <col min="11" max="11" width="9.15833333333333" style="75" customWidth="1"/>
    <col min="12" max="12" width="10.75" style="75" customWidth="1"/>
    <col min="13" max="16" width="9.75" style="75" customWidth="1"/>
    <col min="17" max="17" width="9.75" style="233" customWidth="1"/>
    <col min="18" max="255" width="9" style="75"/>
    <col min="256" max="16384" width="9" style="78"/>
  </cols>
  <sheetData>
    <row r="1" s="75" customFormat="1" ht="29" customHeight="1" spans="1:258">
      <c r="A1" s="225" t="s">
        <v>145</v>
      </c>
      <c r="B1" s="225"/>
      <c r="C1" s="227"/>
      <c r="D1" s="227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33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  <c r="EM1" s="78"/>
      <c r="EN1" s="78"/>
      <c r="EO1" s="78"/>
      <c r="EP1" s="78"/>
      <c r="EQ1" s="78"/>
      <c r="ER1" s="78"/>
      <c r="ES1" s="78"/>
      <c r="ET1" s="78"/>
      <c r="EU1" s="78"/>
      <c r="EV1" s="78"/>
      <c r="EW1" s="78"/>
      <c r="EX1" s="78"/>
      <c r="EY1" s="78"/>
      <c r="EZ1" s="78"/>
      <c r="FA1" s="78"/>
      <c r="FB1" s="78"/>
      <c r="FC1" s="78"/>
      <c r="FD1" s="78"/>
      <c r="FE1" s="78"/>
      <c r="FF1" s="78"/>
      <c r="FG1" s="78"/>
      <c r="FH1" s="78"/>
      <c r="FI1" s="78"/>
      <c r="FJ1" s="78"/>
      <c r="FK1" s="78"/>
      <c r="FL1" s="78"/>
      <c r="FM1" s="78"/>
      <c r="FN1" s="78"/>
      <c r="FO1" s="78"/>
      <c r="FP1" s="78"/>
      <c r="FQ1" s="78"/>
      <c r="FR1" s="78"/>
      <c r="FS1" s="78"/>
      <c r="FT1" s="78"/>
      <c r="FU1" s="78"/>
      <c r="FV1" s="78"/>
      <c r="FW1" s="78"/>
      <c r="FX1" s="78"/>
      <c r="FY1" s="78"/>
      <c r="FZ1" s="78"/>
      <c r="GA1" s="78"/>
      <c r="GB1" s="78"/>
      <c r="GC1" s="78"/>
      <c r="GD1" s="78"/>
      <c r="GE1" s="78"/>
      <c r="GF1" s="78"/>
      <c r="GG1" s="78"/>
      <c r="GH1" s="78"/>
      <c r="GI1" s="78"/>
      <c r="GJ1" s="78"/>
      <c r="GK1" s="78"/>
      <c r="GL1" s="78"/>
      <c r="GM1" s="78"/>
      <c r="GN1" s="78"/>
      <c r="GO1" s="78"/>
      <c r="GP1" s="78"/>
      <c r="GQ1" s="78"/>
      <c r="GR1" s="78"/>
      <c r="GS1" s="78"/>
      <c r="GT1" s="78"/>
      <c r="GU1" s="78"/>
      <c r="GV1" s="78"/>
      <c r="GW1" s="78"/>
      <c r="GX1" s="78"/>
      <c r="GY1" s="78"/>
      <c r="GZ1" s="78"/>
      <c r="HA1" s="78"/>
      <c r="HB1" s="78"/>
      <c r="HC1" s="78"/>
      <c r="HD1" s="78"/>
      <c r="HE1" s="78"/>
      <c r="HF1" s="78"/>
      <c r="HG1" s="78"/>
      <c r="HH1" s="78"/>
      <c r="HI1" s="78"/>
      <c r="HJ1" s="78"/>
      <c r="HK1" s="78"/>
      <c r="HL1" s="78"/>
      <c r="HM1" s="78"/>
      <c r="HN1" s="78"/>
      <c r="HO1" s="78"/>
      <c r="HP1" s="78"/>
      <c r="HQ1" s="78"/>
      <c r="HR1" s="78"/>
      <c r="HS1" s="78"/>
      <c r="HT1" s="78"/>
      <c r="HU1" s="78"/>
      <c r="HV1" s="78"/>
      <c r="HW1" s="78"/>
      <c r="HX1" s="78"/>
      <c r="HY1" s="78"/>
      <c r="HZ1" s="78"/>
      <c r="IA1" s="78"/>
      <c r="IB1" s="78"/>
      <c r="IC1" s="78"/>
      <c r="ID1" s="78"/>
      <c r="IE1" s="78"/>
      <c r="IF1" s="78"/>
      <c r="IG1" s="78"/>
      <c r="IH1" s="78"/>
      <c r="II1" s="78"/>
      <c r="IJ1" s="78"/>
      <c r="IK1" s="78"/>
      <c r="IL1" s="78"/>
      <c r="IM1" s="78"/>
      <c r="IN1" s="78"/>
      <c r="IO1" s="78"/>
      <c r="IP1" s="78"/>
      <c r="IQ1" s="78"/>
      <c r="IR1" s="78"/>
      <c r="IS1" s="78"/>
      <c r="IT1" s="78"/>
      <c r="IU1" s="78"/>
      <c r="IV1" s="78"/>
      <c r="IW1" s="78"/>
      <c r="IX1" s="78"/>
    </row>
    <row r="2" s="75" customFormat="1" ht="20" customHeight="1" spans="1:258">
      <c r="A2" s="83" t="s">
        <v>61</v>
      </c>
      <c r="B2" s="84" t="str">
        <f>首期!B4</f>
        <v>TAJJAN82026</v>
      </c>
      <c r="C2" s="85"/>
      <c r="D2" s="86"/>
      <c r="E2" s="87" t="s">
        <v>67</v>
      </c>
      <c r="F2" s="88" t="str">
        <f>首期!B5</f>
        <v>女式短袖T恤</v>
      </c>
      <c r="G2" s="88"/>
      <c r="H2" s="88"/>
      <c r="I2" s="88"/>
      <c r="J2" s="112"/>
      <c r="K2" s="113" t="s">
        <v>57</v>
      </c>
      <c r="L2" s="114" t="s">
        <v>56</v>
      </c>
      <c r="M2" s="114"/>
      <c r="N2" s="114"/>
      <c r="O2" s="114"/>
      <c r="P2" s="115"/>
      <c r="Q2" s="339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  <c r="IQ2" s="78"/>
      <c r="IR2" s="78"/>
      <c r="IS2" s="78"/>
      <c r="IT2" s="78"/>
      <c r="IU2" s="78"/>
      <c r="IV2" s="78"/>
      <c r="IW2" s="78"/>
      <c r="IX2" s="78"/>
    </row>
    <row r="3" s="75" customFormat="1" ht="15" spans="1:258">
      <c r="A3" s="89" t="s">
        <v>146</v>
      </c>
      <c r="B3" s="90" t="s">
        <v>147</v>
      </c>
      <c r="C3" s="91"/>
      <c r="D3" s="90"/>
      <c r="E3" s="90"/>
      <c r="F3" s="90"/>
      <c r="G3" s="90"/>
      <c r="H3" s="90"/>
      <c r="I3" s="90"/>
      <c r="J3" s="116"/>
      <c r="K3" s="117"/>
      <c r="L3" s="117"/>
      <c r="M3" s="117"/>
      <c r="N3" s="117"/>
      <c r="O3" s="117"/>
      <c r="P3" s="118"/>
      <c r="Q3" s="340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  <c r="IQ3" s="78"/>
      <c r="IR3" s="78"/>
      <c r="IS3" s="78"/>
      <c r="IT3" s="78"/>
      <c r="IU3" s="78"/>
      <c r="IV3" s="78"/>
      <c r="IW3" s="78"/>
      <c r="IX3" s="78"/>
    </row>
    <row r="4" s="75" customFormat="1" ht="16.5" spans="1:258">
      <c r="A4" s="89"/>
      <c r="B4" s="92" t="s">
        <v>110</v>
      </c>
      <c r="C4" s="93" t="s">
        <v>111</v>
      </c>
      <c r="D4" s="94" t="s">
        <v>112</v>
      </c>
      <c r="E4" s="93" t="s">
        <v>113</v>
      </c>
      <c r="F4" s="93" t="s">
        <v>114</v>
      </c>
      <c r="G4" s="93" t="s">
        <v>115</v>
      </c>
      <c r="H4" s="93" t="s">
        <v>148</v>
      </c>
      <c r="I4" s="119" t="s">
        <v>149</v>
      </c>
      <c r="J4" s="116"/>
      <c r="K4" s="335"/>
      <c r="L4" s="336"/>
      <c r="M4" s="337" t="s">
        <v>117</v>
      </c>
      <c r="N4" s="337"/>
      <c r="O4" s="337"/>
      <c r="P4" s="337"/>
      <c r="Q4" s="341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  <c r="IR4" s="78"/>
      <c r="IS4" s="78"/>
      <c r="IT4" s="78"/>
      <c r="IU4" s="78"/>
      <c r="IV4" s="78"/>
      <c r="IW4" s="78"/>
      <c r="IX4" s="78"/>
    </row>
    <row r="5" s="75" customFormat="1" ht="16.5" spans="1:258">
      <c r="A5" s="89"/>
      <c r="B5" s="92" t="s">
        <v>150</v>
      </c>
      <c r="C5" s="93" t="s">
        <v>151</v>
      </c>
      <c r="D5" s="94" t="s">
        <v>152</v>
      </c>
      <c r="E5" s="93" t="s">
        <v>153</v>
      </c>
      <c r="F5" s="93" t="s">
        <v>154</v>
      </c>
      <c r="G5" s="93" t="s">
        <v>155</v>
      </c>
      <c r="H5" s="93" t="s">
        <v>156</v>
      </c>
      <c r="I5" s="119"/>
      <c r="J5" s="120"/>
      <c r="K5" s="121"/>
      <c r="L5" s="122"/>
      <c r="M5" s="123" t="s">
        <v>157</v>
      </c>
      <c r="N5" s="123" t="s">
        <v>158</v>
      </c>
      <c r="O5" s="123"/>
      <c r="P5" s="123"/>
      <c r="Q5" s="342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/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78"/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  <c r="IP5" s="78"/>
      <c r="IQ5" s="78"/>
      <c r="IR5" s="78"/>
      <c r="IS5" s="78"/>
      <c r="IT5" s="78"/>
      <c r="IU5" s="78"/>
      <c r="IV5" s="78"/>
      <c r="IW5" s="78"/>
      <c r="IX5" s="78"/>
    </row>
    <row r="6" s="75" customFormat="1" ht="20" customHeight="1" spans="1:258">
      <c r="A6" s="95" t="s">
        <v>159</v>
      </c>
      <c r="B6" s="96">
        <f>C6-1</f>
        <v>55</v>
      </c>
      <c r="C6" s="96">
        <f>D6-2</f>
        <v>56</v>
      </c>
      <c r="D6" s="97">
        <v>58</v>
      </c>
      <c r="E6" s="96">
        <f>D6+2</f>
        <v>60</v>
      </c>
      <c r="F6" s="96">
        <f>E6+2</f>
        <v>62</v>
      </c>
      <c r="G6" s="96">
        <f>F6+1</f>
        <v>63</v>
      </c>
      <c r="H6" s="96">
        <f>G6+1</f>
        <v>64</v>
      </c>
      <c r="I6" s="124" t="s">
        <v>160</v>
      </c>
      <c r="J6" s="120"/>
      <c r="K6" s="121"/>
      <c r="L6" s="121"/>
      <c r="M6" s="121" t="s">
        <v>161</v>
      </c>
      <c r="N6" s="121"/>
      <c r="O6" s="121"/>
      <c r="P6" s="121"/>
      <c r="Q6" s="125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78"/>
      <c r="FC6" s="78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  <c r="GR6" s="78"/>
      <c r="GS6" s="78"/>
      <c r="GT6" s="78"/>
      <c r="GU6" s="78"/>
      <c r="GV6" s="78"/>
      <c r="GW6" s="78"/>
      <c r="GX6" s="78"/>
      <c r="GY6" s="78"/>
      <c r="GZ6" s="78"/>
      <c r="HA6" s="78"/>
      <c r="HB6" s="78"/>
      <c r="HC6" s="78"/>
      <c r="HD6" s="7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  <c r="IN6" s="78"/>
      <c r="IO6" s="78"/>
      <c r="IP6" s="78"/>
      <c r="IQ6" s="78"/>
      <c r="IR6" s="78"/>
      <c r="IS6" s="78"/>
      <c r="IT6" s="78"/>
      <c r="IU6" s="78"/>
      <c r="IV6" s="78"/>
      <c r="IW6" s="78"/>
      <c r="IX6" s="78"/>
    </row>
    <row r="7" s="75" customFormat="1" ht="20" customHeight="1" spans="1:258">
      <c r="A7" s="95" t="s">
        <v>162</v>
      </c>
      <c r="B7" s="96">
        <f t="shared" ref="B7:B9" si="0">C7-4</f>
        <v>82</v>
      </c>
      <c r="C7" s="96">
        <f t="shared" ref="C7:C9" si="1">D7-4</f>
        <v>86</v>
      </c>
      <c r="D7" s="97">
        <v>90</v>
      </c>
      <c r="E7" s="96">
        <f t="shared" ref="E7:E9" si="2">D7+4</f>
        <v>94</v>
      </c>
      <c r="F7" s="96">
        <f>E7+4</f>
        <v>98</v>
      </c>
      <c r="G7" s="96">
        <f t="shared" ref="G7:G9" si="3">F7+6</f>
        <v>104</v>
      </c>
      <c r="H7" s="96">
        <f>G7+6</f>
        <v>110</v>
      </c>
      <c r="I7" s="124" t="s">
        <v>160</v>
      </c>
      <c r="J7" s="120"/>
      <c r="K7" s="121"/>
      <c r="L7" s="121"/>
      <c r="M7" s="121" t="s">
        <v>163</v>
      </c>
      <c r="N7" s="121"/>
      <c r="O7" s="121"/>
      <c r="P7" s="121"/>
      <c r="Q7" s="125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  <c r="IQ7" s="78"/>
      <c r="IR7" s="78"/>
      <c r="IS7" s="78"/>
      <c r="IT7" s="78"/>
      <c r="IU7" s="78"/>
      <c r="IV7" s="78"/>
      <c r="IW7" s="78"/>
      <c r="IX7" s="78"/>
    </row>
    <row r="8" s="75" customFormat="1" ht="20" customHeight="1" spans="1:258">
      <c r="A8" s="95" t="s">
        <v>164</v>
      </c>
      <c r="B8" s="96">
        <f t="shared" si="0"/>
        <v>78</v>
      </c>
      <c r="C8" s="96">
        <f t="shared" si="1"/>
        <v>82</v>
      </c>
      <c r="D8" s="97">
        <v>86</v>
      </c>
      <c r="E8" s="96">
        <f t="shared" si="2"/>
        <v>90</v>
      </c>
      <c r="F8" s="96">
        <f>E8+5</f>
        <v>95</v>
      </c>
      <c r="G8" s="96">
        <f t="shared" si="3"/>
        <v>101</v>
      </c>
      <c r="H8" s="96">
        <f>G8+7</f>
        <v>108</v>
      </c>
      <c r="I8" s="124" t="s">
        <v>160</v>
      </c>
      <c r="J8" s="120"/>
      <c r="K8" s="121"/>
      <c r="L8" s="121"/>
      <c r="M8" s="121" t="s">
        <v>163</v>
      </c>
      <c r="N8" s="121"/>
      <c r="O8" s="121"/>
      <c r="P8" s="121"/>
      <c r="Q8" s="125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  <c r="IQ8" s="78"/>
      <c r="IR8" s="78"/>
      <c r="IS8" s="78"/>
      <c r="IT8" s="78"/>
      <c r="IU8" s="78"/>
      <c r="IV8" s="78"/>
      <c r="IW8" s="78"/>
      <c r="IX8" s="78"/>
    </row>
    <row r="9" s="75" customFormat="1" ht="20" customHeight="1" spans="1:258">
      <c r="A9" s="95" t="s">
        <v>165</v>
      </c>
      <c r="B9" s="96">
        <f t="shared" si="0"/>
        <v>87</v>
      </c>
      <c r="C9" s="96">
        <f t="shared" si="1"/>
        <v>91</v>
      </c>
      <c r="D9" s="97">
        <v>95</v>
      </c>
      <c r="E9" s="96">
        <f t="shared" si="2"/>
        <v>99</v>
      </c>
      <c r="F9" s="96">
        <f>E9+5</f>
        <v>104</v>
      </c>
      <c r="G9" s="96">
        <f t="shared" si="3"/>
        <v>110</v>
      </c>
      <c r="H9" s="96">
        <f>G9+7</f>
        <v>117</v>
      </c>
      <c r="I9" s="124" t="s">
        <v>166</v>
      </c>
      <c r="J9" s="120"/>
      <c r="K9" s="121"/>
      <c r="L9" s="121"/>
      <c r="M9" s="121" t="s">
        <v>163</v>
      </c>
      <c r="N9" s="121"/>
      <c r="O9" s="121"/>
      <c r="P9" s="121"/>
      <c r="Q9" s="125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  <c r="IQ9" s="78"/>
      <c r="IR9" s="78"/>
      <c r="IS9" s="78"/>
      <c r="IT9" s="78"/>
      <c r="IU9" s="78"/>
      <c r="IV9" s="78"/>
      <c r="IW9" s="78"/>
      <c r="IX9" s="78"/>
    </row>
    <row r="10" s="75" customFormat="1" ht="20" customHeight="1" spans="1:258">
      <c r="A10" s="98" t="s">
        <v>167</v>
      </c>
      <c r="B10" s="96">
        <f>C10-1</f>
        <v>35</v>
      </c>
      <c r="C10" s="96">
        <f>D10-1</f>
        <v>36</v>
      </c>
      <c r="D10" s="99">
        <v>37</v>
      </c>
      <c r="E10" s="96">
        <f>D10+1</f>
        <v>38</v>
      </c>
      <c r="F10" s="96">
        <f>E10+1</f>
        <v>39</v>
      </c>
      <c r="G10" s="96">
        <f>F10+1.2</f>
        <v>40.2</v>
      </c>
      <c r="H10" s="96">
        <f>G10+1.2</f>
        <v>41.4</v>
      </c>
      <c r="I10" s="124" t="s">
        <v>166</v>
      </c>
      <c r="J10" s="120"/>
      <c r="K10" s="121"/>
      <c r="L10" s="121"/>
      <c r="M10" s="121" t="s">
        <v>168</v>
      </c>
      <c r="N10" s="121"/>
      <c r="O10" s="121"/>
      <c r="P10" s="121"/>
      <c r="Q10" s="125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  <c r="IQ10" s="78"/>
      <c r="IR10" s="78"/>
      <c r="IS10" s="78"/>
      <c r="IT10" s="78"/>
      <c r="IU10" s="78"/>
      <c r="IV10" s="78"/>
      <c r="IW10" s="78"/>
      <c r="IX10" s="78"/>
    </row>
    <row r="11" s="75" customFormat="1" ht="20" customHeight="1" spans="1:258">
      <c r="A11" s="98" t="s">
        <v>169</v>
      </c>
      <c r="B11" s="96">
        <f>C11-0.5</f>
        <v>15</v>
      </c>
      <c r="C11" s="96">
        <f>D11-0.5</f>
        <v>15.5</v>
      </c>
      <c r="D11" s="97">
        <v>16</v>
      </c>
      <c r="E11" s="96">
        <f t="shared" ref="E11:H11" si="4">D11+0.5</f>
        <v>16.5</v>
      </c>
      <c r="F11" s="96">
        <f t="shared" si="4"/>
        <v>17</v>
      </c>
      <c r="G11" s="96">
        <f t="shared" si="4"/>
        <v>17.5</v>
      </c>
      <c r="H11" s="96">
        <f t="shared" si="4"/>
        <v>18</v>
      </c>
      <c r="I11" s="124" t="s">
        <v>170</v>
      </c>
      <c r="J11" s="120"/>
      <c r="K11" s="121"/>
      <c r="L11" s="121"/>
      <c r="M11" s="121" t="s">
        <v>168</v>
      </c>
      <c r="N11" s="121"/>
      <c r="O11" s="121"/>
      <c r="P11" s="121"/>
      <c r="Q11" s="125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8"/>
      <c r="IF11" s="78"/>
      <c r="IG11" s="78"/>
      <c r="IH11" s="78"/>
      <c r="II11" s="78"/>
      <c r="IJ11" s="78"/>
      <c r="IK11" s="78"/>
      <c r="IL11" s="78"/>
      <c r="IM11" s="78"/>
      <c r="IN11" s="78"/>
      <c r="IO11" s="78"/>
      <c r="IP11" s="78"/>
      <c r="IQ11" s="78"/>
      <c r="IR11" s="78"/>
      <c r="IS11" s="78"/>
      <c r="IT11" s="78"/>
      <c r="IU11" s="78"/>
      <c r="IV11" s="78"/>
      <c r="IW11" s="78"/>
      <c r="IX11" s="78"/>
    </row>
    <row r="12" s="75" customFormat="1" ht="20" customHeight="1" spans="1:258">
      <c r="A12" s="95" t="s">
        <v>171</v>
      </c>
      <c r="B12" s="96">
        <v>15</v>
      </c>
      <c r="C12" s="96">
        <v>15.7</v>
      </c>
      <c r="D12" s="97">
        <v>16.3</v>
      </c>
      <c r="E12" s="96">
        <v>17.1</v>
      </c>
      <c r="F12" s="96">
        <v>17.8</v>
      </c>
      <c r="G12" s="96">
        <v>18.75</v>
      </c>
      <c r="H12" s="96">
        <v>19.7</v>
      </c>
      <c r="I12" s="124" t="s">
        <v>166</v>
      </c>
      <c r="J12" s="120"/>
      <c r="K12" s="121"/>
      <c r="L12" s="121"/>
      <c r="M12" s="121" t="s">
        <v>168</v>
      </c>
      <c r="N12" s="121"/>
      <c r="O12" s="121"/>
      <c r="P12" s="121"/>
      <c r="Q12" s="125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78"/>
      <c r="IF12" s="78"/>
      <c r="IG12" s="78"/>
      <c r="IH12" s="78"/>
      <c r="II12" s="78"/>
      <c r="IJ12" s="78"/>
      <c r="IK12" s="78"/>
      <c r="IL12" s="78"/>
      <c r="IM12" s="78"/>
      <c r="IN12" s="78"/>
      <c r="IO12" s="78"/>
      <c r="IP12" s="78"/>
      <c r="IQ12" s="78"/>
      <c r="IR12" s="78"/>
      <c r="IS12" s="78"/>
      <c r="IT12" s="78"/>
      <c r="IU12" s="78"/>
      <c r="IV12" s="78"/>
      <c r="IW12" s="78"/>
      <c r="IX12" s="78"/>
    </row>
    <row r="13" s="75" customFormat="1" ht="20" customHeight="1" spans="1:258">
      <c r="A13" s="95" t="s">
        <v>172</v>
      </c>
      <c r="B13" s="96">
        <v>13.4</v>
      </c>
      <c r="C13" s="96">
        <v>14.2</v>
      </c>
      <c r="D13" s="97">
        <v>15.5</v>
      </c>
      <c r="E13" s="96">
        <v>15.8</v>
      </c>
      <c r="F13" s="96">
        <v>16.6</v>
      </c>
      <c r="G13" s="96">
        <v>17.7</v>
      </c>
      <c r="H13" s="96">
        <v>18.8</v>
      </c>
      <c r="I13" s="124">
        <v>0</v>
      </c>
      <c r="J13" s="120"/>
      <c r="K13" s="121"/>
      <c r="L13" s="121"/>
      <c r="M13" s="121" t="s">
        <v>173</v>
      </c>
      <c r="N13" s="121"/>
      <c r="O13" s="121"/>
      <c r="P13" s="121"/>
      <c r="Q13" s="125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8"/>
      <c r="IF13" s="78"/>
      <c r="IG13" s="78"/>
      <c r="IH13" s="78"/>
      <c r="II13" s="78"/>
      <c r="IJ13" s="78"/>
      <c r="IK13" s="78"/>
      <c r="IL13" s="78"/>
      <c r="IM13" s="78"/>
      <c r="IN13" s="78"/>
      <c r="IO13" s="78"/>
      <c r="IP13" s="78"/>
      <c r="IQ13" s="78"/>
      <c r="IR13" s="78"/>
      <c r="IS13" s="78"/>
      <c r="IT13" s="78"/>
      <c r="IU13" s="78"/>
      <c r="IV13" s="78"/>
      <c r="IW13" s="78"/>
      <c r="IX13" s="78"/>
    </row>
    <row r="14" s="75" customFormat="1" ht="20" customHeight="1" spans="1:258">
      <c r="A14" s="95" t="s">
        <v>174</v>
      </c>
      <c r="B14" s="96">
        <f>C14-1</f>
        <v>41</v>
      </c>
      <c r="C14" s="96">
        <f>D14-1</f>
        <v>42</v>
      </c>
      <c r="D14" s="99">
        <v>43</v>
      </c>
      <c r="E14" s="96">
        <f>D14+1</f>
        <v>44</v>
      </c>
      <c r="F14" s="96">
        <f>E14+1</f>
        <v>45</v>
      </c>
      <c r="G14" s="96">
        <f>F14+1.5</f>
        <v>46.5</v>
      </c>
      <c r="H14" s="96">
        <f>G14+1.5</f>
        <v>48</v>
      </c>
      <c r="I14" s="126"/>
      <c r="J14" s="120"/>
      <c r="K14" s="121"/>
      <c r="L14" s="121"/>
      <c r="M14" s="121" t="s">
        <v>168</v>
      </c>
      <c r="N14" s="121"/>
      <c r="O14" s="121"/>
      <c r="P14" s="121"/>
      <c r="Q14" s="125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78"/>
      <c r="IF14" s="78"/>
      <c r="IG14" s="78"/>
      <c r="IH14" s="78"/>
      <c r="II14" s="78"/>
      <c r="IJ14" s="78"/>
      <c r="IK14" s="78"/>
      <c r="IL14" s="78"/>
      <c r="IM14" s="78"/>
      <c r="IN14" s="78"/>
      <c r="IO14" s="78"/>
      <c r="IP14" s="78"/>
      <c r="IQ14" s="78"/>
      <c r="IR14" s="78"/>
      <c r="IS14" s="78"/>
      <c r="IT14" s="78"/>
      <c r="IU14" s="78"/>
      <c r="IV14" s="78"/>
      <c r="IW14" s="78"/>
      <c r="IX14" s="78"/>
    </row>
    <row r="15" s="75" customFormat="1" ht="20" customHeight="1" spans="1:258">
      <c r="A15" s="95" t="s">
        <v>175</v>
      </c>
      <c r="B15" s="96">
        <f>C15</f>
        <v>1.5</v>
      </c>
      <c r="C15" s="96">
        <f>D15</f>
        <v>1.5</v>
      </c>
      <c r="D15" s="99">
        <v>1.5</v>
      </c>
      <c r="E15" s="96">
        <f t="shared" ref="E15:H15" si="5">D15</f>
        <v>1.5</v>
      </c>
      <c r="F15" s="96">
        <f t="shared" si="5"/>
        <v>1.5</v>
      </c>
      <c r="G15" s="96">
        <f t="shared" si="5"/>
        <v>1.5</v>
      </c>
      <c r="H15" s="96">
        <f t="shared" si="5"/>
        <v>1.5</v>
      </c>
      <c r="I15" s="126"/>
      <c r="J15" s="120"/>
      <c r="K15" s="121"/>
      <c r="L15" s="121"/>
      <c r="M15" s="121" t="s">
        <v>163</v>
      </c>
      <c r="N15" s="121"/>
      <c r="O15" s="121"/>
      <c r="P15" s="121"/>
      <c r="Q15" s="125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  <c r="IQ15" s="78"/>
      <c r="IR15" s="78"/>
      <c r="IS15" s="78"/>
      <c r="IT15" s="78"/>
      <c r="IU15" s="78"/>
      <c r="IV15" s="78"/>
      <c r="IW15" s="78"/>
      <c r="IX15" s="78"/>
    </row>
    <row r="16" s="75" customFormat="1" ht="20" customHeight="1" spans="1:258">
      <c r="A16" s="100"/>
      <c r="B16" s="101"/>
      <c r="C16" s="101"/>
      <c r="D16" s="102"/>
      <c r="E16" s="101"/>
      <c r="F16" s="101"/>
      <c r="G16" s="101"/>
      <c r="H16" s="101"/>
      <c r="I16" s="126"/>
      <c r="J16" s="120"/>
      <c r="K16" s="121"/>
      <c r="L16" s="121"/>
      <c r="M16" s="121"/>
      <c r="N16" s="121"/>
      <c r="O16" s="121"/>
      <c r="P16" s="121"/>
      <c r="Q16" s="125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78"/>
      <c r="IF16" s="78"/>
      <c r="IG16" s="78"/>
      <c r="IH16" s="78"/>
      <c r="II16" s="78"/>
      <c r="IJ16" s="78"/>
      <c r="IK16" s="78"/>
      <c r="IL16" s="78"/>
      <c r="IM16" s="78"/>
      <c r="IN16" s="78"/>
      <c r="IO16" s="78"/>
      <c r="IP16" s="78"/>
      <c r="IQ16" s="78"/>
      <c r="IR16" s="78"/>
      <c r="IS16" s="78"/>
      <c r="IT16" s="78"/>
      <c r="IU16" s="78"/>
      <c r="IV16" s="78"/>
      <c r="IW16" s="78"/>
      <c r="IX16" s="78"/>
    </row>
    <row r="17" s="75" customFormat="1" ht="20" customHeight="1" spans="1:258">
      <c r="A17" s="100"/>
      <c r="B17" s="101"/>
      <c r="C17" s="101"/>
      <c r="D17" s="102"/>
      <c r="E17" s="101"/>
      <c r="F17" s="101"/>
      <c r="G17" s="101"/>
      <c r="H17" s="101"/>
      <c r="I17" s="127"/>
      <c r="J17" s="120"/>
      <c r="K17" s="121"/>
      <c r="L17" s="121"/>
      <c r="M17" s="121"/>
      <c r="N17" s="121"/>
      <c r="O17" s="121"/>
      <c r="P17" s="121"/>
      <c r="Q17" s="125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  <c r="HW17" s="78"/>
      <c r="HX17" s="78"/>
      <c r="HY17" s="78"/>
      <c r="HZ17" s="78"/>
      <c r="IA17" s="78"/>
      <c r="IB17" s="78"/>
      <c r="IC17" s="78"/>
      <c r="ID17" s="78"/>
      <c r="IE17" s="78"/>
      <c r="IF17" s="78"/>
      <c r="IG17" s="78"/>
      <c r="IH17" s="78"/>
      <c r="II17" s="78"/>
      <c r="IJ17" s="78"/>
      <c r="IK17" s="78"/>
      <c r="IL17" s="78"/>
      <c r="IM17" s="78"/>
      <c r="IN17" s="78"/>
      <c r="IO17" s="78"/>
      <c r="IP17" s="78"/>
      <c r="IQ17" s="78"/>
      <c r="IR17" s="78"/>
      <c r="IS17" s="78"/>
      <c r="IT17" s="78"/>
      <c r="IU17" s="78"/>
      <c r="IV17" s="78"/>
      <c r="IW17" s="78"/>
      <c r="IX17" s="78"/>
    </row>
    <row r="18" s="75" customFormat="1" ht="20" customHeight="1" spans="1:258">
      <c r="A18" s="103"/>
      <c r="B18" s="104"/>
      <c r="C18" s="104"/>
      <c r="D18" s="105"/>
      <c r="E18" s="104"/>
      <c r="F18" s="104"/>
      <c r="G18" s="104"/>
      <c r="H18" s="104"/>
      <c r="I18" s="128"/>
      <c r="J18" s="120"/>
      <c r="K18" s="121"/>
      <c r="L18" s="121"/>
      <c r="M18" s="121"/>
      <c r="N18" s="121"/>
      <c r="O18" s="121"/>
      <c r="P18" s="121"/>
      <c r="Q18" s="125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  <c r="HW18" s="78"/>
      <c r="HX18" s="78"/>
      <c r="HY18" s="78"/>
      <c r="HZ18" s="78"/>
      <c r="IA18" s="78"/>
      <c r="IB18" s="78"/>
      <c r="IC18" s="78"/>
      <c r="ID18" s="78"/>
      <c r="IE18" s="78"/>
      <c r="IF18" s="78"/>
      <c r="IG18" s="78"/>
      <c r="IH18" s="78"/>
      <c r="II18" s="78"/>
      <c r="IJ18" s="78"/>
      <c r="IK18" s="78"/>
      <c r="IL18" s="78"/>
      <c r="IM18" s="78"/>
      <c r="IN18" s="78"/>
      <c r="IO18" s="78"/>
      <c r="IP18" s="78"/>
      <c r="IQ18" s="78"/>
      <c r="IR18" s="78"/>
      <c r="IS18" s="78"/>
      <c r="IT18" s="78"/>
      <c r="IU18" s="78"/>
      <c r="IV18" s="78"/>
      <c r="IW18" s="78"/>
      <c r="IX18" s="78"/>
    </row>
    <row r="19" s="75" customFormat="1" ht="20" customHeight="1" spans="1:258">
      <c r="A19" s="106"/>
      <c r="B19" s="107"/>
      <c r="C19" s="107"/>
      <c r="D19" s="107"/>
      <c r="E19" s="108"/>
      <c r="F19" s="107"/>
      <c r="G19" s="107"/>
      <c r="H19" s="107"/>
      <c r="I19" s="107"/>
      <c r="J19" s="129"/>
      <c r="K19" s="130"/>
      <c r="L19" s="130"/>
      <c r="M19" s="131"/>
      <c r="N19" s="130"/>
      <c r="O19" s="130"/>
      <c r="P19" s="131"/>
      <c r="Q19" s="223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  <c r="EQ19" s="78"/>
      <c r="ER19" s="78"/>
      <c r="ES19" s="78"/>
      <c r="ET19" s="78"/>
      <c r="EU19" s="78"/>
      <c r="EV19" s="78"/>
      <c r="EW19" s="78"/>
      <c r="EX19" s="78"/>
      <c r="EY19" s="78"/>
      <c r="EZ19" s="78"/>
      <c r="FA19" s="78"/>
      <c r="FB19" s="78"/>
      <c r="FC19" s="78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  <c r="GA19" s="78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78"/>
      <c r="GN19" s="78"/>
      <c r="GO19" s="78"/>
      <c r="GP19" s="78"/>
      <c r="GQ19" s="78"/>
      <c r="GR19" s="78"/>
      <c r="GS19" s="78"/>
      <c r="GT19" s="78"/>
      <c r="GU19" s="78"/>
      <c r="GV19" s="78"/>
      <c r="GW19" s="78"/>
      <c r="GX19" s="78"/>
      <c r="GY19" s="78"/>
      <c r="GZ19" s="78"/>
      <c r="HA19" s="78"/>
      <c r="HB19" s="78"/>
      <c r="HC19" s="78"/>
      <c r="HD19" s="78"/>
      <c r="HE19" s="78"/>
      <c r="HF19" s="78"/>
      <c r="HG19" s="78"/>
      <c r="HH19" s="78"/>
      <c r="HI19" s="78"/>
      <c r="HJ19" s="78"/>
      <c r="HK19" s="78"/>
      <c r="HL19" s="78"/>
      <c r="HM19" s="78"/>
      <c r="HN19" s="78"/>
      <c r="HO19" s="78"/>
      <c r="HP19" s="78"/>
      <c r="HQ19" s="78"/>
      <c r="HR19" s="78"/>
      <c r="HS19" s="78"/>
      <c r="HT19" s="78"/>
      <c r="HU19" s="78"/>
      <c r="HV19" s="78"/>
      <c r="HW19" s="78"/>
      <c r="HX19" s="78"/>
      <c r="HY19" s="78"/>
      <c r="HZ19" s="78"/>
      <c r="IA19" s="78"/>
      <c r="IB19" s="78"/>
      <c r="IC19" s="78"/>
      <c r="ID19" s="78"/>
      <c r="IE19" s="78"/>
      <c r="IF19" s="78"/>
      <c r="IG19" s="78"/>
      <c r="IH19" s="78"/>
      <c r="II19" s="78"/>
      <c r="IJ19" s="78"/>
      <c r="IK19" s="78"/>
      <c r="IL19" s="78"/>
      <c r="IM19" s="78"/>
      <c r="IN19" s="78"/>
      <c r="IO19" s="78"/>
      <c r="IP19" s="78"/>
      <c r="IQ19" s="78"/>
      <c r="IR19" s="78"/>
      <c r="IS19" s="78"/>
      <c r="IT19" s="78"/>
      <c r="IU19" s="78"/>
      <c r="IV19" s="78"/>
      <c r="IW19" s="78"/>
      <c r="IX19" s="78"/>
    </row>
    <row r="20" s="75" customFormat="1" ht="16.5" spans="1:258">
      <c r="A20" s="332"/>
      <c r="B20" s="332"/>
      <c r="C20" s="333"/>
      <c r="D20" s="333"/>
      <c r="E20" s="334"/>
      <c r="F20" s="333"/>
      <c r="G20" s="333"/>
      <c r="H20" s="333"/>
      <c r="I20" s="333"/>
      <c r="Q20" s="33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8"/>
      <c r="EI20" s="78"/>
      <c r="EJ20" s="78"/>
      <c r="EK20" s="78"/>
      <c r="EL20" s="78"/>
      <c r="EM20" s="78"/>
      <c r="EN20" s="78"/>
      <c r="EO20" s="78"/>
      <c r="EP20" s="78"/>
      <c r="EQ20" s="78"/>
      <c r="ER20" s="78"/>
      <c r="ES20" s="78"/>
      <c r="ET20" s="78"/>
      <c r="EU20" s="78"/>
      <c r="EV20" s="78"/>
      <c r="EW20" s="78"/>
      <c r="EX20" s="78"/>
      <c r="EY20" s="78"/>
      <c r="EZ20" s="78"/>
      <c r="FA20" s="78"/>
      <c r="FB20" s="78"/>
      <c r="FC20" s="78"/>
      <c r="FD20" s="78"/>
      <c r="FE20" s="78"/>
      <c r="FF20" s="78"/>
      <c r="FG20" s="78"/>
      <c r="FH20" s="78"/>
      <c r="FI20" s="78"/>
      <c r="FJ20" s="78"/>
      <c r="FK20" s="78"/>
      <c r="FL20" s="78"/>
      <c r="FM20" s="78"/>
      <c r="FN20" s="78"/>
      <c r="FO20" s="78"/>
      <c r="FP20" s="78"/>
      <c r="FQ20" s="78"/>
      <c r="FR20" s="78"/>
      <c r="FS20" s="78"/>
      <c r="FT20" s="78"/>
      <c r="FU20" s="78"/>
      <c r="FV20" s="78"/>
      <c r="FW20" s="78"/>
      <c r="FX20" s="78"/>
      <c r="FY20" s="78"/>
      <c r="FZ20" s="78"/>
      <c r="GA20" s="78"/>
      <c r="GB20" s="78"/>
      <c r="GC20" s="78"/>
      <c r="GD20" s="78"/>
      <c r="GE20" s="78"/>
      <c r="GF20" s="78"/>
      <c r="GG20" s="78"/>
      <c r="GH20" s="78"/>
      <c r="GI20" s="78"/>
      <c r="GJ20" s="78"/>
      <c r="GK20" s="78"/>
      <c r="GL20" s="78"/>
      <c r="GM20" s="78"/>
      <c r="GN20" s="78"/>
      <c r="GO20" s="78"/>
      <c r="GP20" s="78"/>
      <c r="GQ20" s="78"/>
      <c r="GR20" s="78"/>
      <c r="GS20" s="78"/>
      <c r="GT20" s="78"/>
      <c r="GU20" s="78"/>
      <c r="GV20" s="78"/>
      <c r="GW20" s="78"/>
      <c r="GX20" s="78"/>
      <c r="GY20" s="78"/>
      <c r="GZ20" s="78"/>
      <c r="HA20" s="78"/>
      <c r="HB20" s="78"/>
      <c r="HC20" s="78"/>
      <c r="HD20" s="78"/>
      <c r="HE20" s="78"/>
      <c r="HF20" s="78"/>
      <c r="HG20" s="78"/>
      <c r="HH20" s="78"/>
      <c r="HI20" s="78"/>
      <c r="HJ20" s="78"/>
      <c r="HK20" s="78"/>
      <c r="HL20" s="78"/>
      <c r="HM20" s="78"/>
      <c r="HN20" s="78"/>
      <c r="HO20" s="78"/>
      <c r="HP20" s="78"/>
      <c r="HQ20" s="78"/>
      <c r="HR20" s="78"/>
      <c r="HS20" s="78"/>
      <c r="HT20" s="78"/>
      <c r="HU20" s="78"/>
      <c r="HV20" s="78"/>
      <c r="HW20" s="78"/>
      <c r="HX20" s="78"/>
      <c r="HY20" s="78"/>
      <c r="HZ20" s="78"/>
      <c r="IA20" s="78"/>
      <c r="IB20" s="78"/>
      <c r="IC20" s="78"/>
      <c r="ID20" s="78"/>
      <c r="IE20" s="78"/>
      <c r="IF20" s="78"/>
      <c r="IG20" s="78"/>
      <c r="IH20" s="78"/>
      <c r="II20" s="78"/>
      <c r="IJ20" s="78"/>
      <c r="IK20" s="78"/>
      <c r="IL20" s="78"/>
      <c r="IM20" s="78"/>
      <c r="IN20" s="78"/>
      <c r="IO20" s="78"/>
      <c r="IP20" s="78"/>
      <c r="IQ20" s="78"/>
      <c r="IR20" s="78"/>
      <c r="IS20" s="78"/>
      <c r="IT20" s="78"/>
      <c r="IU20" s="78"/>
      <c r="IV20" s="78"/>
      <c r="IW20" s="78"/>
      <c r="IX20" s="78"/>
    </row>
    <row r="21" s="75" customFormat="1" spans="1:258">
      <c r="A21" s="109" t="s">
        <v>176</v>
      </c>
      <c r="B21" s="109"/>
      <c r="C21" s="110"/>
      <c r="D21" s="110"/>
      <c r="Q21" s="33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  <c r="CP21" s="78"/>
      <c r="CQ21" s="78"/>
      <c r="CR21" s="78"/>
      <c r="CS21" s="78"/>
      <c r="CT21" s="78"/>
      <c r="CU21" s="78"/>
      <c r="CV21" s="78"/>
      <c r="CW21" s="78"/>
      <c r="CX21" s="78"/>
      <c r="CY21" s="78"/>
      <c r="CZ21" s="78"/>
      <c r="DA21" s="78"/>
      <c r="DB21" s="78"/>
      <c r="DC21" s="78"/>
      <c r="DD21" s="78"/>
      <c r="DE21" s="78"/>
      <c r="DF21" s="78"/>
      <c r="DG21" s="78"/>
      <c r="DH21" s="78"/>
      <c r="DI21" s="78"/>
      <c r="DJ21" s="78"/>
      <c r="DK21" s="78"/>
      <c r="DL21" s="78"/>
      <c r="DM21" s="78"/>
      <c r="DN21" s="78"/>
      <c r="DO21" s="78"/>
      <c r="DP21" s="78"/>
      <c r="DQ21" s="78"/>
      <c r="DR21" s="78"/>
      <c r="DS21" s="78"/>
      <c r="DT21" s="78"/>
      <c r="DU21" s="78"/>
      <c r="DV21" s="78"/>
      <c r="DW21" s="78"/>
      <c r="DX21" s="78"/>
      <c r="DY21" s="78"/>
      <c r="DZ21" s="78"/>
      <c r="EA21" s="78"/>
      <c r="EB21" s="78"/>
      <c r="EC21" s="78"/>
      <c r="ED21" s="78"/>
      <c r="EE21" s="78"/>
      <c r="EF21" s="78"/>
      <c r="EG21" s="78"/>
      <c r="EH21" s="78"/>
      <c r="EI21" s="78"/>
      <c r="EJ21" s="78"/>
      <c r="EK21" s="78"/>
      <c r="EL21" s="78"/>
      <c r="EM21" s="78"/>
      <c r="EN21" s="78"/>
      <c r="EO21" s="78"/>
      <c r="EP21" s="78"/>
      <c r="EQ21" s="78"/>
      <c r="ER21" s="78"/>
      <c r="ES21" s="78"/>
      <c r="ET21" s="78"/>
      <c r="EU21" s="78"/>
      <c r="EV21" s="78"/>
      <c r="EW21" s="78"/>
      <c r="EX21" s="78"/>
      <c r="EY21" s="78"/>
      <c r="EZ21" s="78"/>
      <c r="FA21" s="78"/>
      <c r="FB21" s="78"/>
      <c r="FC21" s="78"/>
      <c r="FD21" s="78"/>
      <c r="FE21" s="78"/>
      <c r="FF21" s="78"/>
      <c r="FG21" s="78"/>
      <c r="FH21" s="78"/>
      <c r="FI21" s="78"/>
      <c r="FJ21" s="78"/>
      <c r="FK21" s="78"/>
      <c r="FL21" s="78"/>
      <c r="FM21" s="78"/>
      <c r="FN21" s="78"/>
      <c r="FO21" s="78"/>
      <c r="FP21" s="78"/>
      <c r="FQ21" s="78"/>
      <c r="FR21" s="78"/>
      <c r="FS21" s="78"/>
      <c r="FT21" s="78"/>
      <c r="FU21" s="78"/>
      <c r="FV21" s="78"/>
      <c r="FW21" s="78"/>
      <c r="FX21" s="78"/>
      <c r="FY21" s="78"/>
      <c r="FZ21" s="78"/>
      <c r="GA21" s="78"/>
      <c r="GB21" s="78"/>
      <c r="GC21" s="78"/>
      <c r="GD21" s="78"/>
      <c r="GE21" s="78"/>
      <c r="GF21" s="78"/>
      <c r="GG21" s="78"/>
      <c r="GH21" s="78"/>
      <c r="GI21" s="78"/>
      <c r="GJ21" s="78"/>
      <c r="GK21" s="78"/>
      <c r="GL21" s="78"/>
      <c r="GM21" s="78"/>
      <c r="GN21" s="78"/>
      <c r="GO21" s="78"/>
      <c r="GP21" s="78"/>
      <c r="GQ21" s="78"/>
      <c r="GR21" s="78"/>
      <c r="GS21" s="78"/>
      <c r="GT21" s="78"/>
      <c r="GU21" s="78"/>
      <c r="GV21" s="78"/>
      <c r="GW21" s="78"/>
      <c r="GX21" s="78"/>
      <c r="GY21" s="78"/>
      <c r="GZ21" s="78"/>
      <c r="HA21" s="78"/>
      <c r="HB21" s="78"/>
      <c r="HC21" s="78"/>
      <c r="HD21" s="78"/>
      <c r="HE21" s="78"/>
      <c r="HF21" s="78"/>
      <c r="HG21" s="78"/>
      <c r="HH21" s="78"/>
      <c r="HI21" s="78"/>
      <c r="HJ21" s="78"/>
      <c r="HK21" s="78"/>
      <c r="HL21" s="78"/>
      <c r="HM21" s="78"/>
      <c r="HN21" s="78"/>
      <c r="HO21" s="78"/>
      <c r="HP21" s="78"/>
      <c r="HQ21" s="78"/>
      <c r="HR21" s="78"/>
      <c r="HS21" s="78"/>
      <c r="HT21" s="78"/>
      <c r="HU21" s="78"/>
      <c r="HV21" s="78"/>
      <c r="HW21" s="78"/>
      <c r="HX21" s="78"/>
      <c r="HY21" s="78"/>
      <c r="HZ21" s="78"/>
      <c r="IA21" s="78"/>
      <c r="IB21" s="78"/>
      <c r="IC21" s="78"/>
      <c r="ID21" s="78"/>
      <c r="IE21" s="78"/>
      <c r="IF21" s="78"/>
      <c r="IG21" s="78"/>
      <c r="IH21" s="78"/>
      <c r="II21" s="78"/>
      <c r="IJ21" s="78"/>
      <c r="IK21" s="78"/>
      <c r="IL21" s="78"/>
      <c r="IM21" s="78"/>
      <c r="IN21" s="78"/>
      <c r="IO21" s="78"/>
      <c r="IP21" s="78"/>
      <c r="IQ21" s="78"/>
      <c r="IR21" s="78"/>
      <c r="IS21" s="78"/>
      <c r="IT21" s="78"/>
      <c r="IU21" s="78"/>
      <c r="IV21" s="78"/>
      <c r="IW21" s="78"/>
      <c r="IX21" s="78"/>
    </row>
    <row r="22" s="75" customFormat="1" spans="3:258">
      <c r="C22" s="76"/>
      <c r="D22" s="76"/>
      <c r="K22" s="132" t="s">
        <v>177</v>
      </c>
      <c r="L22" s="231">
        <v>45646</v>
      </c>
      <c r="M22" s="132" t="s">
        <v>178</v>
      </c>
      <c r="N22" s="132" t="s">
        <v>139</v>
      </c>
      <c r="O22" s="132" t="s">
        <v>179</v>
      </c>
      <c r="P22" s="75" t="s">
        <v>142</v>
      </c>
      <c r="Q22" s="33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/>
      <c r="BO22" s="78"/>
      <c r="BP22" s="78"/>
      <c r="BQ22" s="78"/>
      <c r="BR22" s="78"/>
      <c r="BS22" s="78"/>
      <c r="BT22" s="78"/>
      <c r="BU22" s="78"/>
      <c r="BV22" s="78"/>
      <c r="BW22" s="78"/>
      <c r="BX22" s="78"/>
      <c r="BY22" s="78"/>
      <c r="BZ22" s="78"/>
      <c r="CA22" s="78"/>
      <c r="CB22" s="78"/>
      <c r="CC22" s="78"/>
      <c r="CD22" s="78"/>
      <c r="CE22" s="78"/>
      <c r="CF22" s="78"/>
      <c r="CG22" s="78"/>
      <c r="CH22" s="78"/>
      <c r="CI22" s="78"/>
      <c r="CJ22" s="78"/>
      <c r="CK22" s="78"/>
      <c r="CL22" s="78"/>
      <c r="CM22" s="78"/>
      <c r="CN22" s="78"/>
      <c r="CO22" s="78"/>
      <c r="CP22" s="78"/>
      <c r="CQ22" s="78"/>
      <c r="CR22" s="78"/>
      <c r="CS22" s="78"/>
      <c r="CT22" s="78"/>
      <c r="CU22" s="78"/>
      <c r="CV22" s="78"/>
      <c r="CW22" s="78"/>
      <c r="CX22" s="78"/>
      <c r="CY22" s="78"/>
      <c r="CZ22" s="78"/>
      <c r="DA22" s="78"/>
      <c r="DB22" s="78"/>
      <c r="DC22" s="78"/>
      <c r="DD22" s="78"/>
      <c r="DE22" s="78"/>
      <c r="DF22" s="78"/>
      <c r="DG22" s="78"/>
      <c r="DH22" s="78"/>
      <c r="DI22" s="78"/>
      <c r="DJ22" s="78"/>
      <c r="DK22" s="78"/>
      <c r="DL22" s="78"/>
      <c r="DM22" s="78"/>
      <c r="DN22" s="78"/>
      <c r="DO22" s="78"/>
      <c r="DP22" s="78"/>
      <c r="DQ22" s="78"/>
      <c r="DR22" s="78"/>
      <c r="DS22" s="78"/>
      <c r="DT22" s="78"/>
      <c r="DU22" s="78"/>
      <c r="DV22" s="78"/>
      <c r="DW22" s="78"/>
      <c r="DX22" s="78"/>
      <c r="DY22" s="78"/>
      <c r="DZ22" s="78"/>
      <c r="EA22" s="78"/>
      <c r="EB22" s="78"/>
      <c r="EC22" s="78"/>
      <c r="ED22" s="78"/>
      <c r="EE22" s="78"/>
      <c r="EF22" s="78"/>
      <c r="EG22" s="78"/>
      <c r="EH22" s="78"/>
      <c r="EI22" s="78"/>
      <c r="EJ22" s="78"/>
      <c r="EK22" s="78"/>
      <c r="EL22" s="78"/>
      <c r="EM22" s="78"/>
      <c r="EN22" s="78"/>
      <c r="EO22" s="78"/>
      <c r="EP22" s="78"/>
      <c r="EQ22" s="78"/>
      <c r="ER22" s="78"/>
      <c r="ES22" s="78"/>
      <c r="ET22" s="78"/>
      <c r="EU22" s="78"/>
      <c r="EV22" s="78"/>
      <c r="EW22" s="78"/>
      <c r="EX22" s="78"/>
      <c r="EY22" s="78"/>
      <c r="EZ22" s="78"/>
      <c r="FA22" s="78"/>
      <c r="FB22" s="78"/>
      <c r="FC22" s="78"/>
      <c r="FD22" s="78"/>
      <c r="FE22" s="78"/>
      <c r="FF22" s="78"/>
      <c r="FG22" s="78"/>
      <c r="FH22" s="78"/>
      <c r="FI22" s="78"/>
      <c r="FJ22" s="78"/>
      <c r="FK22" s="78"/>
      <c r="FL22" s="78"/>
      <c r="FM22" s="78"/>
      <c r="FN22" s="78"/>
      <c r="FO22" s="78"/>
      <c r="FP22" s="78"/>
      <c r="FQ22" s="78"/>
      <c r="FR22" s="78"/>
      <c r="FS22" s="78"/>
      <c r="FT22" s="78"/>
      <c r="FU22" s="78"/>
      <c r="FV22" s="78"/>
      <c r="FW22" s="78"/>
      <c r="FX22" s="78"/>
      <c r="FY22" s="78"/>
      <c r="FZ22" s="78"/>
      <c r="GA22" s="78"/>
      <c r="GB22" s="78"/>
      <c r="GC22" s="78"/>
      <c r="GD22" s="78"/>
      <c r="GE22" s="78"/>
      <c r="GF22" s="78"/>
      <c r="GG22" s="78"/>
      <c r="GH22" s="78"/>
      <c r="GI22" s="78"/>
      <c r="GJ22" s="78"/>
      <c r="GK22" s="78"/>
      <c r="GL22" s="78"/>
      <c r="GM22" s="78"/>
      <c r="GN22" s="78"/>
      <c r="GO22" s="78"/>
      <c r="GP22" s="78"/>
      <c r="GQ22" s="78"/>
      <c r="GR22" s="78"/>
      <c r="GS22" s="78"/>
      <c r="GT22" s="78"/>
      <c r="GU22" s="78"/>
      <c r="GV22" s="78"/>
      <c r="GW22" s="78"/>
      <c r="GX22" s="78"/>
      <c r="GY22" s="78"/>
      <c r="GZ22" s="78"/>
      <c r="HA22" s="78"/>
      <c r="HB22" s="78"/>
      <c r="HC22" s="78"/>
      <c r="HD22" s="78"/>
      <c r="HE22" s="78"/>
      <c r="HF22" s="78"/>
      <c r="HG22" s="78"/>
      <c r="HH22" s="78"/>
      <c r="HI22" s="78"/>
      <c r="HJ22" s="78"/>
      <c r="HK22" s="78"/>
      <c r="HL22" s="78"/>
      <c r="HM22" s="78"/>
      <c r="HN22" s="78"/>
      <c r="HO22" s="78"/>
      <c r="HP22" s="78"/>
      <c r="HQ22" s="78"/>
      <c r="HR22" s="78"/>
      <c r="HS22" s="78"/>
      <c r="HT22" s="78"/>
      <c r="HU22" s="78"/>
      <c r="HV22" s="78"/>
      <c r="HW22" s="78"/>
      <c r="HX22" s="78"/>
      <c r="HY22" s="78"/>
      <c r="HZ22" s="78"/>
      <c r="IA22" s="78"/>
      <c r="IB22" s="78"/>
      <c r="IC22" s="78"/>
      <c r="ID22" s="78"/>
      <c r="IE22" s="78"/>
      <c r="IF22" s="78"/>
      <c r="IG22" s="78"/>
      <c r="IH22" s="78"/>
      <c r="II22" s="78"/>
      <c r="IJ22" s="78"/>
      <c r="IK22" s="78"/>
      <c r="IL22" s="78"/>
      <c r="IM22" s="78"/>
      <c r="IN22" s="78"/>
      <c r="IO22" s="78"/>
      <c r="IP22" s="78"/>
      <c r="IQ22" s="78"/>
      <c r="IR22" s="78"/>
      <c r="IS22" s="78"/>
      <c r="IT22" s="78"/>
      <c r="IU22" s="78"/>
      <c r="IV22" s="78"/>
      <c r="IW22" s="78"/>
      <c r="IX22" s="78"/>
    </row>
  </sheetData>
  <mergeCells count="9">
    <mergeCell ref="A1:P1"/>
    <mergeCell ref="B2:D2"/>
    <mergeCell ref="F2:I2"/>
    <mergeCell ref="L2:P2"/>
    <mergeCell ref="B3:I3"/>
    <mergeCell ref="K3:P3"/>
    <mergeCell ref="A3:A5"/>
    <mergeCell ref="I4:I5"/>
    <mergeCell ref="J2:J19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topLeftCell="A10" workbookViewId="0">
      <selection activeCell="A32" sqref="A32:K35"/>
    </sheetView>
  </sheetViews>
  <sheetFormatPr defaultColWidth="10" defaultRowHeight="16.5" customHeight="1"/>
  <cols>
    <col min="1" max="1" width="10.875" style="234" customWidth="1"/>
    <col min="2" max="16384" width="10" style="234"/>
  </cols>
  <sheetData>
    <row r="1" ht="22.5" customHeight="1" spans="1:11">
      <c r="A1" s="138" t="s">
        <v>180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</row>
    <row r="2" ht="17.25" customHeight="1" spans="1:11">
      <c r="A2" s="235" t="s">
        <v>53</v>
      </c>
      <c r="B2" s="236" t="s">
        <v>54</v>
      </c>
      <c r="C2" s="236"/>
      <c r="D2" s="237" t="s">
        <v>55</v>
      </c>
      <c r="E2" s="237"/>
      <c r="F2" s="236" t="s">
        <v>56</v>
      </c>
      <c r="G2" s="236"/>
      <c r="H2" s="238" t="s">
        <v>57</v>
      </c>
      <c r="I2" s="311" t="s">
        <v>56</v>
      </c>
      <c r="J2" s="311"/>
      <c r="K2" s="312"/>
    </row>
    <row r="3" customHeight="1" spans="1:11">
      <c r="A3" s="239" t="s">
        <v>58</v>
      </c>
      <c r="B3" s="240"/>
      <c r="C3" s="241"/>
      <c r="D3" s="242" t="s">
        <v>59</v>
      </c>
      <c r="E3" s="243"/>
      <c r="F3" s="243"/>
      <c r="G3" s="244"/>
      <c r="H3" s="242" t="s">
        <v>60</v>
      </c>
      <c r="I3" s="243"/>
      <c r="J3" s="243"/>
      <c r="K3" s="244"/>
    </row>
    <row r="4" customHeight="1" spans="1:11">
      <c r="A4" s="245" t="s">
        <v>61</v>
      </c>
      <c r="B4" s="246" t="s">
        <v>181</v>
      </c>
      <c r="C4" s="247"/>
      <c r="D4" s="245" t="s">
        <v>63</v>
      </c>
      <c r="E4" s="248"/>
      <c r="F4" s="249">
        <v>45657</v>
      </c>
      <c r="G4" s="250"/>
      <c r="H4" s="245" t="s">
        <v>64</v>
      </c>
      <c r="I4" s="248"/>
      <c r="J4" s="144" t="s">
        <v>65</v>
      </c>
      <c r="K4" s="145" t="s">
        <v>66</v>
      </c>
    </row>
    <row r="5" customHeight="1" spans="1:11">
      <c r="A5" s="251" t="s">
        <v>67</v>
      </c>
      <c r="B5" s="144" t="s">
        <v>182</v>
      </c>
      <c r="C5" s="145"/>
      <c r="D5" s="245" t="s">
        <v>69</v>
      </c>
      <c r="E5" s="248"/>
      <c r="F5" s="249">
        <v>45645</v>
      </c>
      <c r="G5" s="250"/>
      <c r="H5" s="245" t="s">
        <v>70</v>
      </c>
      <c r="I5" s="248"/>
      <c r="J5" s="144" t="s">
        <v>65</v>
      </c>
      <c r="K5" s="145" t="s">
        <v>66</v>
      </c>
    </row>
    <row r="6" customHeight="1" spans="1:11">
      <c r="A6" s="245" t="s">
        <v>71</v>
      </c>
      <c r="B6" s="252" t="s">
        <v>72</v>
      </c>
      <c r="C6" s="253">
        <v>6</v>
      </c>
      <c r="D6" s="251" t="s">
        <v>73</v>
      </c>
      <c r="E6" s="254"/>
      <c r="F6" s="249">
        <v>45301</v>
      </c>
      <c r="G6" s="250"/>
      <c r="H6" s="245" t="s">
        <v>74</v>
      </c>
      <c r="I6" s="248"/>
      <c r="J6" s="144" t="s">
        <v>65</v>
      </c>
      <c r="K6" s="145" t="s">
        <v>66</v>
      </c>
    </row>
    <row r="7" customHeight="1" spans="1:11">
      <c r="A7" s="245" t="s">
        <v>75</v>
      </c>
      <c r="B7" s="255">
        <v>17916</v>
      </c>
      <c r="C7" s="256"/>
      <c r="D7" s="251" t="s">
        <v>76</v>
      </c>
      <c r="E7" s="257"/>
      <c r="F7" s="249">
        <v>45306</v>
      </c>
      <c r="G7" s="250"/>
      <c r="H7" s="245" t="s">
        <v>77</v>
      </c>
      <c r="I7" s="248"/>
      <c r="J7" s="144" t="s">
        <v>65</v>
      </c>
      <c r="K7" s="145" t="s">
        <v>66</v>
      </c>
    </row>
    <row r="8" customHeight="1" spans="1:16">
      <c r="A8" s="258" t="s">
        <v>78</v>
      </c>
      <c r="B8" s="259" t="s">
        <v>183</v>
      </c>
      <c r="C8" s="260"/>
      <c r="D8" s="261" t="s">
        <v>80</v>
      </c>
      <c r="E8" s="262"/>
      <c r="F8" s="263">
        <v>45309</v>
      </c>
      <c r="G8" s="264"/>
      <c r="H8" s="261" t="s">
        <v>81</v>
      </c>
      <c r="I8" s="262"/>
      <c r="J8" s="281" t="s">
        <v>65</v>
      </c>
      <c r="K8" s="313" t="s">
        <v>66</v>
      </c>
      <c r="P8" s="197" t="s">
        <v>184</v>
      </c>
    </row>
    <row r="9" customHeight="1" spans="1:11">
      <c r="A9" s="265" t="s">
        <v>185</v>
      </c>
      <c r="B9" s="265"/>
      <c r="C9" s="265"/>
      <c r="D9" s="265"/>
      <c r="E9" s="265"/>
      <c r="F9" s="265"/>
      <c r="G9" s="265"/>
      <c r="H9" s="265"/>
      <c r="I9" s="265"/>
      <c r="J9" s="265"/>
      <c r="K9" s="265"/>
    </row>
    <row r="10" customHeight="1" spans="1:11">
      <c r="A10" s="266" t="s">
        <v>84</v>
      </c>
      <c r="B10" s="267" t="s">
        <v>85</v>
      </c>
      <c r="C10" s="268" t="s">
        <v>86</v>
      </c>
      <c r="D10" s="269"/>
      <c r="E10" s="270" t="s">
        <v>89</v>
      </c>
      <c r="F10" s="267" t="s">
        <v>85</v>
      </c>
      <c r="G10" s="268" t="s">
        <v>86</v>
      </c>
      <c r="H10" s="267"/>
      <c r="I10" s="270" t="s">
        <v>87</v>
      </c>
      <c r="J10" s="267" t="s">
        <v>85</v>
      </c>
      <c r="K10" s="314" t="s">
        <v>86</v>
      </c>
    </row>
    <row r="11" customHeight="1" spans="1:11">
      <c r="A11" s="251" t="s">
        <v>90</v>
      </c>
      <c r="B11" s="271" t="s">
        <v>85</v>
      </c>
      <c r="C11" s="144" t="s">
        <v>86</v>
      </c>
      <c r="D11" s="257"/>
      <c r="E11" s="254" t="s">
        <v>92</v>
      </c>
      <c r="F11" s="271" t="s">
        <v>85</v>
      </c>
      <c r="G11" s="144" t="s">
        <v>86</v>
      </c>
      <c r="H11" s="271"/>
      <c r="I11" s="254" t="s">
        <v>97</v>
      </c>
      <c r="J11" s="271" t="s">
        <v>85</v>
      </c>
      <c r="K11" s="145" t="s">
        <v>86</v>
      </c>
    </row>
    <row r="12" customHeight="1" spans="1:11">
      <c r="A12" s="261" t="s">
        <v>125</v>
      </c>
      <c r="B12" s="262"/>
      <c r="C12" s="262"/>
      <c r="D12" s="262"/>
      <c r="E12" s="262"/>
      <c r="F12" s="262"/>
      <c r="G12" s="262"/>
      <c r="H12" s="262"/>
      <c r="I12" s="262"/>
      <c r="J12" s="262"/>
      <c r="K12" s="315"/>
    </row>
    <row r="13" customHeight="1" spans="1:11">
      <c r="A13" s="272" t="s">
        <v>186</v>
      </c>
      <c r="B13" s="272"/>
      <c r="C13" s="272"/>
      <c r="D13" s="272"/>
      <c r="E13" s="272"/>
      <c r="F13" s="272"/>
      <c r="G13" s="272"/>
      <c r="H13" s="272"/>
      <c r="I13" s="272"/>
      <c r="J13" s="272"/>
      <c r="K13" s="272"/>
    </row>
    <row r="14" customHeight="1" spans="1:11">
      <c r="A14" s="273" t="s">
        <v>187</v>
      </c>
      <c r="B14" s="274"/>
      <c r="C14" s="274"/>
      <c r="D14" s="274"/>
      <c r="E14" s="274"/>
      <c r="F14" s="274"/>
      <c r="G14" s="274"/>
      <c r="H14" s="275"/>
      <c r="I14" s="316"/>
      <c r="J14" s="316"/>
      <c r="K14" s="317"/>
    </row>
    <row r="15" customHeight="1" spans="1:11">
      <c r="A15" s="276"/>
      <c r="B15" s="277"/>
      <c r="C15" s="277"/>
      <c r="D15" s="278"/>
      <c r="E15" s="279"/>
      <c r="F15" s="277"/>
      <c r="G15" s="277"/>
      <c r="H15" s="278"/>
      <c r="I15" s="318"/>
      <c r="J15" s="319"/>
      <c r="K15" s="320"/>
    </row>
    <row r="16" customHeight="1" spans="1:11">
      <c r="A16" s="280"/>
      <c r="B16" s="281"/>
      <c r="C16" s="281"/>
      <c r="D16" s="281"/>
      <c r="E16" s="281"/>
      <c r="F16" s="281"/>
      <c r="G16" s="281"/>
      <c r="H16" s="281"/>
      <c r="I16" s="281"/>
      <c r="J16" s="281"/>
      <c r="K16" s="313"/>
    </row>
    <row r="17" customHeight="1" spans="1:11">
      <c r="A17" s="272" t="s">
        <v>188</v>
      </c>
      <c r="B17" s="272"/>
      <c r="C17" s="272"/>
      <c r="D17" s="272"/>
      <c r="E17" s="272"/>
      <c r="F17" s="272"/>
      <c r="G17" s="272"/>
      <c r="H17" s="272"/>
      <c r="I17" s="272"/>
      <c r="J17" s="272"/>
      <c r="K17" s="272"/>
    </row>
    <row r="18" customHeight="1" spans="1:11">
      <c r="A18" s="282" t="s">
        <v>189</v>
      </c>
      <c r="B18" s="283"/>
      <c r="C18" s="283"/>
      <c r="D18" s="283"/>
      <c r="E18" s="283"/>
      <c r="F18" s="283"/>
      <c r="G18" s="283"/>
      <c r="H18" s="283"/>
      <c r="I18" s="316"/>
      <c r="J18" s="316"/>
      <c r="K18" s="317"/>
    </row>
    <row r="19" customHeight="1" spans="1:11">
      <c r="A19" s="276"/>
      <c r="B19" s="277"/>
      <c r="C19" s="277"/>
      <c r="D19" s="278"/>
      <c r="E19" s="279"/>
      <c r="F19" s="277"/>
      <c r="G19" s="277"/>
      <c r="H19" s="278"/>
      <c r="I19" s="318"/>
      <c r="J19" s="319"/>
      <c r="K19" s="320"/>
    </row>
    <row r="20" customHeight="1" spans="1:11">
      <c r="A20" s="280"/>
      <c r="B20" s="281"/>
      <c r="C20" s="281"/>
      <c r="D20" s="281"/>
      <c r="E20" s="281"/>
      <c r="F20" s="281"/>
      <c r="G20" s="281"/>
      <c r="H20" s="281"/>
      <c r="I20" s="281"/>
      <c r="J20" s="281"/>
      <c r="K20" s="313"/>
    </row>
    <row r="21" customHeight="1" spans="1:11">
      <c r="A21" s="284" t="s">
        <v>122</v>
      </c>
      <c r="B21" s="284"/>
      <c r="C21" s="284"/>
      <c r="D21" s="284"/>
      <c r="E21" s="284"/>
      <c r="F21" s="284"/>
      <c r="G21" s="284"/>
      <c r="H21" s="284"/>
      <c r="I21" s="284"/>
      <c r="J21" s="284"/>
      <c r="K21" s="284"/>
    </row>
    <row r="22" customHeight="1" spans="1:11">
      <c r="A22" s="139" t="s">
        <v>123</v>
      </c>
      <c r="B22" s="173"/>
      <c r="C22" s="173"/>
      <c r="D22" s="173"/>
      <c r="E22" s="173"/>
      <c r="F22" s="173"/>
      <c r="G22" s="173"/>
      <c r="H22" s="173"/>
      <c r="I22" s="173"/>
      <c r="J22" s="173"/>
      <c r="K22" s="201"/>
    </row>
    <row r="23" customHeight="1" spans="1:11">
      <c r="A23" s="152" t="s">
        <v>124</v>
      </c>
      <c r="B23" s="153"/>
      <c r="C23" s="144" t="s">
        <v>65</v>
      </c>
      <c r="D23" s="144" t="s">
        <v>66</v>
      </c>
      <c r="E23" s="151"/>
      <c r="F23" s="151"/>
      <c r="G23" s="151"/>
      <c r="H23" s="151"/>
      <c r="I23" s="151"/>
      <c r="J23" s="151"/>
      <c r="K23" s="194"/>
    </row>
    <row r="24" customHeight="1" spans="1:11">
      <c r="A24" s="285" t="s">
        <v>190</v>
      </c>
      <c r="B24" s="147"/>
      <c r="C24" s="147"/>
      <c r="D24" s="147"/>
      <c r="E24" s="147"/>
      <c r="F24" s="147"/>
      <c r="G24" s="147"/>
      <c r="H24" s="147"/>
      <c r="I24" s="147"/>
      <c r="J24" s="147"/>
      <c r="K24" s="321"/>
    </row>
    <row r="25" customHeight="1" spans="1:11">
      <c r="A25" s="286"/>
      <c r="B25" s="287"/>
      <c r="C25" s="287"/>
      <c r="D25" s="287"/>
      <c r="E25" s="287"/>
      <c r="F25" s="287"/>
      <c r="G25" s="287"/>
      <c r="H25" s="287"/>
      <c r="I25" s="287"/>
      <c r="J25" s="287"/>
      <c r="K25" s="322"/>
    </row>
    <row r="26" customHeight="1" spans="1:11">
      <c r="A26" s="265" t="s">
        <v>131</v>
      </c>
      <c r="B26" s="265"/>
      <c r="C26" s="265"/>
      <c r="D26" s="265"/>
      <c r="E26" s="265"/>
      <c r="F26" s="265"/>
      <c r="G26" s="265"/>
      <c r="H26" s="265"/>
      <c r="I26" s="265"/>
      <c r="J26" s="265"/>
      <c r="K26" s="265"/>
    </row>
    <row r="27" customHeight="1" spans="1:11">
      <c r="A27" s="239" t="s">
        <v>132</v>
      </c>
      <c r="B27" s="268" t="s">
        <v>95</v>
      </c>
      <c r="C27" s="268" t="s">
        <v>96</v>
      </c>
      <c r="D27" s="268" t="s">
        <v>88</v>
      </c>
      <c r="E27" s="240" t="s">
        <v>133</v>
      </c>
      <c r="F27" s="268" t="s">
        <v>95</v>
      </c>
      <c r="G27" s="268" t="s">
        <v>96</v>
      </c>
      <c r="H27" s="268" t="s">
        <v>88</v>
      </c>
      <c r="I27" s="240" t="s">
        <v>134</v>
      </c>
      <c r="J27" s="268" t="s">
        <v>95</v>
      </c>
      <c r="K27" s="314" t="s">
        <v>96</v>
      </c>
    </row>
    <row r="28" customHeight="1" spans="1:11">
      <c r="A28" s="288" t="s">
        <v>87</v>
      </c>
      <c r="B28" s="144" t="s">
        <v>95</v>
      </c>
      <c r="C28" s="144" t="s">
        <v>96</v>
      </c>
      <c r="D28" s="144" t="s">
        <v>88</v>
      </c>
      <c r="E28" s="289" t="s">
        <v>94</v>
      </c>
      <c r="F28" s="144" t="s">
        <v>95</v>
      </c>
      <c r="G28" s="144" t="s">
        <v>96</v>
      </c>
      <c r="H28" s="144" t="s">
        <v>88</v>
      </c>
      <c r="I28" s="289" t="s">
        <v>105</v>
      </c>
      <c r="J28" s="144" t="s">
        <v>95</v>
      </c>
      <c r="K28" s="145" t="s">
        <v>96</v>
      </c>
    </row>
    <row r="29" customHeight="1" spans="1:11">
      <c r="A29" s="245" t="s">
        <v>98</v>
      </c>
      <c r="B29" s="290"/>
      <c r="C29" s="290"/>
      <c r="D29" s="290"/>
      <c r="E29" s="290"/>
      <c r="F29" s="290"/>
      <c r="G29" s="290"/>
      <c r="H29" s="290"/>
      <c r="I29" s="290"/>
      <c r="J29" s="290"/>
      <c r="K29" s="323"/>
    </row>
    <row r="30" customHeight="1" spans="1:11">
      <c r="A30" s="291"/>
      <c r="B30" s="292"/>
      <c r="C30" s="292"/>
      <c r="D30" s="292"/>
      <c r="E30" s="292"/>
      <c r="F30" s="292"/>
      <c r="G30" s="292"/>
      <c r="H30" s="292"/>
      <c r="I30" s="292"/>
      <c r="J30" s="292"/>
      <c r="K30" s="324"/>
    </row>
    <row r="31" customHeight="1" spans="1:11">
      <c r="A31" s="293" t="s">
        <v>191</v>
      </c>
      <c r="B31" s="293"/>
      <c r="C31" s="293"/>
      <c r="D31" s="293"/>
      <c r="E31" s="293"/>
      <c r="F31" s="293"/>
      <c r="G31" s="293"/>
      <c r="H31" s="293"/>
      <c r="I31" s="293"/>
      <c r="J31" s="293"/>
      <c r="K31" s="293"/>
    </row>
    <row r="32" ht="21" customHeight="1" spans="1:11">
      <c r="A32" s="294"/>
      <c r="B32" s="295"/>
      <c r="C32" s="295"/>
      <c r="D32" s="295"/>
      <c r="E32" s="295"/>
      <c r="F32" s="295"/>
      <c r="G32" s="295"/>
      <c r="H32" s="295"/>
      <c r="I32" s="295"/>
      <c r="J32" s="295"/>
      <c r="K32" s="325"/>
    </row>
    <row r="33" ht="21" customHeight="1" spans="1:11">
      <c r="A33" s="296"/>
      <c r="B33" s="297"/>
      <c r="C33" s="297"/>
      <c r="D33" s="297"/>
      <c r="E33" s="297"/>
      <c r="F33" s="297"/>
      <c r="G33" s="297"/>
      <c r="H33" s="297"/>
      <c r="I33" s="297"/>
      <c r="J33" s="297"/>
      <c r="K33" s="326"/>
    </row>
    <row r="34" ht="21" customHeight="1" spans="1:11">
      <c r="A34" s="296"/>
      <c r="B34" s="297"/>
      <c r="C34" s="297"/>
      <c r="D34" s="297"/>
      <c r="E34" s="297"/>
      <c r="F34" s="297"/>
      <c r="G34" s="297"/>
      <c r="H34" s="297"/>
      <c r="I34" s="297"/>
      <c r="J34" s="297"/>
      <c r="K34" s="326"/>
    </row>
    <row r="35" ht="21" customHeight="1" spans="1:11">
      <c r="A35" s="296"/>
      <c r="B35" s="297"/>
      <c r="C35" s="297"/>
      <c r="D35" s="297"/>
      <c r="E35" s="297"/>
      <c r="F35" s="297"/>
      <c r="G35" s="297"/>
      <c r="H35" s="297"/>
      <c r="I35" s="297"/>
      <c r="J35" s="297"/>
      <c r="K35" s="326"/>
    </row>
    <row r="36" ht="21" customHeight="1" spans="1:11">
      <c r="A36" s="296"/>
      <c r="B36" s="297"/>
      <c r="C36" s="297"/>
      <c r="D36" s="297"/>
      <c r="E36" s="297"/>
      <c r="F36" s="297"/>
      <c r="G36" s="297"/>
      <c r="H36" s="297"/>
      <c r="I36" s="297"/>
      <c r="J36" s="297"/>
      <c r="K36" s="326"/>
    </row>
    <row r="37" ht="21" customHeight="1" spans="1:11">
      <c r="A37" s="296"/>
      <c r="B37" s="297"/>
      <c r="C37" s="297"/>
      <c r="D37" s="297"/>
      <c r="E37" s="297"/>
      <c r="F37" s="297"/>
      <c r="G37" s="297"/>
      <c r="H37" s="297"/>
      <c r="I37" s="297"/>
      <c r="J37" s="297"/>
      <c r="K37" s="326"/>
    </row>
    <row r="38" ht="21" customHeight="1" spans="1:11">
      <c r="A38" s="296"/>
      <c r="B38" s="297"/>
      <c r="C38" s="297"/>
      <c r="D38" s="297"/>
      <c r="E38" s="297"/>
      <c r="F38" s="297"/>
      <c r="G38" s="297"/>
      <c r="H38" s="297"/>
      <c r="I38" s="297"/>
      <c r="J38" s="297"/>
      <c r="K38" s="326"/>
    </row>
    <row r="39" ht="21" customHeight="1" spans="1:11">
      <c r="A39" s="296"/>
      <c r="B39" s="297"/>
      <c r="C39" s="297"/>
      <c r="D39" s="297"/>
      <c r="E39" s="297"/>
      <c r="F39" s="297"/>
      <c r="G39" s="297"/>
      <c r="H39" s="297"/>
      <c r="I39" s="297"/>
      <c r="J39" s="297"/>
      <c r="K39" s="326"/>
    </row>
    <row r="40" ht="21" customHeight="1" spans="1:11">
      <c r="A40" s="296"/>
      <c r="B40" s="297"/>
      <c r="C40" s="297"/>
      <c r="D40" s="297"/>
      <c r="E40" s="297"/>
      <c r="F40" s="297"/>
      <c r="G40" s="297"/>
      <c r="H40" s="297"/>
      <c r="I40" s="297"/>
      <c r="J40" s="297"/>
      <c r="K40" s="326"/>
    </row>
    <row r="41" ht="21" customHeight="1" spans="1:11">
      <c r="A41" s="296"/>
      <c r="B41" s="297"/>
      <c r="C41" s="297"/>
      <c r="D41" s="297"/>
      <c r="E41" s="297"/>
      <c r="F41" s="297"/>
      <c r="G41" s="297"/>
      <c r="H41" s="297"/>
      <c r="I41" s="297"/>
      <c r="J41" s="297"/>
      <c r="K41" s="326"/>
    </row>
    <row r="42" ht="21" customHeight="1" spans="1:11">
      <c r="A42" s="296"/>
      <c r="B42" s="297"/>
      <c r="C42" s="297"/>
      <c r="D42" s="297"/>
      <c r="E42" s="297"/>
      <c r="F42" s="297"/>
      <c r="G42" s="297"/>
      <c r="H42" s="297"/>
      <c r="I42" s="297"/>
      <c r="J42" s="297"/>
      <c r="K42" s="326"/>
    </row>
    <row r="43" ht="17.25" customHeight="1" spans="1:11">
      <c r="A43" s="291" t="s">
        <v>130</v>
      </c>
      <c r="B43" s="292"/>
      <c r="C43" s="292"/>
      <c r="D43" s="292"/>
      <c r="E43" s="292"/>
      <c r="F43" s="292"/>
      <c r="G43" s="292"/>
      <c r="H43" s="292"/>
      <c r="I43" s="292"/>
      <c r="J43" s="292"/>
      <c r="K43" s="324"/>
    </row>
    <row r="44" customHeight="1" spans="1:11">
      <c r="A44" s="293" t="s">
        <v>192</v>
      </c>
      <c r="B44" s="293"/>
      <c r="C44" s="293"/>
      <c r="D44" s="293"/>
      <c r="E44" s="293"/>
      <c r="F44" s="293"/>
      <c r="G44" s="293"/>
      <c r="H44" s="293"/>
      <c r="I44" s="293"/>
      <c r="J44" s="293"/>
      <c r="K44" s="293"/>
    </row>
    <row r="45" ht="18" customHeight="1" spans="1:11">
      <c r="A45" s="298" t="s">
        <v>125</v>
      </c>
      <c r="B45" s="299"/>
      <c r="C45" s="299"/>
      <c r="D45" s="299"/>
      <c r="E45" s="299"/>
      <c r="F45" s="299"/>
      <c r="G45" s="299"/>
      <c r="H45" s="299"/>
      <c r="I45" s="299"/>
      <c r="J45" s="299"/>
      <c r="K45" s="327"/>
    </row>
    <row r="46" ht="18" customHeight="1" spans="1:11">
      <c r="A46" s="298" t="s">
        <v>193</v>
      </c>
      <c r="B46" s="299"/>
      <c r="C46" s="299"/>
      <c r="D46" s="299"/>
      <c r="E46" s="299"/>
      <c r="F46" s="299"/>
      <c r="G46" s="299"/>
      <c r="H46" s="299"/>
      <c r="I46" s="299"/>
      <c r="J46" s="299"/>
      <c r="K46" s="327"/>
    </row>
    <row r="47" ht="18" customHeight="1" spans="1:11">
      <c r="A47" s="286"/>
      <c r="B47" s="287"/>
      <c r="C47" s="287"/>
      <c r="D47" s="287"/>
      <c r="E47" s="287"/>
      <c r="F47" s="287"/>
      <c r="G47" s="287"/>
      <c r="H47" s="287"/>
      <c r="I47" s="287"/>
      <c r="J47" s="287"/>
      <c r="K47" s="322"/>
    </row>
    <row r="48" ht="21" customHeight="1" spans="1:11">
      <c r="A48" s="300" t="s">
        <v>136</v>
      </c>
      <c r="B48" s="301" t="s">
        <v>137</v>
      </c>
      <c r="C48" s="301"/>
      <c r="D48" s="302" t="s">
        <v>138</v>
      </c>
      <c r="E48" s="302" t="s">
        <v>139</v>
      </c>
      <c r="F48" s="302" t="s">
        <v>140</v>
      </c>
      <c r="G48" s="303">
        <v>45616</v>
      </c>
      <c r="H48" s="304" t="s">
        <v>141</v>
      </c>
      <c r="I48" s="304"/>
      <c r="J48" s="301" t="s">
        <v>142</v>
      </c>
      <c r="K48" s="328"/>
    </row>
    <row r="49" customHeight="1" spans="1:11">
      <c r="A49" s="305" t="s">
        <v>143</v>
      </c>
      <c r="B49" s="306"/>
      <c r="C49" s="306"/>
      <c r="D49" s="306"/>
      <c r="E49" s="306"/>
      <c r="F49" s="306"/>
      <c r="G49" s="306"/>
      <c r="H49" s="306"/>
      <c r="I49" s="306"/>
      <c r="J49" s="306"/>
      <c r="K49" s="329"/>
    </row>
    <row r="50" customHeight="1" spans="1:11">
      <c r="A50" s="307"/>
      <c r="B50" s="308"/>
      <c r="C50" s="308"/>
      <c r="D50" s="308"/>
      <c r="E50" s="308"/>
      <c r="F50" s="308"/>
      <c r="G50" s="308"/>
      <c r="H50" s="308"/>
      <c r="I50" s="308"/>
      <c r="J50" s="308"/>
      <c r="K50" s="330"/>
    </row>
    <row r="51" customHeight="1" spans="1:11">
      <c r="A51" s="309"/>
      <c r="B51" s="310"/>
      <c r="C51" s="310"/>
      <c r="D51" s="310"/>
      <c r="E51" s="310"/>
      <c r="F51" s="310"/>
      <c r="G51" s="310"/>
      <c r="H51" s="310"/>
      <c r="I51" s="310"/>
      <c r="J51" s="310"/>
      <c r="K51" s="331"/>
    </row>
    <row r="52" ht="21" customHeight="1" spans="1:11">
      <c r="A52" s="300" t="s">
        <v>136</v>
      </c>
      <c r="B52" s="301" t="s">
        <v>137</v>
      </c>
      <c r="C52" s="301"/>
      <c r="D52" s="302" t="s">
        <v>138</v>
      </c>
      <c r="E52" s="302" t="s">
        <v>139</v>
      </c>
      <c r="F52" s="302" t="s">
        <v>140</v>
      </c>
      <c r="G52" s="303">
        <v>45616</v>
      </c>
      <c r="H52" s="304" t="s">
        <v>141</v>
      </c>
      <c r="I52" s="304"/>
      <c r="J52" s="301" t="s">
        <v>142</v>
      </c>
      <c r="K52" s="328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name="Check Box 48" r:id="rId5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name="Check Box 49" r:id="rId5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name="Check Box 50" r:id="rId5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name="Check Box 51" r:id="rId5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name="Check Box 52" r:id="rId5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name="Check Box 53" r:id="rId5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name="Check Box 54" r:id="rId5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name="Check Box 55" r:id="rId5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name="Check Box 56" r:id="rId5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name="Check Box 57" r:id="rId5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name="Check Box 58" r:id="rId6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name="Check Box 59" r:id="rId6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name="Check Box 60" r:id="rId6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name="Check Box 61" r:id="rId6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name="Check Box 62" r:id="rId6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name="Check Box 63" r:id="rId6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name="Check Box 64" r:id="rId6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name="Check Box 65" r:id="rId6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name="Check Box 66" r:id="rId6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name="Check Box 67" r:id="rId6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name="Check Box 68" r:id="rId7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name="Check Box 69" r:id="rId7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name="Check Box 70" r:id="rId7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name="Check Box 71" r:id="rId7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name="Check Box 72" r:id="rId7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1" name="Check Box 73" r:id="rId7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2" name="Check Box 74" r:id="rId7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3" name="Check Box 75" r:id="rId7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4" name="Check Box 76" r:id="rId7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5" name="Check Box 77" r:id="rId7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6" name="Check Box 78" r:id="rId8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7" name="Check Box 79" r:id="rId8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8" name="Check Box 80" r:id="rId8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9" name="Check Box 81" r:id="rId8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0" name="Check Box 82" r:id="rId8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1" name="Check Box 83" r:id="rId8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2" name="Check Box 84" r:id="rId8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3" name="Check Box 85" r:id="rId8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4" name="Check Box 86" r:id="rId8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5" name="Check Box 87" r:id="rId8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6" name="Check Box 88" r:id="rId9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7" name="Check Box 89" r:id="rId9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8" name="Check Box 90" r:id="rId9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9" name="Check Box 91" r:id="rId9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0" name="Check Box 92" r:id="rId9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1" name="Check Box 93" r:id="rId9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2" name="Check Box 94" r:id="rId9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3" name="Check Box 95" r:id="rId9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4" name="Check Box 96" r:id="rId9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5" name="Check Box 97" r:id="rId9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21"/>
  <sheetViews>
    <sheetView workbookViewId="0">
      <selection activeCell="L12" sqref="L12"/>
    </sheetView>
  </sheetViews>
  <sheetFormatPr defaultColWidth="9" defaultRowHeight="14.25"/>
  <cols>
    <col min="1" max="1" width="13.625" style="75" customWidth="1"/>
    <col min="2" max="2" width="8.5" style="75" customWidth="1"/>
    <col min="3" max="3" width="8.5" style="76" customWidth="1"/>
    <col min="4" max="8" width="8.5" style="75" customWidth="1"/>
    <col min="9" max="9" width="6.875" style="75" customWidth="1"/>
    <col min="10" max="10" width="6.625" style="75" customWidth="1"/>
    <col min="11" max="13" width="14.625" style="75" customWidth="1"/>
    <col min="14" max="16" width="14.625" style="224" customWidth="1"/>
    <col min="17" max="247" width="9" style="75"/>
    <col min="248" max="16384" width="9" style="78"/>
  </cols>
  <sheetData>
    <row r="1" s="75" customFormat="1" ht="29" customHeight="1" spans="1:250">
      <c r="A1" s="225" t="s">
        <v>145</v>
      </c>
      <c r="B1" s="226"/>
      <c r="C1" s="227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9"/>
      <c r="O1" s="229"/>
      <c r="P1" s="229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  <c r="EM1" s="78"/>
      <c r="EN1" s="78"/>
      <c r="EO1" s="78"/>
      <c r="EP1" s="78"/>
      <c r="EQ1" s="78"/>
      <c r="ER1" s="78"/>
      <c r="ES1" s="78"/>
      <c r="ET1" s="78"/>
      <c r="EU1" s="78"/>
      <c r="EV1" s="78"/>
      <c r="EW1" s="78"/>
      <c r="EX1" s="78"/>
      <c r="EY1" s="78"/>
      <c r="EZ1" s="78"/>
      <c r="FA1" s="78"/>
      <c r="FB1" s="78"/>
      <c r="FC1" s="78"/>
      <c r="FD1" s="78"/>
      <c r="FE1" s="78"/>
      <c r="FF1" s="78"/>
      <c r="FG1" s="78"/>
      <c r="FH1" s="78"/>
      <c r="FI1" s="78"/>
      <c r="FJ1" s="78"/>
      <c r="FK1" s="78"/>
      <c r="FL1" s="78"/>
      <c r="FM1" s="78"/>
      <c r="FN1" s="78"/>
      <c r="FO1" s="78"/>
      <c r="FP1" s="78"/>
      <c r="FQ1" s="78"/>
      <c r="FR1" s="78"/>
      <c r="FS1" s="78"/>
      <c r="FT1" s="78"/>
      <c r="FU1" s="78"/>
      <c r="FV1" s="78"/>
      <c r="FW1" s="78"/>
      <c r="FX1" s="78"/>
      <c r="FY1" s="78"/>
      <c r="FZ1" s="78"/>
      <c r="GA1" s="78"/>
      <c r="GB1" s="78"/>
      <c r="GC1" s="78"/>
      <c r="GD1" s="78"/>
      <c r="GE1" s="78"/>
      <c r="GF1" s="78"/>
      <c r="GG1" s="78"/>
      <c r="GH1" s="78"/>
      <c r="GI1" s="78"/>
      <c r="GJ1" s="78"/>
      <c r="GK1" s="78"/>
      <c r="GL1" s="78"/>
      <c r="GM1" s="78"/>
      <c r="GN1" s="78"/>
      <c r="GO1" s="78"/>
      <c r="GP1" s="78"/>
      <c r="GQ1" s="78"/>
      <c r="GR1" s="78"/>
      <c r="GS1" s="78"/>
      <c r="GT1" s="78"/>
      <c r="GU1" s="78"/>
      <c r="GV1" s="78"/>
      <c r="GW1" s="78"/>
      <c r="GX1" s="78"/>
      <c r="GY1" s="78"/>
      <c r="GZ1" s="78"/>
      <c r="HA1" s="78"/>
      <c r="HB1" s="78"/>
      <c r="HC1" s="78"/>
      <c r="HD1" s="78"/>
      <c r="HE1" s="78"/>
      <c r="HF1" s="78"/>
      <c r="HG1" s="78"/>
      <c r="HH1" s="78"/>
      <c r="HI1" s="78"/>
      <c r="HJ1" s="78"/>
      <c r="HK1" s="78"/>
      <c r="HL1" s="78"/>
      <c r="HM1" s="78"/>
      <c r="HN1" s="78"/>
      <c r="HO1" s="78"/>
      <c r="HP1" s="78"/>
      <c r="HQ1" s="78"/>
      <c r="HR1" s="78"/>
      <c r="HS1" s="78"/>
      <c r="HT1" s="78"/>
      <c r="HU1" s="78"/>
      <c r="HV1" s="78"/>
      <c r="HW1" s="78"/>
      <c r="HX1" s="78"/>
      <c r="HY1" s="78"/>
      <c r="HZ1" s="78"/>
      <c r="IA1" s="78"/>
      <c r="IB1" s="78"/>
      <c r="IC1" s="78"/>
      <c r="ID1" s="78"/>
      <c r="IE1" s="78"/>
      <c r="IF1" s="78"/>
      <c r="IG1" s="78"/>
      <c r="IH1" s="78"/>
      <c r="II1" s="78"/>
      <c r="IJ1" s="78"/>
      <c r="IK1" s="78"/>
      <c r="IL1" s="78"/>
      <c r="IM1" s="78"/>
      <c r="IN1" s="78"/>
      <c r="IO1" s="78"/>
      <c r="IP1" s="78"/>
    </row>
    <row r="2" s="75" customFormat="1" ht="20" customHeight="1" spans="1:250">
      <c r="A2" s="83" t="s">
        <v>61</v>
      </c>
      <c r="B2" s="84" t="str">
        <f>首期!B4</f>
        <v>TAJJAN82026</v>
      </c>
      <c r="C2" s="85"/>
      <c r="D2" s="86"/>
      <c r="E2" s="87" t="s">
        <v>67</v>
      </c>
      <c r="F2" s="88" t="str">
        <f>首期!B5</f>
        <v>女式短袖T恤</v>
      </c>
      <c r="G2" s="88"/>
      <c r="H2" s="88"/>
      <c r="I2" s="88"/>
      <c r="J2" s="112"/>
      <c r="K2" s="113" t="s">
        <v>57</v>
      </c>
      <c r="L2" s="114" t="s">
        <v>56</v>
      </c>
      <c r="M2" s="114"/>
      <c r="N2" s="114"/>
      <c r="O2" s="114"/>
      <c r="P2" s="220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</row>
    <row r="3" s="75" customFormat="1" spans="1:250">
      <c r="A3" s="89" t="s">
        <v>146</v>
      </c>
      <c r="B3" s="90" t="s">
        <v>147</v>
      </c>
      <c r="C3" s="91"/>
      <c r="D3" s="90"/>
      <c r="E3" s="90"/>
      <c r="F3" s="90"/>
      <c r="G3" s="90"/>
      <c r="H3" s="90"/>
      <c r="I3" s="90"/>
      <c r="J3" s="116"/>
      <c r="K3" s="117"/>
      <c r="L3" s="117"/>
      <c r="M3" s="117"/>
      <c r="N3" s="117"/>
      <c r="O3" s="117"/>
      <c r="P3" s="221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</row>
    <row r="4" s="75" customFormat="1" ht="16.5" spans="1:250">
      <c r="A4" s="89"/>
      <c r="B4" s="92" t="s">
        <v>110</v>
      </c>
      <c r="C4" s="93" t="s">
        <v>111</v>
      </c>
      <c r="D4" s="94" t="s">
        <v>112</v>
      </c>
      <c r="E4" s="93" t="s">
        <v>113</v>
      </c>
      <c r="F4" s="93" t="s">
        <v>114</v>
      </c>
      <c r="G4" s="93" t="s">
        <v>115</v>
      </c>
      <c r="H4" s="93" t="s">
        <v>148</v>
      </c>
      <c r="I4" s="119" t="s">
        <v>149</v>
      </c>
      <c r="J4" s="116"/>
      <c r="K4" s="92" t="s">
        <v>111</v>
      </c>
      <c r="L4" s="93" t="s">
        <v>112</v>
      </c>
      <c r="M4" s="93" t="s">
        <v>113</v>
      </c>
      <c r="N4" s="93" t="s">
        <v>114</v>
      </c>
      <c r="O4" s="93" t="s">
        <v>115</v>
      </c>
      <c r="P4" s="222" t="s">
        <v>148</v>
      </c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</row>
    <row r="5" s="75" customFormat="1" ht="20" customHeight="1" spans="1:250">
      <c r="A5" s="89"/>
      <c r="B5" s="92" t="s">
        <v>150</v>
      </c>
      <c r="C5" s="93" t="s">
        <v>151</v>
      </c>
      <c r="D5" s="94" t="s">
        <v>152</v>
      </c>
      <c r="E5" s="93" t="s">
        <v>153</v>
      </c>
      <c r="F5" s="93" t="s">
        <v>154</v>
      </c>
      <c r="G5" s="93" t="s">
        <v>155</v>
      </c>
      <c r="H5" s="93" t="s">
        <v>156</v>
      </c>
      <c r="I5" s="119"/>
      <c r="J5" s="120"/>
      <c r="K5" s="121"/>
      <c r="L5" s="122"/>
      <c r="M5" s="123"/>
      <c r="N5" s="121"/>
      <c r="O5" s="122"/>
      <c r="P5" s="230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/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78"/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  <c r="IP5" s="78"/>
    </row>
    <row r="6" s="75" customFormat="1" ht="20" customHeight="1" spans="1:250">
      <c r="A6" s="95" t="s">
        <v>159</v>
      </c>
      <c r="B6" s="96">
        <f>C6-1</f>
        <v>55</v>
      </c>
      <c r="C6" s="96">
        <f>D6-2</f>
        <v>56</v>
      </c>
      <c r="D6" s="97">
        <v>58</v>
      </c>
      <c r="E6" s="96">
        <f>D6+2</f>
        <v>60</v>
      </c>
      <c r="F6" s="96">
        <f>E6+2</f>
        <v>62</v>
      </c>
      <c r="G6" s="96">
        <f>F6+1</f>
        <v>63</v>
      </c>
      <c r="H6" s="96">
        <f>G6+1</f>
        <v>64</v>
      </c>
      <c r="I6" s="124" t="s">
        <v>160</v>
      </c>
      <c r="J6" s="120"/>
      <c r="K6" s="121"/>
      <c r="L6" s="121"/>
      <c r="M6" s="121"/>
      <c r="N6" s="121"/>
      <c r="O6" s="121"/>
      <c r="P6" s="125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78"/>
      <c r="FC6" s="78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  <c r="GR6" s="78"/>
      <c r="GS6" s="78"/>
      <c r="GT6" s="78"/>
      <c r="GU6" s="78"/>
      <c r="GV6" s="78"/>
      <c r="GW6" s="78"/>
      <c r="GX6" s="78"/>
      <c r="GY6" s="78"/>
      <c r="GZ6" s="78"/>
      <c r="HA6" s="78"/>
      <c r="HB6" s="78"/>
      <c r="HC6" s="78"/>
      <c r="HD6" s="7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  <c r="IN6" s="78"/>
      <c r="IO6" s="78"/>
      <c r="IP6" s="78"/>
    </row>
    <row r="7" s="75" customFormat="1" ht="20" customHeight="1" spans="1:250">
      <c r="A7" s="95" t="s">
        <v>162</v>
      </c>
      <c r="B7" s="96">
        <f t="shared" ref="B7:B9" si="0">C7-4</f>
        <v>82</v>
      </c>
      <c r="C7" s="96">
        <f t="shared" ref="C7:C9" si="1">D7-4</f>
        <v>86</v>
      </c>
      <c r="D7" s="97">
        <v>90</v>
      </c>
      <c r="E7" s="96">
        <f t="shared" ref="E7:E9" si="2">D7+4</f>
        <v>94</v>
      </c>
      <c r="F7" s="96">
        <f>E7+4</f>
        <v>98</v>
      </c>
      <c r="G7" s="96">
        <f t="shared" ref="G7:G9" si="3">F7+6</f>
        <v>104</v>
      </c>
      <c r="H7" s="96">
        <f>G7+6</f>
        <v>110</v>
      </c>
      <c r="I7" s="124" t="s">
        <v>160</v>
      </c>
      <c r="J7" s="120"/>
      <c r="K7" s="121"/>
      <c r="L7" s="121"/>
      <c r="M7" s="121"/>
      <c r="N7" s="121"/>
      <c r="O7" s="121"/>
      <c r="P7" s="125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</row>
    <row r="8" s="75" customFormat="1" ht="20" customHeight="1" spans="1:250">
      <c r="A8" s="95" t="s">
        <v>164</v>
      </c>
      <c r="B8" s="96">
        <f t="shared" si="0"/>
        <v>78</v>
      </c>
      <c r="C8" s="96">
        <f t="shared" si="1"/>
        <v>82</v>
      </c>
      <c r="D8" s="97">
        <v>86</v>
      </c>
      <c r="E8" s="96">
        <f t="shared" si="2"/>
        <v>90</v>
      </c>
      <c r="F8" s="96">
        <f>E8+5</f>
        <v>95</v>
      </c>
      <c r="G8" s="96">
        <f t="shared" si="3"/>
        <v>101</v>
      </c>
      <c r="H8" s="96">
        <f>G8+7</f>
        <v>108</v>
      </c>
      <c r="I8" s="124" t="s">
        <v>160</v>
      </c>
      <c r="J8" s="120"/>
      <c r="K8" s="121"/>
      <c r="L8" s="121"/>
      <c r="M8" s="121"/>
      <c r="N8" s="121"/>
      <c r="O8" s="121"/>
      <c r="P8" s="125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</row>
    <row r="9" s="75" customFormat="1" ht="20" customHeight="1" spans="1:250">
      <c r="A9" s="95" t="s">
        <v>165</v>
      </c>
      <c r="B9" s="96">
        <f t="shared" si="0"/>
        <v>87</v>
      </c>
      <c r="C9" s="96">
        <f t="shared" si="1"/>
        <v>91</v>
      </c>
      <c r="D9" s="97">
        <v>95</v>
      </c>
      <c r="E9" s="96">
        <f t="shared" si="2"/>
        <v>99</v>
      </c>
      <c r="F9" s="96">
        <f>E9+5</f>
        <v>104</v>
      </c>
      <c r="G9" s="96">
        <f t="shared" si="3"/>
        <v>110</v>
      </c>
      <c r="H9" s="96">
        <f>G9+7</f>
        <v>117</v>
      </c>
      <c r="I9" s="124" t="s">
        <v>166</v>
      </c>
      <c r="J9" s="120"/>
      <c r="K9" s="121"/>
      <c r="L9" s="121"/>
      <c r="M9" s="121"/>
      <c r="N9" s="121"/>
      <c r="O9" s="121"/>
      <c r="P9" s="125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</row>
    <row r="10" s="75" customFormat="1" ht="20" customHeight="1" spans="1:250">
      <c r="A10" s="98" t="s">
        <v>167</v>
      </c>
      <c r="B10" s="96">
        <f>C10-1</f>
        <v>35</v>
      </c>
      <c r="C10" s="96">
        <f>D10-1</f>
        <v>36</v>
      </c>
      <c r="D10" s="99">
        <v>37</v>
      </c>
      <c r="E10" s="96">
        <f>D10+1</f>
        <v>38</v>
      </c>
      <c r="F10" s="96">
        <f>E10+1</f>
        <v>39</v>
      </c>
      <c r="G10" s="96">
        <f>F10+1.2</f>
        <v>40.2</v>
      </c>
      <c r="H10" s="96">
        <f>G10+1.2</f>
        <v>41.4</v>
      </c>
      <c r="I10" s="124" t="s">
        <v>166</v>
      </c>
      <c r="J10" s="120"/>
      <c r="K10" s="121"/>
      <c r="L10" s="121"/>
      <c r="M10" s="121"/>
      <c r="N10" s="121"/>
      <c r="O10" s="121"/>
      <c r="P10" s="125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</row>
    <row r="11" s="75" customFormat="1" ht="20" customHeight="1" spans="1:250">
      <c r="A11" s="98" t="s">
        <v>169</v>
      </c>
      <c r="B11" s="96">
        <f>C11-0.5</f>
        <v>15</v>
      </c>
      <c r="C11" s="96">
        <f>D11-0.5</f>
        <v>15.5</v>
      </c>
      <c r="D11" s="97">
        <v>16</v>
      </c>
      <c r="E11" s="96">
        <f t="shared" ref="E11:H11" si="4">D11+0.5</f>
        <v>16.5</v>
      </c>
      <c r="F11" s="96">
        <f t="shared" si="4"/>
        <v>17</v>
      </c>
      <c r="G11" s="96">
        <f t="shared" si="4"/>
        <v>17.5</v>
      </c>
      <c r="H11" s="96">
        <f t="shared" si="4"/>
        <v>18</v>
      </c>
      <c r="I11" s="124" t="s">
        <v>170</v>
      </c>
      <c r="J11" s="120"/>
      <c r="K11" s="121"/>
      <c r="L11" s="121"/>
      <c r="M11" s="121"/>
      <c r="N11" s="121"/>
      <c r="O11" s="121"/>
      <c r="P11" s="125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8"/>
      <c r="IF11" s="78"/>
      <c r="IG11" s="78"/>
      <c r="IH11" s="78"/>
      <c r="II11" s="78"/>
      <c r="IJ11" s="78"/>
      <c r="IK11" s="78"/>
      <c r="IL11" s="78"/>
      <c r="IM11" s="78"/>
      <c r="IN11" s="78"/>
      <c r="IO11" s="78"/>
      <c r="IP11" s="78"/>
    </row>
    <row r="12" s="75" customFormat="1" ht="20" customHeight="1" spans="1:250">
      <c r="A12" s="95" t="s">
        <v>171</v>
      </c>
      <c r="B12" s="96">
        <v>15</v>
      </c>
      <c r="C12" s="96">
        <v>15.7</v>
      </c>
      <c r="D12" s="97">
        <v>16.3</v>
      </c>
      <c r="E12" s="96">
        <v>17.1</v>
      </c>
      <c r="F12" s="96">
        <v>17.8</v>
      </c>
      <c r="G12" s="96">
        <v>18.75</v>
      </c>
      <c r="H12" s="96">
        <v>19.7</v>
      </c>
      <c r="I12" s="124" t="s">
        <v>166</v>
      </c>
      <c r="J12" s="120"/>
      <c r="K12" s="121"/>
      <c r="L12" s="121"/>
      <c r="M12" s="121"/>
      <c r="N12" s="121"/>
      <c r="O12" s="121"/>
      <c r="P12" s="125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78"/>
      <c r="IF12" s="78"/>
      <c r="IG12" s="78"/>
      <c r="IH12" s="78"/>
      <c r="II12" s="78"/>
      <c r="IJ12" s="78"/>
      <c r="IK12" s="78"/>
      <c r="IL12" s="78"/>
      <c r="IM12" s="78"/>
      <c r="IN12" s="78"/>
      <c r="IO12" s="78"/>
      <c r="IP12" s="78"/>
    </row>
    <row r="13" s="75" customFormat="1" ht="20" customHeight="1" spans="1:250">
      <c r="A13" s="95" t="s">
        <v>172</v>
      </c>
      <c r="B13" s="96">
        <v>13.4</v>
      </c>
      <c r="C13" s="96">
        <v>14.2</v>
      </c>
      <c r="D13" s="97">
        <v>15.5</v>
      </c>
      <c r="E13" s="96">
        <v>15.8</v>
      </c>
      <c r="F13" s="96">
        <v>16.6</v>
      </c>
      <c r="G13" s="96">
        <v>17.7</v>
      </c>
      <c r="H13" s="96">
        <v>18.8</v>
      </c>
      <c r="I13" s="124">
        <v>0</v>
      </c>
      <c r="J13" s="120"/>
      <c r="K13" s="121"/>
      <c r="L13" s="121"/>
      <c r="M13" s="121"/>
      <c r="N13" s="121"/>
      <c r="O13" s="121"/>
      <c r="P13" s="125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8"/>
      <c r="IF13" s="78"/>
      <c r="IG13" s="78"/>
      <c r="IH13" s="78"/>
      <c r="II13" s="78"/>
      <c r="IJ13" s="78"/>
      <c r="IK13" s="78"/>
      <c r="IL13" s="78"/>
      <c r="IM13" s="78"/>
      <c r="IN13" s="78"/>
      <c r="IO13" s="78"/>
      <c r="IP13" s="78"/>
    </row>
    <row r="14" s="75" customFormat="1" ht="20" customHeight="1" spans="1:250">
      <c r="A14" s="95" t="s">
        <v>174</v>
      </c>
      <c r="B14" s="96">
        <f>C14-1</f>
        <v>41</v>
      </c>
      <c r="C14" s="96">
        <f>D14-1</f>
        <v>42</v>
      </c>
      <c r="D14" s="99">
        <v>43</v>
      </c>
      <c r="E14" s="96">
        <f>D14+1</f>
        <v>44</v>
      </c>
      <c r="F14" s="96">
        <f>E14+1</f>
        <v>45</v>
      </c>
      <c r="G14" s="96">
        <f>F14+1.5</f>
        <v>46.5</v>
      </c>
      <c r="H14" s="96">
        <f>G14+1.5</f>
        <v>48</v>
      </c>
      <c r="I14" s="126"/>
      <c r="J14" s="120"/>
      <c r="K14" s="121"/>
      <c r="L14" s="121"/>
      <c r="M14" s="121"/>
      <c r="N14" s="121"/>
      <c r="O14" s="121"/>
      <c r="P14" s="125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78"/>
      <c r="IF14" s="78"/>
      <c r="IG14" s="78"/>
      <c r="IH14" s="78"/>
      <c r="II14" s="78"/>
      <c r="IJ14" s="78"/>
      <c r="IK14" s="78"/>
      <c r="IL14" s="78"/>
      <c r="IM14" s="78"/>
      <c r="IN14" s="78"/>
      <c r="IO14" s="78"/>
      <c r="IP14" s="78"/>
    </row>
    <row r="15" s="75" customFormat="1" ht="20" customHeight="1" spans="1:250">
      <c r="A15" s="95" t="s">
        <v>175</v>
      </c>
      <c r="B15" s="96">
        <f>C15</f>
        <v>1.5</v>
      </c>
      <c r="C15" s="96">
        <f>D15</f>
        <v>1.5</v>
      </c>
      <c r="D15" s="99">
        <v>1.5</v>
      </c>
      <c r="E15" s="96">
        <f t="shared" ref="E15:H15" si="5">D15</f>
        <v>1.5</v>
      </c>
      <c r="F15" s="96">
        <f t="shared" si="5"/>
        <v>1.5</v>
      </c>
      <c r="G15" s="96">
        <f t="shared" si="5"/>
        <v>1.5</v>
      </c>
      <c r="H15" s="96">
        <f t="shared" si="5"/>
        <v>1.5</v>
      </c>
      <c r="I15" s="126"/>
      <c r="J15" s="120"/>
      <c r="K15" s="121"/>
      <c r="L15" s="121"/>
      <c r="M15" s="121"/>
      <c r="N15" s="121"/>
      <c r="O15" s="121"/>
      <c r="P15" s="125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</row>
    <row r="16" s="75" customFormat="1" ht="20" customHeight="1" spans="1:250">
      <c r="A16" s="100"/>
      <c r="B16" s="101"/>
      <c r="C16" s="101"/>
      <c r="D16" s="102"/>
      <c r="E16" s="101"/>
      <c r="F16" s="101"/>
      <c r="G16" s="101"/>
      <c r="H16" s="101"/>
      <c r="I16" s="126"/>
      <c r="J16" s="120"/>
      <c r="K16" s="121"/>
      <c r="L16" s="121"/>
      <c r="M16" s="121"/>
      <c r="N16" s="121"/>
      <c r="O16" s="121"/>
      <c r="P16" s="125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78"/>
      <c r="IF16" s="78"/>
      <c r="IG16" s="78"/>
      <c r="IH16" s="78"/>
      <c r="II16" s="78"/>
      <c r="IJ16" s="78"/>
      <c r="IK16" s="78"/>
      <c r="IL16" s="78"/>
      <c r="IM16" s="78"/>
      <c r="IN16" s="78"/>
      <c r="IO16" s="78"/>
      <c r="IP16" s="78"/>
    </row>
    <row r="17" s="75" customFormat="1" ht="20" customHeight="1" spans="1:250">
      <c r="A17" s="100"/>
      <c r="B17" s="101"/>
      <c r="C17" s="101"/>
      <c r="D17" s="102"/>
      <c r="E17" s="101"/>
      <c r="F17" s="101"/>
      <c r="G17" s="101"/>
      <c r="H17" s="101"/>
      <c r="I17" s="127"/>
      <c r="J17" s="120"/>
      <c r="K17" s="121"/>
      <c r="L17" s="121"/>
      <c r="M17" s="121"/>
      <c r="N17" s="121"/>
      <c r="O17" s="121"/>
      <c r="P17" s="125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  <c r="HW17" s="78"/>
      <c r="HX17" s="78"/>
      <c r="HY17" s="78"/>
      <c r="HZ17" s="78"/>
      <c r="IA17" s="78"/>
      <c r="IB17" s="78"/>
      <c r="IC17" s="78"/>
      <c r="ID17" s="78"/>
      <c r="IE17" s="78"/>
      <c r="IF17" s="78"/>
      <c r="IG17" s="78"/>
      <c r="IH17" s="78"/>
      <c r="II17" s="78"/>
      <c r="IJ17" s="78"/>
      <c r="IK17" s="78"/>
      <c r="IL17" s="78"/>
      <c r="IM17" s="78"/>
      <c r="IN17" s="78"/>
      <c r="IO17" s="78"/>
      <c r="IP17" s="78"/>
    </row>
    <row r="18" s="75" customFormat="1" ht="18" spans="1:250">
      <c r="A18" s="103"/>
      <c r="B18" s="104"/>
      <c r="C18" s="104"/>
      <c r="D18" s="105"/>
      <c r="E18" s="104"/>
      <c r="F18" s="104"/>
      <c r="G18" s="104"/>
      <c r="H18" s="104"/>
      <c r="I18" s="128"/>
      <c r="J18" s="120"/>
      <c r="K18" s="121"/>
      <c r="L18" s="121"/>
      <c r="M18" s="121"/>
      <c r="N18" s="121"/>
      <c r="O18" s="121"/>
      <c r="P18" s="125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  <c r="HW18" s="78"/>
      <c r="HX18" s="78"/>
      <c r="HY18" s="78"/>
      <c r="HZ18" s="78"/>
      <c r="IA18" s="78"/>
      <c r="IB18" s="78"/>
      <c r="IC18" s="78"/>
      <c r="ID18" s="78"/>
      <c r="IE18" s="78"/>
      <c r="IF18" s="78"/>
      <c r="IG18" s="78"/>
      <c r="IH18" s="78"/>
      <c r="II18" s="78"/>
      <c r="IJ18" s="78"/>
      <c r="IK18" s="78"/>
      <c r="IL18" s="78"/>
      <c r="IM18" s="78"/>
      <c r="IN18" s="78"/>
      <c r="IO18" s="78"/>
      <c r="IP18" s="78"/>
    </row>
    <row r="19" s="75" customFormat="1" ht="17.25" spans="1:250">
      <c r="A19" s="106"/>
      <c r="B19" s="107"/>
      <c r="C19" s="107"/>
      <c r="D19" s="107"/>
      <c r="E19" s="108"/>
      <c r="F19" s="107"/>
      <c r="G19" s="107"/>
      <c r="H19" s="107"/>
      <c r="I19" s="107"/>
      <c r="J19" s="129"/>
      <c r="K19" s="130"/>
      <c r="L19" s="130"/>
      <c r="M19" s="131"/>
      <c r="N19" s="130"/>
      <c r="O19" s="130"/>
      <c r="P19" s="223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  <c r="EQ19" s="78"/>
      <c r="ER19" s="78"/>
      <c r="ES19" s="78"/>
      <c r="ET19" s="78"/>
      <c r="EU19" s="78"/>
      <c r="EV19" s="78"/>
      <c r="EW19" s="78"/>
      <c r="EX19" s="78"/>
      <c r="EY19" s="78"/>
      <c r="EZ19" s="78"/>
      <c r="FA19" s="78"/>
      <c r="FB19" s="78"/>
      <c r="FC19" s="78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  <c r="GA19" s="78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78"/>
      <c r="GN19" s="78"/>
      <c r="GO19" s="78"/>
      <c r="GP19" s="78"/>
      <c r="GQ19" s="78"/>
      <c r="GR19" s="78"/>
      <c r="GS19" s="78"/>
      <c r="GT19" s="78"/>
      <c r="GU19" s="78"/>
      <c r="GV19" s="78"/>
      <c r="GW19" s="78"/>
      <c r="GX19" s="78"/>
      <c r="GY19" s="78"/>
      <c r="GZ19" s="78"/>
      <c r="HA19" s="78"/>
      <c r="HB19" s="78"/>
      <c r="HC19" s="78"/>
      <c r="HD19" s="78"/>
      <c r="HE19" s="78"/>
      <c r="HF19" s="78"/>
      <c r="HG19" s="78"/>
      <c r="HH19" s="78"/>
      <c r="HI19" s="78"/>
      <c r="HJ19" s="78"/>
      <c r="HK19" s="78"/>
      <c r="HL19" s="78"/>
      <c r="HM19" s="78"/>
      <c r="HN19" s="78"/>
      <c r="HO19" s="78"/>
      <c r="HP19" s="78"/>
      <c r="HQ19" s="78"/>
      <c r="HR19" s="78"/>
      <c r="HS19" s="78"/>
      <c r="HT19" s="78"/>
      <c r="HU19" s="78"/>
      <c r="HV19" s="78"/>
      <c r="HW19" s="78"/>
      <c r="HX19" s="78"/>
      <c r="HY19" s="78"/>
      <c r="HZ19" s="78"/>
      <c r="IA19" s="78"/>
      <c r="IB19" s="78"/>
      <c r="IC19" s="78"/>
      <c r="ID19" s="78"/>
      <c r="IE19" s="78"/>
      <c r="IF19" s="78"/>
      <c r="IG19" s="78"/>
      <c r="IH19" s="78"/>
      <c r="II19" s="78"/>
      <c r="IJ19" s="78"/>
      <c r="IK19" s="78"/>
      <c r="IL19" s="78"/>
      <c r="IM19" s="78"/>
      <c r="IN19" s="78"/>
      <c r="IO19" s="78"/>
      <c r="IP19" s="78"/>
    </row>
    <row r="20" s="75" customFormat="1" spans="3:250">
      <c r="C20" s="76"/>
      <c r="J20" s="132"/>
      <c r="K20" s="231"/>
      <c r="L20" s="132"/>
      <c r="M20" s="132"/>
      <c r="O20" s="132"/>
      <c r="P20" s="232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8"/>
      <c r="EI20" s="78"/>
      <c r="EJ20" s="78"/>
      <c r="EK20" s="78"/>
      <c r="EL20" s="78"/>
      <c r="EM20" s="78"/>
      <c r="EN20" s="78"/>
      <c r="EO20" s="78"/>
      <c r="EP20" s="78"/>
      <c r="EQ20" s="78"/>
      <c r="ER20" s="78"/>
      <c r="ES20" s="78"/>
      <c r="ET20" s="78"/>
      <c r="EU20" s="78"/>
      <c r="EV20" s="78"/>
      <c r="EW20" s="78"/>
      <c r="EX20" s="78"/>
      <c r="EY20" s="78"/>
      <c r="EZ20" s="78"/>
      <c r="FA20" s="78"/>
      <c r="FB20" s="78"/>
      <c r="FC20" s="78"/>
      <c r="FD20" s="78"/>
      <c r="FE20" s="78"/>
      <c r="FF20" s="78"/>
      <c r="FG20" s="78"/>
      <c r="FH20" s="78"/>
      <c r="FI20" s="78"/>
      <c r="FJ20" s="78"/>
      <c r="FK20" s="78"/>
      <c r="FL20" s="78"/>
      <c r="FM20" s="78"/>
      <c r="FN20" s="78"/>
      <c r="FO20" s="78"/>
      <c r="FP20" s="78"/>
      <c r="FQ20" s="78"/>
      <c r="FR20" s="78"/>
      <c r="FS20" s="78"/>
      <c r="FT20" s="78"/>
      <c r="FU20" s="78"/>
      <c r="FV20" s="78"/>
      <c r="FW20" s="78"/>
      <c r="FX20" s="78"/>
      <c r="FY20" s="78"/>
      <c r="FZ20" s="78"/>
      <c r="GA20" s="78"/>
      <c r="GB20" s="78"/>
      <c r="GC20" s="78"/>
      <c r="GD20" s="78"/>
      <c r="GE20" s="78"/>
      <c r="GF20" s="78"/>
      <c r="GG20" s="78"/>
      <c r="GH20" s="78"/>
      <c r="GI20" s="78"/>
      <c r="GJ20" s="78"/>
      <c r="GK20" s="78"/>
      <c r="GL20" s="78"/>
      <c r="GM20" s="78"/>
      <c r="GN20" s="78"/>
      <c r="GO20" s="78"/>
      <c r="GP20" s="78"/>
      <c r="GQ20" s="78"/>
      <c r="GR20" s="78"/>
      <c r="GS20" s="78"/>
      <c r="GT20" s="78"/>
      <c r="GU20" s="78"/>
      <c r="GV20" s="78"/>
      <c r="GW20" s="78"/>
      <c r="GX20" s="78"/>
      <c r="GY20" s="78"/>
      <c r="GZ20" s="78"/>
      <c r="HA20" s="78"/>
      <c r="HB20" s="78"/>
      <c r="HC20" s="78"/>
      <c r="HD20" s="78"/>
      <c r="HE20" s="78"/>
      <c r="HF20" s="78"/>
      <c r="HG20" s="78"/>
      <c r="HH20" s="78"/>
      <c r="HI20" s="78"/>
      <c r="HJ20" s="78"/>
      <c r="HK20" s="78"/>
      <c r="HL20" s="78"/>
      <c r="HM20" s="78"/>
      <c r="HN20" s="78"/>
      <c r="HO20" s="78"/>
      <c r="HP20" s="78"/>
      <c r="HQ20" s="78"/>
      <c r="HR20" s="78"/>
      <c r="HS20" s="78"/>
      <c r="HT20" s="78"/>
      <c r="HU20" s="78"/>
      <c r="HV20" s="78"/>
      <c r="HW20" s="78"/>
      <c r="HX20" s="78"/>
      <c r="HY20" s="78"/>
      <c r="HZ20" s="78"/>
      <c r="IA20" s="78"/>
      <c r="IB20" s="78"/>
      <c r="IC20" s="78"/>
      <c r="ID20" s="78"/>
      <c r="IE20" s="78"/>
      <c r="IF20" s="78"/>
      <c r="IG20" s="78"/>
      <c r="IH20" s="78"/>
      <c r="II20" s="78"/>
      <c r="IJ20" s="78"/>
      <c r="IK20" s="78"/>
      <c r="IL20" s="78"/>
      <c r="IM20" s="78"/>
      <c r="IN20" s="78"/>
      <c r="IO20" s="78"/>
      <c r="IP20" s="78"/>
    </row>
    <row r="21" spans="7:16">
      <c r="G21" s="132" t="s">
        <v>177</v>
      </c>
      <c r="H21" s="228">
        <v>45616</v>
      </c>
      <c r="K21" s="132" t="s">
        <v>178</v>
      </c>
      <c r="L21" s="75" t="s">
        <v>139</v>
      </c>
      <c r="O21" s="132" t="s">
        <v>179</v>
      </c>
      <c r="P21" s="233" t="s">
        <v>142</v>
      </c>
    </row>
  </sheetData>
  <mergeCells count="9">
    <mergeCell ref="A1:M1"/>
    <mergeCell ref="B2:D2"/>
    <mergeCell ref="F2:I2"/>
    <mergeCell ref="L2:P2"/>
    <mergeCell ref="B3:I3"/>
    <mergeCell ref="K3:P3"/>
    <mergeCell ref="A3:A5"/>
    <mergeCell ref="I4:I5"/>
    <mergeCell ref="J2:J19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O20" sqref="O20"/>
    </sheetView>
  </sheetViews>
  <sheetFormatPr defaultColWidth="10.125" defaultRowHeight="14.25"/>
  <cols>
    <col min="1" max="1" width="9.625" style="137" customWidth="1"/>
    <col min="2" max="2" width="11.125" style="137" customWidth="1"/>
    <col min="3" max="3" width="9.125" style="137" customWidth="1"/>
    <col min="4" max="4" width="9.5" style="137" customWidth="1"/>
    <col min="5" max="5" width="11.375" style="137" customWidth="1"/>
    <col min="6" max="6" width="10.375" style="137" customWidth="1"/>
    <col min="7" max="7" width="9.5" style="137" customWidth="1"/>
    <col min="8" max="8" width="9.125" style="137" customWidth="1"/>
    <col min="9" max="9" width="8.125" style="137" customWidth="1"/>
    <col min="10" max="10" width="10.5" style="137" customWidth="1"/>
    <col min="11" max="11" width="12.125" style="137" customWidth="1"/>
    <col min="12" max="16384" width="10.125" style="137"/>
  </cols>
  <sheetData>
    <row r="1" ht="23.25" spans="1:11">
      <c r="A1" s="138" t="s">
        <v>194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</row>
    <row r="2" ht="39" customHeight="1" spans="1:11">
      <c r="A2" s="139" t="s">
        <v>53</v>
      </c>
      <c r="B2" s="140" t="s">
        <v>195</v>
      </c>
      <c r="C2" s="140"/>
      <c r="D2" s="141" t="s">
        <v>61</v>
      </c>
      <c r="E2" s="142" t="str">
        <f>首期!B4</f>
        <v>TAJJAN82026</v>
      </c>
      <c r="F2" s="143" t="s">
        <v>196</v>
      </c>
      <c r="G2" s="144" t="s">
        <v>197</v>
      </c>
      <c r="H2" s="145"/>
      <c r="I2" s="173" t="s">
        <v>57</v>
      </c>
      <c r="J2" s="192" t="s">
        <v>56</v>
      </c>
      <c r="K2" s="193"/>
    </row>
    <row r="3" ht="18" customHeight="1" spans="1:11">
      <c r="A3" s="146" t="s">
        <v>75</v>
      </c>
      <c r="B3" s="147">
        <v>24</v>
      </c>
      <c r="C3" s="147"/>
      <c r="D3" s="148" t="s">
        <v>198</v>
      </c>
      <c r="E3" s="149">
        <v>45657</v>
      </c>
      <c r="F3" s="150"/>
      <c r="G3" s="150"/>
      <c r="H3" s="151" t="s">
        <v>199</v>
      </c>
      <c r="I3" s="151"/>
      <c r="J3" s="151"/>
      <c r="K3" s="194"/>
    </row>
    <row r="4" ht="18" customHeight="1" spans="1:11">
      <c r="A4" s="152" t="s">
        <v>71</v>
      </c>
      <c r="B4" s="147">
        <v>2</v>
      </c>
      <c r="C4" s="147">
        <v>6</v>
      </c>
      <c r="D4" s="153" t="s">
        <v>200</v>
      </c>
      <c r="E4" s="150" t="s">
        <v>201</v>
      </c>
      <c r="F4" s="150"/>
      <c r="G4" s="150"/>
      <c r="H4" s="153" t="s">
        <v>202</v>
      </c>
      <c r="I4" s="153"/>
      <c r="J4" s="165" t="s">
        <v>65</v>
      </c>
      <c r="K4" s="195" t="s">
        <v>66</v>
      </c>
    </row>
    <row r="5" ht="18" customHeight="1" spans="1:11">
      <c r="A5" s="152" t="s">
        <v>203</v>
      </c>
      <c r="B5" s="147">
        <v>1</v>
      </c>
      <c r="C5" s="147"/>
      <c r="D5" s="148" t="s">
        <v>204</v>
      </c>
      <c r="E5" s="148"/>
      <c r="G5" s="148"/>
      <c r="H5" s="153" t="s">
        <v>205</v>
      </c>
      <c r="I5" s="153"/>
      <c r="J5" s="165" t="s">
        <v>65</v>
      </c>
      <c r="K5" s="195" t="s">
        <v>66</v>
      </c>
    </row>
    <row r="6" ht="18" customHeight="1" spans="1:13">
      <c r="A6" s="154" t="s">
        <v>206</v>
      </c>
      <c r="B6" s="155">
        <v>24</v>
      </c>
      <c r="C6" s="155"/>
      <c r="D6" s="156" t="s">
        <v>207</v>
      </c>
      <c r="E6" s="157"/>
      <c r="F6" s="157"/>
      <c r="G6" s="156"/>
      <c r="H6" s="158" t="s">
        <v>208</v>
      </c>
      <c r="I6" s="158"/>
      <c r="J6" s="157" t="s">
        <v>65</v>
      </c>
      <c r="K6" s="196" t="s">
        <v>66</v>
      </c>
      <c r="M6" s="197"/>
    </row>
    <row r="7" ht="18" customHeight="1" spans="1:11">
      <c r="A7" s="159"/>
      <c r="B7" s="160"/>
      <c r="C7" s="160"/>
      <c r="D7" s="159"/>
      <c r="E7" s="160"/>
      <c r="F7" s="161"/>
      <c r="G7" s="159"/>
      <c r="H7" s="161"/>
      <c r="I7" s="160"/>
      <c r="J7" s="160"/>
      <c r="K7" s="160"/>
    </row>
    <row r="8" ht="18" customHeight="1" spans="1:11">
      <c r="A8" s="162" t="s">
        <v>209</v>
      </c>
      <c r="B8" s="143" t="s">
        <v>210</v>
      </c>
      <c r="C8" s="143" t="s">
        <v>211</v>
      </c>
      <c r="D8" s="143" t="s">
        <v>212</v>
      </c>
      <c r="E8" s="143" t="s">
        <v>213</v>
      </c>
      <c r="F8" s="143" t="s">
        <v>214</v>
      </c>
      <c r="G8" s="163" t="s">
        <v>215</v>
      </c>
      <c r="H8" s="164"/>
      <c r="I8" s="164"/>
      <c r="J8" s="164"/>
      <c r="K8" s="198"/>
    </row>
    <row r="9" ht="18" customHeight="1" spans="1:11">
      <c r="A9" s="152" t="s">
        <v>216</v>
      </c>
      <c r="B9" s="153"/>
      <c r="C9" s="165" t="s">
        <v>65</v>
      </c>
      <c r="D9" s="165" t="s">
        <v>66</v>
      </c>
      <c r="E9" s="148" t="s">
        <v>217</v>
      </c>
      <c r="F9" s="166" t="s">
        <v>218</v>
      </c>
      <c r="G9" s="167"/>
      <c r="H9" s="168"/>
      <c r="I9" s="168"/>
      <c r="J9" s="168"/>
      <c r="K9" s="199"/>
    </row>
    <row r="10" ht="18" customHeight="1" spans="1:11">
      <c r="A10" s="152" t="s">
        <v>219</v>
      </c>
      <c r="B10" s="153"/>
      <c r="C10" s="165" t="s">
        <v>65</v>
      </c>
      <c r="D10" s="165" t="s">
        <v>66</v>
      </c>
      <c r="E10" s="148" t="s">
        <v>220</v>
      </c>
      <c r="F10" s="166" t="s">
        <v>221</v>
      </c>
      <c r="G10" s="167" t="s">
        <v>222</v>
      </c>
      <c r="H10" s="168"/>
      <c r="I10" s="168"/>
      <c r="J10" s="168"/>
      <c r="K10" s="199"/>
    </row>
    <row r="11" ht="18" customHeight="1" spans="1:11">
      <c r="A11" s="169" t="s">
        <v>185</v>
      </c>
      <c r="B11" s="170"/>
      <c r="C11" s="170"/>
      <c r="D11" s="170"/>
      <c r="E11" s="170"/>
      <c r="F11" s="170"/>
      <c r="G11" s="170"/>
      <c r="H11" s="170"/>
      <c r="I11" s="170"/>
      <c r="J11" s="170"/>
      <c r="K11" s="200"/>
    </row>
    <row r="12" ht="18" customHeight="1" spans="1:11">
      <c r="A12" s="146" t="s">
        <v>89</v>
      </c>
      <c r="B12" s="165" t="s">
        <v>85</v>
      </c>
      <c r="C12" s="165" t="s">
        <v>86</v>
      </c>
      <c r="D12" s="166"/>
      <c r="E12" s="148" t="s">
        <v>87</v>
      </c>
      <c r="F12" s="165" t="s">
        <v>85</v>
      </c>
      <c r="G12" s="165" t="s">
        <v>86</v>
      </c>
      <c r="H12" s="165"/>
      <c r="I12" s="148" t="s">
        <v>223</v>
      </c>
      <c r="J12" s="165" t="s">
        <v>85</v>
      </c>
      <c r="K12" s="195" t="s">
        <v>86</v>
      </c>
    </row>
    <row r="13" ht="18" customHeight="1" spans="1:11">
      <c r="A13" s="146" t="s">
        <v>92</v>
      </c>
      <c r="B13" s="165" t="s">
        <v>85</v>
      </c>
      <c r="C13" s="165" t="s">
        <v>86</v>
      </c>
      <c r="D13" s="166"/>
      <c r="E13" s="148" t="s">
        <v>97</v>
      </c>
      <c r="F13" s="165" t="s">
        <v>85</v>
      </c>
      <c r="G13" s="165" t="s">
        <v>86</v>
      </c>
      <c r="H13" s="165"/>
      <c r="I13" s="148" t="s">
        <v>224</v>
      </c>
      <c r="J13" s="165" t="s">
        <v>85</v>
      </c>
      <c r="K13" s="195" t="s">
        <v>86</v>
      </c>
    </row>
    <row r="14" ht="18" customHeight="1" spans="1:11">
      <c r="A14" s="154" t="s">
        <v>225</v>
      </c>
      <c r="B14" s="157" t="s">
        <v>85</v>
      </c>
      <c r="C14" s="157" t="s">
        <v>86</v>
      </c>
      <c r="D14" s="171"/>
      <c r="E14" s="156" t="s">
        <v>226</v>
      </c>
      <c r="F14" s="157" t="s">
        <v>85</v>
      </c>
      <c r="G14" s="157" t="s">
        <v>86</v>
      </c>
      <c r="H14" s="157"/>
      <c r="I14" s="156" t="s">
        <v>227</v>
      </c>
      <c r="J14" s="157" t="s">
        <v>85</v>
      </c>
      <c r="K14" s="196" t="s">
        <v>86</v>
      </c>
    </row>
    <row r="15" ht="18" customHeight="1" spans="1:11">
      <c r="A15" s="159"/>
      <c r="B15" s="172"/>
      <c r="C15" s="172"/>
      <c r="D15" s="160"/>
      <c r="E15" s="159"/>
      <c r="F15" s="172"/>
      <c r="G15" s="172"/>
      <c r="H15" s="172"/>
      <c r="I15" s="159"/>
      <c r="J15" s="172"/>
      <c r="K15" s="172"/>
    </row>
    <row r="16" s="135" customFormat="1" ht="18" customHeight="1" spans="1:11">
      <c r="A16" s="139" t="s">
        <v>228</v>
      </c>
      <c r="B16" s="173"/>
      <c r="C16" s="173"/>
      <c r="D16" s="173"/>
      <c r="E16" s="173"/>
      <c r="F16" s="173"/>
      <c r="G16" s="173"/>
      <c r="H16" s="173"/>
      <c r="I16" s="173"/>
      <c r="J16" s="173"/>
      <c r="K16" s="201"/>
    </row>
    <row r="17" ht="18" customHeight="1" spans="1:11">
      <c r="A17" s="152" t="s">
        <v>229</v>
      </c>
      <c r="B17" s="153"/>
      <c r="C17" s="153"/>
      <c r="D17" s="153"/>
      <c r="E17" s="153"/>
      <c r="F17" s="153"/>
      <c r="G17" s="153"/>
      <c r="H17" s="153"/>
      <c r="I17" s="153"/>
      <c r="J17" s="153"/>
      <c r="K17" s="202"/>
    </row>
    <row r="18" ht="18" customHeight="1" spans="1:11">
      <c r="A18" s="152" t="s">
        <v>230</v>
      </c>
      <c r="B18" s="153"/>
      <c r="C18" s="153"/>
      <c r="D18" s="153"/>
      <c r="E18" s="153"/>
      <c r="F18" s="153"/>
      <c r="G18" s="153"/>
      <c r="H18" s="153"/>
      <c r="I18" s="153"/>
      <c r="J18" s="153"/>
      <c r="K18" s="202"/>
    </row>
    <row r="19" ht="22" customHeight="1" spans="1:11">
      <c r="A19" s="174"/>
      <c r="B19" s="165"/>
      <c r="C19" s="165"/>
      <c r="D19" s="165"/>
      <c r="E19" s="165"/>
      <c r="F19" s="165"/>
      <c r="G19" s="165"/>
      <c r="H19" s="165"/>
      <c r="I19" s="165"/>
      <c r="J19" s="165"/>
      <c r="K19" s="195"/>
    </row>
    <row r="20" ht="22" customHeight="1" spans="1:11">
      <c r="A20" s="175"/>
      <c r="B20" s="176"/>
      <c r="C20" s="176"/>
      <c r="D20" s="176"/>
      <c r="E20" s="176"/>
      <c r="F20" s="176"/>
      <c r="G20" s="176"/>
      <c r="H20" s="176"/>
      <c r="I20" s="176"/>
      <c r="J20" s="176"/>
      <c r="K20" s="203"/>
    </row>
    <row r="21" ht="22" customHeight="1" spans="1:11">
      <c r="A21" s="175"/>
      <c r="B21" s="176"/>
      <c r="C21" s="176"/>
      <c r="D21" s="176"/>
      <c r="E21" s="176"/>
      <c r="F21" s="176"/>
      <c r="G21" s="176"/>
      <c r="H21" s="176"/>
      <c r="I21" s="176"/>
      <c r="J21" s="176"/>
      <c r="K21" s="203"/>
    </row>
    <row r="22" ht="22" customHeight="1" spans="1:11">
      <c r="A22" s="175"/>
      <c r="B22" s="176"/>
      <c r="C22" s="176"/>
      <c r="D22" s="176"/>
      <c r="E22" s="176"/>
      <c r="F22" s="176"/>
      <c r="G22" s="176"/>
      <c r="H22" s="176"/>
      <c r="I22" s="176"/>
      <c r="J22" s="176"/>
      <c r="K22" s="203"/>
    </row>
    <row r="23" ht="22" customHeight="1" spans="1:11">
      <c r="A23" s="177"/>
      <c r="B23" s="178"/>
      <c r="C23" s="178"/>
      <c r="D23" s="178"/>
      <c r="E23" s="178"/>
      <c r="F23" s="178"/>
      <c r="G23" s="178"/>
      <c r="H23" s="178"/>
      <c r="I23" s="178"/>
      <c r="J23" s="178"/>
      <c r="K23" s="204"/>
    </row>
    <row r="24" ht="18" customHeight="1" spans="1:11">
      <c r="A24" s="152" t="s">
        <v>124</v>
      </c>
      <c r="B24" s="153"/>
      <c r="C24" s="165" t="s">
        <v>65</v>
      </c>
      <c r="D24" s="165" t="s">
        <v>66</v>
      </c>
      <c r="E24" s="151"/>
      <c r="F24" s="151"/>
      <c r="G24" s="151"/>
      <c r="H24" s="151"/>
      <c r="I24" s="151"/>
      <c r="J24" s="151"/>
      <c r="K24" s="194"/>
    </row>
    <row r="25" ht="18" customHeight="1" spans="1:11">
      <c r="A25" s="179" t="s">
        <v>231</v>
      </c>
      <c r="B25" s="180"/>
      <c r="C25" s="180"/>
      <c r="D25" s="180"/>
      <c r="E25" s="180"/>
      <c r="F25" s="180"/>
      <c r="G25" s="180"/>
      <c r="H25" s="180"/>
      <c r="I25" s="180"/>
      <c r="J25" s="180"/>
      <c r="K25" s="205"/>
    </row>
    <row r="26" ht="15" spans="1:11">
      <c r="A26" s="181"/>
      <c r="B26" s="181"/>
      <c r="C26" s="181"/>
      <c r="D26" s="181"/>
      <c r="E26" s="181"/>
      <c r="F26" s="181"/>
      <c r="G26" s="181"/>
      <c r="H26" s="181"/>
      <c r="I26" s="181"/>
      <c r="J26" s="181"/>
      <c r="K26" s="181"/>
    </row>
    <row r="27" ht="20" customHeight="1" spans="1:11">
      <c r="A27" s="182" t="s">
        <v>232</v>
      </c>
      <c r="B27" s="164"/>
      <c r="C27" s="164"/>
      <c r="D27" s="164"/>
      <c r="E27" s="164"/>
      <c r="F27" s="164"/>
      <c r="G27" s="164"/>
      <c r="H27" s="164"/>
      <c r="I27" s="164"/>
      <c r="J27" s="164"/>
      <c r="K27" s="206" t="s">
        <v>233</v>
      </c>
    </row>
    <row r="28" ht="23" customHeight="1" spans="1:11">
      <c r="A28" s="175" t="s">
        <v>234</v>
      </c>
      <c r="B28" s="176"/>
      <c r="C28" s="176"/>
      <c r="D28" s="176"/>
      <c r="E28" s="176"/>
      <c r="F28" s="176"/>
      <c r="G28" s="176"/>
      <c r="H28" s="176"/>
      <c r="I28" s="176"/>
      <c r="J28" s="207"/>
      <c r="K28" s="208">
        <v>1</v>
      </c>
    </row>
    <row r="29" ht="23" customHeight="1" spans="1:11">
      <c r="A29" s="175"/>
      <c r="B29" s="176"/>
      <c r="C29" s="176"/>
      <c r="D29" s="176"/>
      <c r="E29" s="176"/>
      <c r="F29" s="176"/>
      <c r="G29" s="176"/>
      <c r="H29" s="176"/>
      <c r="I29" s="176"/>
      <c r="J29" s="207"/>
      <c r="K29" s="199"/>
    </row>
    <row r="30" ht="23" customHeight="1" spans="1:11">
      <c r="A30" s="175"/>
      <c r="B30" s="176"/>
      <c r="C30" s="176"/>
      <c r="D30" s="176"/>
      <c r="E30" s="176"/>
      <c r="F30" s="176"/>
      <c r="G30" s="176"/>
      <c r="H30" s="176"/>
      <c r="I30" s="176"/>
      <c r="J30" s="207"/>
      <c r="K30" s="199"/>
    </row>
    <row r="31" ht="23" customHeight="1" spans="1:11">
      <c r="A31" s="175"/>
      <c r="B31" s="176"/>
      <c r="C31" s="176"/>
      <c r="D31" s="176"/>
      <c r="E31" s="176"/>
      <c r="F31" s="176"/>
      <c r="G31" s="176"/>
      <c r="H31" s="176"/>
      <c r="I31" s="176"/>
      <c r="J31" s="207"/>
      <c r="K31" s="199"/>
    </row>
    <row r="32" ht="23" customHeight="1" spans="1:11">
      <c r="A32" s="175"/>
      <c r="B32" s="176"/>
      <c r="C32" s="176"/>
      <c r="D32" s="176"/>
      <c r="E32" s="176"/>
      <c r="F32" s="176"/>
      <c r="G32" s="176"/>
      <c r="H32" s="176"/>
      <c r="I32" s="176"/>
      <c r="J32" s="207"/>
      <c r="K32" s="209"/>
    </row>
    <row r="33" ht="23" customHeight="1" spans="1:11">
      <c r="A33" s="175"/>
      <c r="B33" s="176"/>
      <c r="C33" s="176"/>
      <c r="D33" s="176"/>
      <c r="E33" s="176"/>
      <c r="F33" s="176"/>
      <c r="G33" s="176"/>
      <c r="H33" s="176"/>
      <c r="I33" s="176"/>
      <c r="J33" s="207"/>
      <c r="K33" s="210"/>
    </row>
    <row r="34" ht="23" customHeight="1" spans="1:11">
      <c r="A34" s="175"/>
      <c r="B34" s="176"/>
      <c r="C34" s="176"/>
      <c r="D34" s="176"/>
      <c r="E34" s="176"/>
      <c r="F34" s="176"/>
      <c r="G34" s="176"/>
      <c r="H34" s="176"/>
      <c r="I34" s="176"/>
      <c r="J34" s="207"/>
      <c r="K34" s="199"/>
    </row>
    <row r="35" ht="23" customHeight="1" spans="1:11">
      <c r="A35" s="175"/>
      <c r="B35" s="176"/>
      <c r="C35" s="176"/>
      <c r="D35" s="176"/>
      <c r="E35" s="176"/>
      <c r="F35" s="176"/>
      <c r="G35" s="176"/>
      <c r="H35" s="176"/>
      <c r="I35" s="176"/>
      <c r="J35" s="207"/>
      <c r="K35" s="211"/>
    </row>
    <row r="36" ht="23" customHeight="1" spans="1:11">
      <c r="A36" s="183" t="s">
        <v>235</v>
      </c>
      <c r="B36" s="184"/>
      <c r="C36" s="184"/>
      <c r="D36" s="184"/>
      <c r="E36" s="184"/>
      <c r="F36" s="184"/>
      <c r="G36" s="184"/>
      <c r="H36" s="184"/>
      <c r="I36" s="184"/>
      <c r="J36" s="212"/>
      <c r="K36" s="213">
        <f>SUM(K28:K35)</f>
        <v>1</v>
      </c>
    </row>
    <row r="37" ht="18.75" customHeight="1" spans="1:11">
      <c r="A37" s="185" t="s">
        <v>236</v>
      </c>
      <c r="B37" s="186"/>
      <c r="C37" s="186"/>
      <c r="D37" s="186"/>
      <c r="E37" s="186"/>
      <c r="F37" s="186"/>
      <c r="G37" s="186"/>
      <c r="H37" s="186"/>
      <c r="I37" s="186"/>
      <c r="J37" s="186"/>
      <c r="K37" s="214"/>
    </row>
    <row r="38" s="136" customFormat="1" ht="18.75" customHeight="1" spans="1:11">
      <c r="A38" s="152" t="s">
        <v>237</v>
      </c>
      <c r="B38" s="153"/>
      <c r="C38" s="153"/>
      <c r="D38" s="151" t="s">
        <v>238</v>
      </c>
      <c r="E38" s="151"/>
      <c r="F38" s="187" t="s">
        <v>239</v>
      </c>
      <c r="G38" s="188"/>
      <c r="H38" s="153" t="s">
        <v>240</v>
      </c>
      <c r="I38" s="153"/>
      <c r="J38" s="153" t="s">
        <v>241</v>
      </c>
      <c r="K38" s="202"/>
    </row>
    <row r="39" ht="18.75" customHeight="1" spans="1:11">
      <c r="A39" s="152" t="s">
        <v>125</v>
      </c>
      <c r="B39" s="153" t="s">
        <v>242</v>
      </c>
      <c r="C39" s="153"/>
      <c r="D39" s="153"/>
      <c r="E39" s="153"/>
      <c r="F39" s="153"/>
      <c r="G39" s="153"/>
      <c r="H39" s="153"/>
      <c r="I39" s="153"/>
      <c r="J39" s="153"/>
      <c r="K39" s="202"/>
    </row>
    <row r="40" ht="24" customHeight="1" spans="1:11">
      <c r="A40" s="152"/>
      <c r="B40" s="153"/>
      <c r="C40" s="153"/>
      <c r="D40" s="153"/>
      <c r="E40" s="153"/>
      <c r="F40" s="153"/>
      <c r="G40" s="153"/>
      <c r="H40" s="153"/>
      <c r="I40" s="153"/>
      <c r="J40" s="153"/>
      <c r="K40" s="202"/>
    </row>
    <row r="41" ht="24" customHeight="1" spans="1:11">
      <c r="A41" s="152"/>
      <c r="B41" s="153"/>
      <c r="C41" s="153"/>
      <c r="D41" s="153"/>
      <c r="E41" s="153"/>
      <c r="F41" s="153"/>
      <c r="G41" s="153"/>
      <c r="H41" s="153"/>
      <c r="I41" s="153"/>
      <c r="J41" s="153"/>
      <c r="K41" s="202"/>
    </row>
    <row r="42" ht="32.1" customHeight="1" spans="1:11">
      <c r="A42" s="154" t="s">
        <v>136</v>
      </c>
      <c r="B42" s="189" t="s">
        <v>243</v>
      </c>
      <c r="C42" s="189"/>
      <c r="D42" s="156" t="s">
        <v>244</v>
      </c>
      <c r="E42" s="171" t="s">
        <v>139</v>
      </c>
      <c r="F42" s="156" t="s">
        <v>140</v>
      </c>
      <c r="G42" s="190">
        <v>45646</v>
      </c>
      <c r="H42" s="191" t="s">
        <v>141</v>
      </c>
      <c r="I42" s="191"/>
      <c r="J42" s="189" t="s">
        <v>142</v>
      </c>
      <c r="K42" s="215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1"/>
  <sheetViews>
    <sheetView workbookViewId="0">
      <selection activeCell="M5" sqref="M5"/>
    </sheetView>
  </sheetViews>
  <sheetFormatPr defaultColWidth="9" defaultRowHeight="14.25"/>
  <cols>
    <col min="1" max="1" width="13.625" style="75" customWidth="1"/>
    <col min="2" max="3" width="9.125" style="75" customWidth="1"/>
    <col min="4" max="4" width="9.125" style="76" customWidth="1"/>
    <col min="5" max="7" width="9.125" style="75" customWidth="1"/>
    <col min="8" max="8" width="8.5" style="75" customWidth="1"/>
    <col min="9" max="9" width="5.375" style="75" customWidth="1"/>
    <col min="10" max="10" width="2.75" style="75" customWidth="1"/>
    <col min="11" max="13" width="14.625" style="75" customWidth="1"/>
    <col min="14" max="16" width="14.625" style="77" customWidth="1"/>
    <col min="17" max="254" width="9" style="75"/>
    <col min="255" max="16384" width="9" style="78"/>
  </cols>
  <sheetData>
    <row r="1" s="75" customFormat="1" ht="29" customHeight="1" spans="1:257">
      <c r="A1" s="79" t="s">
        <v>145</v>
      </c>
      <c r="B1" s="80"/>
      <c r="C1" s="81"/>
      <c r="D1" s="82"/>
      <c r="E1" s="81"/>
      <c r="F1" s="81"/>
      <c r="G1" s="81"/>
      <c r="H1" s="81"/>
      <c r="I1" s="81"/>
      <c r="J1" s="81"/>
      <c r="K1" s="81"/>
      <c r="L1" s="81"/>
      <c r="M1" s="81"/>
      <c r="N1" s="111"/>
      <c r="O1" s="111"/>
      <c r="P1" s="111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  <c r="EM1" s="78"/>
      <c r="EN1" s="78"/>
      <c r="EO1" s="78"/>
      <c r="EP1" s="78"/>
      <c r="EQ1" s="78"/>
      <c r="ER1" s="78"/>
      <c r="ES1" s="78"/>
      <c r="ET1" s="78"/>
      <c r="EU1" s="78"/>
      <c r="EV1" s="78"/>
      <c r="EW1" s="78"/>
      <c r="EX1" s="78"/>
      <c r="EY1" s="78"/>
      <c r="EZ1" s="78"/>
      <c r="FA1" s="78"/>
      <c r="FB1" s="78"/>
      <c r="FC1" s="78"/>
      <c r="FD1" s="78"/>
      <c r="FE1" s="78"/>
      <c r="FF1" s="78"/>
      <c r="FG1" s="78"/>
      <c r="FH1" s="78"/>
      <c r="FI1" s="78"/>
      <c r="FJ1" s="78"/>
      <c r="FK1" s="78"/>
      <c r="FL1" s="78"/>
      <c r="FM1" s="78"/>
      <c r="FN1" s="78"/>
      <c r="FO1" s="78"/>
      <c r="FP1" s="78"/>
      <c r="FQ1" s="78"/>
      <c r="FR1" s="78"/>
      <c r="FS1" s="78"/>
      <c r="FT1" s="78"/>
      <c r="FU1" s="78"/>
      <c r="FV1" s="78"/>
      <c r="FW1" s="78"/>
      <c r="FX1" s="78"/>
      <c r="FY1" s="78"/>
      <c r="FZ1" s="78"/>
      <c r="GA1" s="78"/>
      <c r="GB1" s="78"/>
      <c r="GC1" s="78"/>
      <c r="GD1" s="78"/>
      <c r="GE1" s="78"/>
      <c r="GF1" s="78"/>
      <c r="GG1" s="78"/>
      <c r="GH1" s="78"/>
      <c r="GI1" s="78"/>
      <c r="GJ1" s="78"/>
      <c r="GK1" s="78"/>
      <c r="GL1" s="78"/>
      <c r="GM1" s="78"/>
      <c r="GN1" s="78"/>
      <c r="GO1" s="78"/>
      <c r="GP1" s="78"/>
      <c r="GQ1" s="78"/>
      <c r="GR1" s="78"/>
      <c r="GS1" s="78"/>
      <c r="GT1" s="78"/>
      <c r="GU1" s="78"/>
      <c r="GV1" s="78"/>
      <c r="GW1" s="78"/>
      <c r="GX1" s="78"/>
      <c r="GY1" s="78"/>
      <c r="GZ1" s="78"/>
      <c r="HA1" s="78"/>
      <c r="HB1" s="78"/>
      <c r="HC1" s="78"/>
      <c r="HD1" s="78"/>
      <c r="HE1" s="78"/>
      <c r="HF1" s="78"/>
      <c r="HG1" s="78"/>
      <c r="HH1" s="78"/>
      <c r="HI1" s="78"/>
      <c r="HJ1" s="78"/>
      <c r="HK1" s="78"/>
      <c r="HL1" s="78"/>
      <c r="HM1" s="78"/>
      <c r="HN1" s="78"/>
      <c r="HO1" s="78"/>
      <c r="HP1" s="78"/>
      <c r="HQ1" s="78"/>
      <c r="HR1" s="78"/>
      <c r="HS1" s="78"/>
      <c r="HT1" s="78"/>
      <c r="HU1" s="78"/>
      <c r="HV1" s="78"/>
      <c r="HW1" s="78"/>
      <c r="HX1" s="78"/>
      <c r="HY1" s="78"/>
      <c r="HZ1" s="78"/>
      <c r="IA1" s="78"/>
      <c r="IB1" s="78"/>
      <c r="IC1" s="78"/>
      <c r="ID1" s="78"/>
      <c r="IE1" s="78"/>
      <c r="IF1" s="78"/>
      <c r="IG1" s="78"/>
      <c r="IH1" s="78"/>
      <c r="II1" s="78"/>
      <c r="IJ1" s="78"/>
      <c r="IK1" s="78"/>
      <c r="IL1" s="78"/>
      <c r="IM1" s="78"/>
      <c r="IN1" s="78"/>
      <c r="IO1" s="78"/>
      <c r="IP1" s="78"/>
      <c r="IQ1" s="78"/>
      <c r="IR1" s="78"/>
      <c r="IS1" s="78"/>
      <c r="IT1" s="78"/>
      <c r="IU1" s="78"/>
      <c r="IV1" s="78"/>
      <c r="IW1" s="78"/>
    </row>
    <row r="2" s="75" customFormat="1" ht="20" customHeight="1" spans="1:257">
      <c r="A2" s="83" t="s">
        <v>61</v>
      </c>
      <c r="B2" s="84" t="str">
        <f>首期!B4</f>
        <v>TAJJAN82026</v>
      </c>
      <c r="C2" s="85"/>
      <c r="D2" s="86"/>
      <c r="E2" s="87" t="s">
        <v>67</v>
      </c>
      <c r="F2" s="88" t="str">
        <f>首期!B5</f>
        <v>女式短袖T恤</v>
      </c>
      <c r="G2" s="88"/>
      <c r="H2" s="88"/>
      <c r="I2" s="88"/>
      <c r="J2" s="112"/>
      <c r="K2" s="113" t="s">
        <v>57</v>
      </c>
      <c r="L2" s="114" t="s">
        <v>56</v>
      </c>
      <c r="M2" s="114"/>
      <c r="N2" s="114"/>
      <c r="O2" s="114"/>
      <c r="P2" s="115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  <c r="IQ2" s="78"/>
      <c r="IR2" s="78"/>
      <c r="IS2" s="78"/>
      <c r="IT2" s="78"/>
      <c r="IU2" s="78"/>
      <c r="IV2" s="78"/>
      <c r="IW2" s="78"/>
    </row>
    <row r="3" s="75" customFormat="1" spans="1:257">
      <c r="A3" s="89" t="s">
        <v>146</v>
      </c>
      <c r="B3" s="90" t="s">
        <v>147</v>
      </c>
      <c r="C3" s="91"/>
      <c r="D3" s="90"/>
      <c r="E3" s="90"/>
      <c r="F3" s="90"/>
      <c r="G3" s="90"/>
      <c r="H3" s="90"/>
      <c r="I3" s="90"/>
      <c r="J3" s="116"/>
      <c r="K3" s="117"/>
      <c r="L3" s="117"/>
      <c r="M3" s="117"/>
      <c r="N3" s="117"/>
      <c r="O3" s="117"/>
      <c r="P3" s="11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  <c r="IQ3" s="78"/>
      <c r="IR3" s="78"/>
      <c r="IS3" s="78"/>
      <c r="IT3" s="78"/>
      <c r="IU3" s="78"/>
      <c r="IV3" s="78"/>
      <c r="IW3" s="78"/>
    </row>
    <row r="4" s="75" customFormat="1" ht="16.5" spans="1:257">
      <c r="A4" s="89"/>
      <c r="B4" s="92" t="s">
        <v>110</v>
      </c>
      <c r="C4" s="93" t="s">
        <v>111</v>
      </c>
      <c r="D4" s="94" t="s">
        <v>112</v>
      </c>
      <c r="E4" s="93" t="s">
        <v>113</v>
      </c>
      <c r="F4" s="93" t="s">
        <v>114</v>
      </c>
      <c r="G4" s="93" t="s">
        <v>115</v>
      </c>
      <c r="H4" s="93" t="s">
        <v>148</v>
      </c>
      <c r="I4" s="119" t="s">
        <v>149</v>
      </c>
      <c r="J4" s="116"/>
      <c r="K4" s="92" t="s">
        <v>110</v>
      </c>
      <c r="L4" s="93" t="s">
        <v>111</v>
      </c>
      <c r="M4" s="93" t="s">
        <v>112</v>
      </c>
      <c r="N4" s="93" t="s">
        <v>113</v>
      </c>
      <c r="O4" s="93"/>
      <c r="P4" s="93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  <c r="IR4" s="78"/>
      <c r="IS4" s="78"/>
      <c r="IT4" s="78"/>
      <c r="IU4" s="78"/>
      <c r="IV4" s="78"/>
      <c r="IW4" s="78"/>
    </row>
    <row r="5" s="75" customFormat="1" ht="16.5" spans="1:257">
      <c r="A5" s="89"/>
      <c r="B5" s="92" t="s">
        <v>150</v>
      </c>
      <c r="C5" s="93" t="s">
        <v>151</v>
      </c>
      <c r="D5" s="94" t="s">
        <v>152</v>
      </c>
      <c r="E5" s="93" t="s">
        <v>153</v>
      </c>
      <c r="F5" s="93" t="s">
        <v>154</v>
      </c>
      <c r="G5" s="93" t="s">
        <v>155</v>
      </c>
      <c r="H5" s="93" t="s">
        <v>156</v>
      </c>
      <c r="I5" s="119"/>
      <c r="J5" s="120"/>
      <c r="K5" s="121" t="s">
        <v>118</v>
      </c>
      <c r="L5" s="122" t="s">
        <v>118</v>
      </c>
      <c r="M5" s="123" t="s">
        <v>117</v>
      </c>
      <c r="N5" s="121" t="s">
        <v>117</v>
      </c>
      <c r="O5" s="122"/>
      <c r="P5" s="121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/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78"/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  <c r="IP5" s="78"/>
      <c r="IQ5" s="78"/>
      <c r="IR5" s="78"/>
      <c r="IS5" s="78"/>
      <c r="IT5" s="78"/>
      <c r="IU5" s="78"/>
      <c r="IV5" s="78"/>
      <c r="IW5" s="78"/>
    </row>
    <row r="6" s="75" customFormat="1" ht="21" customHeight="1" spans="1:257">
      <c r="A6" s="95" t="s">
        <v>159</v>
      </c>
      <c r="B6" s="96">
        <f>C6-1</f>
        <v>55</v>
      </c>
      <c r="C6" s="96">
        <f>D6-2</f>
        <v>56</v>
      </c>
      <c r="D6" s="97">
        <v>58</v>
      </c>
      <c r="E6" s="96">
        <f>D6+2</f>
        <v>60</v>
      </c>
      <c r="F6" s="96">
        <f>E6+2</f>
        <v>62</v>
      </c>
      <c r="G6" s="96">
        <f>F6+1</f>
        <v>63</v>
      </c>
      <c r="H6" s="96">
        <f>G6+1</f>
        <v>64</v>
      </c>
      <c r="I6" s="124" t="s">
        <v>160</v>
      </c>
      <c r="J6" s="120"/>
      <c r="K6" s="121" t="s">
        <v>245</v>
      </c>
      <c r="L6" s="121" t="s">
        <v>246</v>
      </c>
      <c r="M6" s="121" t="s">
        <v>247</v>
      </c>
      <c r="N6" s="121" t="s">
        <v>247</v>
      </c>
      <c r="O6" s="121"/>
      <c r="P6" s="125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78"/>
      <c r="FC6" s="78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  <c r="GR6" s="78"/>
      <c r="GS6" s="78"/>
      <c r="GT6" s="78"/>
      <c r="GU6" s="78"/>
      <c r="GV6" s="78"/>
      <c r="GW6" s="78"/>
      <c r="GX6" s="78"/>
      <c r="GY6" s="78"/>
      <c r="GZ6" s="78"/>
      <c r="HA6" s="78"/>
      <c r="HB6" s="78"/>
      <c r="HC6" s="78"/>
      <c r="HD6" s="7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  <c r="IN6" s="78"/>
      <c r="IO6" s="78"/>
      <c r="IP6" s="78"/>
      <c r="IQ6" s="78"/>
      <c r="IR6" s="78"/>
      <c r="IS6" s="78"/>
      <c r="IT6" s="78"/>
      <c r="IU6" s="78"/>
      <c r="IV6" s="78"/>
      <c r="IW6" s="78"/>
    </row>
    <row r="7" s="75" customFormat="1" ht="21" customHeight="1" spans="1:257">
      <c r="A7" s="95" t="s">
        <v>162</v>
      </c>
      <c r="B7" s="96">
        <f t="shared" ref="B7:B9" si="0">C7-4</f>
        <v>82</v>
      </c>
      <c r="C7" s="96">
        <f t="shared" ref="C7:C9" si="1">D7-4</f>
        <v>86</v>
      </c>
      <c r="D7" s="97">
        <v>90</v>
      </c>
      <c r="E7" s="96">
        <f t="shared" ref="E7:E9" si="2">D7+4</f>
        <v>94</v>
      </c>
      <c r="F7" s="96">
        <f>E7+4</f>
        <v>98</v>
      </c>
      <c r="G7" s="96">
        <f t="shared" ref="G7:G9" si="3">F7+6</f>
        <v>104</v>
      </c>
      <c r="H7" s="96">
        <f>G7+6</f>
        <v>110</v>
      </c>
      <c r="I7" s="124" t="s">
        <v>160</v>
      </c>
      <c r="J7" s="120"/>
      <c r="K7" s="121" t="s">
        <v>248</v>
      </c>
      <c r="L7" s="121" t="s">
        <v>248</v>
      </c>
      <c r="M7" s="121" t="s">
        <v>248</v>
      </c>
      <c r="N7" s="121" t="s">
        <v>248</v>
      </c>
      <c r="O7" s="121"/>
      <c r="P7" s="125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  <c r="IQ7" s="78"/>
      <c r="IR7" s="78"/>
      <c r="IS7" s="78"/>
      <c r="IT7" s="78"/>
      <c r="IU7" s="78"/>
      <c r="IV7" s="78"/>
      <c r="IW7" s="78"/>
    </row>
    <row r="8" s="75" customFormat="1" ht="21" customHeight="1" spans="1:257">
      <c r="A8" s="95" t="s">
        <v>164</v>
      </c>
      <c r="B8" s="96">
        <f t="shared" si="0"/>
        <v>78</v>
      </c>
      <c r="C8" s="96">
        <f t="shared" si="1"/>
        <v>82</v>
      </c>
      <c r="D8" s="97">
        <v>86</v>
      </c>
      <c r="E8" s="96">
        <f t="shared" si="2"/>
        <v>90</v>
      </c>
      <c r="F8" s="96">
        <f>E8+5</f>
        <v>95</v>
      </c>
      <c r="G8" s="96">
        <f t="shared" si="3"/>
        <v>101</v>
      </c>
      <c r="H8" s="96">
        <f>G8+7</f>
        <v>108</v>
      </c>
      <c r="I8" s="124" t="s">
        <v>160</v>
      </c>
      <c r="J8" s="120"/>
      <c r="K8" s="121" t="s">
        <v>248</v>
      </c>
      <c r="L8" s="121" t="s">
        <v>248</v>
      </c>
      <c r="M8" s="121" t="s">
        <v>248</v>
      </c>
      <c r="N8" s="121" t="s">
        <v>248</v>
      </c>
      <c r="O8" s="121"/>
      <c r="P8" s="125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  <c r="IQ8" s="78"/>
      <c r="IR8" s="78"/>
      <c r="IS8" s="78"/>
      <c r="IT8" s="78"/>
      <c r="IU8" s="78"/>
      <c r="IV8" s="78"/>
      <c r="IW8" s="78"/>
    </row>
    <row r="9" s="75" customFormat="1" ht="21" customHeight="1" spans="1:257">
      <c r="A9" s="95" t="s">
        <v>165</v>
      </c>
      <c r="B9" s="96">
        <f t="shared" si="0"/>
        <v>87</v>
      </c>
      <c r="C9" s="96">
        <f t="shared" si="1"/>
        <v>91</v>
      </c>
      <c r="D9" s="97">
        <v>95</v>
      </c>
      <c r="E9" s="96">
        <f t="shared" si="2"/>
        <v>99</v>
      </c>
      <c r="F9" s="96">
        <f>E9+5</f>
        <v>104</v>
      </c>
      <c r="G9" s="96">
        <f t="shared" si="3"/>
        <v>110</v>
      </c>
      <c r="H9" s="96">
        <f>G9+7</f>
        <v>117</v>
      </c>
      <c r="I9" s="124" t="s">
        <v>166</v>
      </c>
      <c r="J9" s="120"/>
      <c r="K9" s="121" t="s">
        <v>248</v>
      </c>
      <c r="L9" s="121" t="s">
        <v>248</v>
      </c>
      <c r="M9" s="121" t="s">
        <v>248</v>
      </c>
      <c r="N9" s="121" t="s">
        <v>248</v>
      </c>
      <c r="O9" s="121"/>
      <c r="P9" s="125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  <c r="IQ9" s="78"/>
      <c r="IR9" s="78"/>
      <c r="IS9" s="78"/>
      <c r="IT9" s="78"/>
      <c r="IU9" s="78"/>
      <c r="IV9" s="78"/>
      <c r="IW9" s="78"/>
    </row>
    <row r="10" s="75" customFormat="1" ht="21" customHeight="1" spans="1:257">
      <c r="A10" s="98" t="s">
        <v>167</v>
      </c>
      <c r="B10" s="96">
        <f>C10-1</f>
        <v>35</v>
      </c>
      <c r="C10" s="96">
        <f>D10-1</f>
        <v>36</v>
      </c>
      <c r="D10" s="99">
        <v>37</v>
      </c>
      <c r="E10" s="96">
        <f>D10+1</f>
        <v>38</v>
      </c>
      <c r="F10" s="96">
        <f>E10+1</f>
        <v>39</v>
      </c>
      <c r="G10" s="96">
        <f>F10+1.2</f>
        <v>40.2</v>
      </c>
      <c r="H10" s="96">
        <f>G10+1.2</f>
        <v>41.4</v>
      </c>
      <c r="I10" s="124" t="s">
        <v>166</v>
      </c>
      <c r="J10" s="120"/>
      <c r="K10" s="121" t="s">
        <v>249</v>
      </c>
      <c r="L10" s="121" t="s">
        <v>250</v>
      </c>
      <c r="M10" s="121" t="s">
        <v>249</v>
      </c>
      <c r="N10" s="121" t="s">
        <v>251</v>
      </c>
      <c r="O10" s="121"/>
      <c r="P10" s="125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  <c r="IQ10" s="78"/>
      <c r="IR10" s="78"/>
      <c r="IS10" s="78"/>
      <c r="IT10" s="78"/>
      <c r="IU10" s="78"/>
      <c r="IV10" s="78"/>
      <c r="IW10" s="78"/>
    </row>
    <row r="11" s="75" customFormat="1" ht="21" customHeight="1" spans="1:257">
      <c r="A11" s="98" t="s">
        <v>169</v>
      </c>
      <c r="B11" s="96">
        <f>C11-0.5</f>
        <v>15</v>
      </c>
      <c r="C11" s="96">
        <f>D11-0.5</f>
        <v>15.5</v>
      </c>
      <c r="D11" s="97">
        <v>16</v>
      </c>
      <c r="E11" s="96">
        <f t="shared" ref="E11:H11" si="4">D11+0.5</f>
        <v>16.5</v>
      </c>
      <c r="F11" s="96">
        <f t="shared" si="4"/>
        <v>17</v>
      </c>
      <c r="G11" s="96">
        <f t="shared" si="4"/>
        <v>17.5</v>
      </c>
      <c r="H11" s="96">
        <f t="shared" si="4"/>
        <v>18</v>
      </c>
      <c r="I11" s="124" t="s">
        <v>170</v>
      </c>
      <c r="J11" s="120"/>
      <c r="K11" s="121" t="s">
        <v>249</v>
      </c>
      <c r="L11" s="121" t="s">
        <v>252</v>
      </c>
      <c r="M11" s="121" t="s">
        <v>250</v>
      </c>
      <c r="N11" s="121" t="s">
        <v>249</v>
      </c>
      <c r="O11" s="121"/>
      <c r="P11" s="125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8"/>
      <c r="IF11" s="78"/>
      <c r="IG11" s="78"/>
      <c r="IH11" s="78"/>
      <c r="II11" s="78"/>
      <c r="IJ11" s="78"/>
      <c r="IK11" s="78"/>
      <c r="IL11" s="78"/>
      <c r="IM11" s="78"/>
      <c r="IN11" s="78"/>
      <c r="IO11" s="78"/>
      <c r="IP11" s="78"/>
      <c r="IQ11" s="78"/>
      <c r="IR11" s="78"/>
      <c r="IS11" s="78"/>
      <c r="IT11" s="78"/>
      <c r="IU11" s="78"/>
      <c r="IV11" s="78"/>
      <c r="IW11" s="78"/>
    </row>
    <row r="12" s="75" customFormat="1" ht="21" customHeight="1" spans="1:257">
      <c r="A12" s="95" t="s">
        <v>171</v>
      </c>
      <c r="B12" s="96">
        <v>15</v>
      </c>
      <c r="C12" s="96">
        <v>15.7</v>
      </c>
      <c r="D12" s="97">
        <v>16.3</v>
      </c>
      <c r="E12" s="96">
        <v>17.1</v>
      </c>
      <c r="F12" s="96">
        <v>17.8</v>
      </c>
      <c r="G12" s="96">
        <v>18.75</v>
      </c>
      <c r="H12" s="96">
        <v>19.7</v>
      </c>
      <c r="I12" s="124" t="s">
        <v>166</v>
      </c>
      <c r="J12" s="120"/>
      <c r="K12" s="121" t="s">
        <v>252</v>
      </c>
      <c r="L12" s="121" t="s">
        <v>249</v>
      </c>
      <c r="M12" s="121" t="s">
        <v>252</v>
      </c>
      <c r="N12" s="121" t="s">
        <v>250</v>
      </c>
      <c r="O12" s="121"/>
      <c r="P12" s="125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78"/>
      <c r="IF12" s="78"/>
      <c r="IG12" s="78"/>
      <c r="IH12" s="78"/>
      <c r="II12" s="78"/>
      <c r="IJ12" s="78"/>
      <c r="IK12" s="78"/>
      <c r="IL12" s="78"/>
      <c r="IM12" s="78"/>
      <c r="IN12" s="78"/>
      <c r="IO12" s="78"/>
      <c r="IP12" s="78"/>
      <c r="IQ12" s="78"/>
      <c r="IR12" s="78"/>
      <c r="IS12" s="78"/>
      <c r="IT12" s="78"/>
      <c r="IU12" s="78"/>
      <c r="IV12" s="78"/>
      <c r="IW12" s="78"/>
    </row>
    <row r="13" s="75" customFormat="1" ht="21" customHeight="1" spans="1:257">
      <c r="A13" s="95" t="s">
        <v>172</v>
      </c>
      <c r="B13" s="96">
        <v>13.4</v>
      </c>
      <c r="C13" s="96">
        <v>14.2</v>
      </c>
      <c r="D13" s="97">
        <v>15.5</v>
      </c>
      <c r="E13" s="96">
        <v>15.8</v>
      </c>
      <c r="F13" s="96">
        <v>16.6</v>
      </c>
      <c r="G13" s="96">
        <v>17.7</v>
      </c>
      <c r="H13" s="96">
        <v>18.8</v>
      </c>
      <c r="I13" s="124">
        <v>0</v>
      </c>
      <c r="J13" s="120"/>
      <c r="K13" s="121" t="s">
        <v>248</v>
      </c>
      <c r="L13" s="121" t="s">
        <v>250</v>
      </c>
      <c r="M13" s="121" t="s">
        <v>249</v>
      </c>
      <c r="N13" s="121" t="s">
        <v>248</v>
      </c>
      <c r="O13" s="121"/>
      <c r="P13" s="125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8"/>
      <c r="IF13" s="78"/>
      <c r="IG13" s="78"/>
      <c r="IH13" s="78"/>
      <c r="II13" s="78"/>
      <c r="IJ13" s="78"/>
      <c r="IK13" s="78"/>
      <c r="IL13" s="78"/>
      <c r="IM13" s="78"/>
      <c r="IN13" s="78"/>
      <c r="IO13" s="78"/>
      <c r="IP13" s="78"/>
      <c r="IQ13" s="78"/>
      <c r="IR13" s="78"/>
      <c r="IS13" s="78"/>
      <c r="IT13" s="78"/>
      <c r="IU13" s="78"/>
      <c r="IV13" s="78"/>
      <c r="IW13" s="78"/>
    </row>
    <row r="14" s="75" customFormat="1" ht="21" customHeight="1" spans="1:257">
      <c r="A14" s="95" t="s">
        <v>174</v>
      </c>
      <c r="B14" s="96">
        <f>C14-1</f>
        <v>41</v>
      </c>
      <c r="C14" s="96">
        <f>D14-1</f>
        <v>42</v>
      </c>
      <c r="D14" s="99">
        <v>43</v>
      </c>
      <c r="E14" s="96">
        <f>D14+1</f>
        <v>44</v>
      </c>
      <c r="F14" s="96">
        <f>E14+1</f>
        <v>45</v>
      </c>
      <c r="G14" s="96">
        <f>F14+1.5</f>
        <v>46.5</v>
      </c>
      <c r="H14" s="96">
        <f>G14+1.5</f>
        <v>48</v>
      </c>
      <c r="I14" s="126"/>
      <c r="J14" s="120"/>
      <c r="K14" s="121" t="s">
        <v>248</v>
      </c>
      <c r="L14" s="121" t="s">
        <v>248</v>
      </c>
      <c r="M14" s="121" t="s">
        <v>248</v>
      </c>
      <c r="N14" s="121" t="s">
        <v>248</v>
      </c>
      <c r="O14" s="121"/>
      <c r="P14" s="125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78"/>
      <c r="IF14" s="78"/>
      <c r="IG14" s="78"/>
      <c r="IH14" s="78"/>
      <c r="II14" s="78"/>
      <c r="IJ14" s="78"/>
      <c r="IK14" s="78"/>
      <c r="IL14" s="78"/>
      <c r="IM14" s="78"/>
      <c r="IN14" s="78"/>
      <c r="IO14" s="78"/>
      <c r="IP14" s="78"/>
      <c r="IQ14" s="78"/>
      <c r="IR14" s="78"/>
      <c r="IS14" s="78"/>
      <c r="IT14" s="78"/>
      <c r="IU14" s="78"/>
      <c r="IV14" s="78"/>
      <c r="IW14" s="78"/>
    </row>
    <row r="15" s="75" customFormat="1" ht="21" customHeight="1" spans="1:257">
      <c r="A15" s="95" t="s">
        <v>175</v>
      </c>
      <c r="B15" s="96">
        <f>C15</f>
        <v>1.5</v>
      </c>
      <c r="C15" s="96">
        <f>D15</f>
        <v>1.5</v>
      </c>
      <c r="D15" s="99">
        <v>1.5</v>
      </c>
      <c r="E15" s="96">
        <f t="shared" ref="E15:H15" si="5">D15</f>
        <v>1.5</v>
      </c>
      <c r="F15" s="96">
        <f t="shared" si="5"/>
        <v>1.5</v>
      </c>
      <c r="G15" s="96">
        <f t="shared" si="5"/>
        <v>1.5</v>
      </c>
      <c r="H15" s="96">
        <f t="shared" si="5"/>
        <v>1.5</v>
      </c>
      <c r="I15" s="126"/>
      <c r="J15" s="120"/>
      <c r="K15" s="121" t="s">
        <v>248</v>
      </c>
      <c r="L15" s="121" t="s">
        <v>248</v>
      </c>
      <c r="M15" s="121" t="s">
        <v>248</v>
      </c>
      <c r="N15" s="121" t="s">
        <v>248</v>
      </c>
      <c r="O15" s="121"/>
      <c r="P15" s="125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  <c r="IQ15" s="78"/>
      <c r="IR15" s="78"/>
      <c r="IS15" s="78"/>
      <c r="IT15" s="78"/>
      <c r="IU15" s="78"/>
      <c r="IV15" s="78"/>
      <c r="IW15" s="78"/>
    </row>
    <row r="16" s="75" customFormat="1" ht="21" customHeight="1" spans="1:257">
      <c r="A16" s="100"/>
      <c r="B16" s="101"/>
      <c r="C16" s="101"/>
      <c r="D16" s="102"/>
      <c r="E16" s="101"/>
      <c r="F16" s="101"/>
      <c r="G16" s="101"/>
      <c r="H16" s="101"/>
      <c r="I16" s="126"/>
      <c r="J16" s="120"/>
      <c r="K16" s="121"/>
      <c r="L16" s="121"/>
      <c r="M16" s="121"/>
      <c r="N16" s="121"/>
      <c r="O16" s="121"/>
      <c r="P16" s="125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78"/>
      <c r="IF16" s="78"/>
      <c r="IG16" s="78"/>
      <c r="IH16" s="78"/>
      <c r="II16" s="78"/>
      <c r="IJ16" s="78"/>
      <c r="IK16" s="78"/>
      <c r="IL16" s="78"/>
      <c r="IM16" s="78"/>
      <c r="IN16" s="78"/>
      <c r="IO16" s="78"/>
      <c r="IP16" s="78"/>
      <c r="IQ16" s="78"/>
      <c r="IR16" s="78"/>
      <c r="IS16" s="78"/>
      <c r="IT16" s="78"/>
      <c r="IU16" s="78"/>
      <c r="IV16" s="78"/>
      <c r="IW16" s="78"/>
    </row>
    <row r="17" s="75" customFormat="1" ht="21" customHeight="1" spans="1:257">
      <c r="A17" s="100"/>
      <c r="B17" s="101"/>
      <c r="C17" s="101"/>
      <c r="D17" s="102"/>
      <c r="E17" s="101"/>
      <c r="F17" s="101"/>
      <c r="G17" s="101"/>
      <c r="H17" s="101"/>
      <c r="I17" s="127"/>
      <c r="J17" s="120"/>
      <c r="K17" s="121"/>
      <c r="L17" s="121"/>
      <c r="M17" s="121"/>
      <c r="N17" s="121"/>
      <c r="O17" s="121"/>
      <c r="P17" s="125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  <c r="HW17" s="78"/>
      <c r="HX17" s="78"/>
      <c r="HY17" s="78"/>
      <c r="HZ17" s="78"/>
      <c r="IA17" s="78"/>
      <c r="IB17" s="78"/>
      <c r="IC17" s="78"/>
      <c r="ID17" s="78"/>
      <c r="IE17" s="78"/>
      <c r="IF17" s="78"/>
      <c r="IG17" s="78"/>
      <c r="IH17" s="78"/>
      <c r="II17" s="78"/>
      <c r="IJ17" s="78"/>
      <c r="IK17" s="78"/>
      <c r="IL17" s="78"/>
      <c r="IM17" s="78"/>
      <c r="IN17" s="78"/>
      <c r="IO17" s="78"/>
      <c r="IP17" s="78"/>
      <c r="IQ17" s="78"/>
      <c r="IR17" s="78"/>
      <c r="IS17" s="78"/>
      <c r="IT17" s="78"/>
      <c r="IU17" s="78"/>
      <c r="IV17" s="78"/>
      <c r="IW17" s="78"/>
    </row>
    <row r="18" s="75" customFormat="1" ht="21" customHeight="1" spans="1:257">
      <c r="A18" s="103"/>
      <c r="B18" s="104"/>
      <c r="C18" s="104"/>
      <c r="D18" s="105"/>
      <c r="E18" s="104"/>
      <c r="F18" s="104"/>
      <c r="G18" s="104"/>
      <c r="H18" s="104"/>
      <c r="I18" s="128"/>
      <c r="J18" s="120"/>
      <c r="K18" s="121"/>
      <c r="L18" s="121"/>
      <c r="M18" s="121"/>
      <c r="N18" s="121"/>
      <c r="O18" s="121"/>
      <c r="P18" s="125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  <c r="HW18" s="78"/>
      <c r="HX18" s="78"/>
      <c r="HY18" s="78"/>
      <c r="HZ18" s="78"/>
      <c r="IA18" s="78"/>
      <c r="IB18" s="78"/>
      <c r="IC18" s="78"/>
      <c r="ID18" s="78"/>
      <c r="IE18" s="78"/>
      <c r="IF18" s="78"/>
      <c r="IG18" s="78"/>
      <c r="IH18" s="78"/>
      <c r="II18" s="78"/>
      <c r="IJ18" s="78"/>
      <c r="IK18" s="78"/>
      <c r="IL18" s="78"/>
      <c r="IM18" s="78"/>
      <c r="IN18" s="78"/>
      <c r="IO18" s="78"/>
      <c r="IP18" s="78"/>
      <c r="IQ18" s="78"/>
      <c r="IR18" s="78"/>
      <c r="IS18" s="78"/>
      <c r="IT18" s="78"/>
      <c r="IU18" s="78"/>
      <c r="IV18" s="78"/>
      <c r="IW18" s="78"/>
    </row>
    <row r="19" s="75" customFormat="1" ht="17.25" spans="1:257">
      <c r="A19" s="106"/>
      <c r="B19" s="107"/>
      <c r="C19" s="107"/>
      <c r="D19" s="107"/>
      <c r="E19" s="108"/>
      <c r="F19" s="107"/>
      <c r="G19" s="107"/>
      <c r="H19" s="107"/>
      <c r="I19" s="107"/>
      <c r="J19" s="129"/>
      <c r="K19" s="130"/>
      <c r="L19" s="130"/>
      <c r="M19" s="131"/>
      <c r="N19" s="130"/>
      <c r="O19" s="130"/>
      <c r="P19" s="131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  <c r="EQ19" s="78"/>
      <c r="ER19" s="78"/>
      <c r="ES19" s="78"/>
      <c r="ET19" s="78"/>
      <c r="EU19" s="78"/>
      <c r="EV19" s="78"/>
      <c r="EW19" s="78"/>
      <c r="EX19" s="78"/>
      <c r="EY19" s="78"/>
      <c r="EZ19" s="78"/>
      <c r="FA19" s="78"/>
      <c r="FB19" s="78"/>
      <c r="FC19" s="78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  <c r="GA19" s="78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78"/>
      <c r="GN19" s="78"/>
      <c r="GO19" s="78"/>
      <c r="GP19" s="78"/>
      <c r="GQ19" s="78"/>
      <c r="GR19" s="78"/>
      <c r="GS19" s="78"/>
      <c r="GT19" s="78"/>
      <c r="GU19" s="78"/>
      <c r="GV19" s="78"/>
      <c r="GW19" s="78"/>
      <c r="GX19" s="78"/>
      <c r="GY19" s="78"/>
      <c r="GZ19" s="78"/>
      <c r="HA19" s="78"/>
      <c r="HB19" s="78"/>
      <c r="HC19" s="78"/>
      <c r="HD19" s="78"/>
      <c r="HE19" s="78"/>
      <c r="HF19" s="78"/>
      <c r="HG19" s="78"/>
      <c r="HH19" s="78"/>
      <c r="HI19" s="78"/>
      <c r="HJ19" s="78"/>
      <c r="HK19" s="78"/>
      <c r="HL19" s="78"/>
      <c r="HM19" s="78"/>
      <c r="HN19" s="78"/>
      <c r="HO19" s="78"/>
      <c r="HP19" s="78"/>
      <c r="HQ19" s="78"/>
      <c r="HR19" s="78"/>
      <c r="HS19" s="78"/>
      <c r="HT19" s="78"/>
      <c r="HU19" s="78"/>
      <c r="HV19" s="78"/>
      <c r="HW19" s="78"/>
      <c r="HX19" s="78"/>
      <c r="HY19" s="78"/>
      <c r="HZ19" s="78"/>
      <c r="IA19" s="78"/>
      <c r="IB19" s="78"/>
      <c r="IC19" s="78"/>
      <c r="ID19" s="78"/>
      <c r="IE19" s="78"/>
      <c r="IF19" s="78"/>
      <c r="IG19" s="78"/>
      <c r="IH19" s="78"/>
      <c r="II19" s="78"/>
      <c r="IJ19" s="78"/>
      <c r="IK19" s="78"/>
      <c r="IL19" s="78"/>
      <c r="IM19" s="78"/>
      <c r="IN19" s="78"/>
      <c r="IO19" s="78"/>
      <c r="IP19" s="78"/>
      <c r="IQ19" s="78"/>
      <c r="IR19" s="78"/>
      <c r="IS19" s="78"/>
      <c r="IT19" s="78"/>
      <c r="IU19" s="78"/>
      <c r="IV19" s="78"/>
      <c r="IW19" s="78"/>
    </row>
    <row r="20" s="75" customFormat="1" spans="1:257">
      <c r="A20" s="109" t="s">
        <v>176</v>
      </c>
      <c r="B20" s="109"/>
      <c r="C20" s="109"/>
      <c r="D20" s="110"/>
      <c r="N20" s="77"/>
      <c r="O20" s="77"/>
      <c r="P20" s="77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8"/>
      <c r="EI20" s="78"/>
      <c r="EJ20" s="78"/>
      <c r="EK20" s="78"/>
      <c r="EL20" s="78"/>
      <c r="EM20" s="78"/>
      <c r="EN20" s="78"/>
      <c r="EO20" s="78"/>
      <c r="EP20" s="78"/>
      <c r="EQ20" s="78"/>
      <c r="ER20" s="78"/>
      <c r="ES20" s="78"/>
      <c r="ET20" s="78"/>
      <c r="EU20" s="78"/>
      <c r="EV20" s="78"/>
      <c r="EW20" s="78"/>
      <c r="EX20" s="78"/>
      <c r="EY20" s="78"/>
      <c r="EZ20" s="78"/>
      <c r="FA20" s="78"/>
      <c r="FB20" s="78"/>
      <c r="FC20" s="78"/>
      <c r="FD20" s="78"/>
      <c r="FE20" s="78"/>
      <c r="FF20" s="78"/>
      <c r="FG20" s="78"/>
      <c r="FH20" s="78"/>
      <c r="FI20" s="78"/>
      <c r="FJ20" s="78"/>
      <c r="FK20" s="78"/>
      <c r="FL20" s="78"/>
      <c r="FM20" s="78"/>
      <c r="FN20" s="78"/>
      <c r="FO20" s="78"/>
      <c r="FP20" s="78"/>
      <c r="FQ20" s="78"/>
      <c r="FR20" s="78"/>
      <c r="FS20" s="78"/>
      <c r="FT20" s="78"/>
      <c r="FU20" s="78"/>
      <c r="FV20" s="78"/>
      <c r="FW20" s="78"/>
      <c r="FX20" s="78"/>
      <c r="FY20" s="78"/>
      <c r="FZ20" s="78"/>
      <c r="GA20" s="78"/>
      <c r="GB20" s="78"/>
      <c r="GC20" s="78"/>
      <c r="GD20" s="78"/>
      <c r="GE20" s="78"/>
      <c r="GF20" s="78"/>
      <c r="GG20" s="78"/>
      <c r="GH20" s="78"/>
      <c r="GI20" s="78"/>
      <c r="GJ20" s="78"/>
      <c r="GK20" s="78"/>
      <c r="GL20" s="78"/>
      <c r="GM20" s="78"/>
      <c r="GN20" s="78"/>
      <c r="GO20" s="78"/>
      <c r="GP20" s="78"/>
      <c r="GQ20" s="78"/>
      <c r="GR20" s="78"/>
      <c r="GS20" s="78"/>
      <c r="GT20" s="78"/>
      <c r="GU20" s="78"/>
      <c r="GV20" s="78"/>
      <c r="GW20" s="78"/>
      <c r="GX20" s="78"/>
      <c r="GY20" s="78"/>
      <c r="GZ20" s="78"/>
      <c r="HA20" s="78"/>
      <c r="HB20" s="78"/>
      <c r="HC20" s="78"/>
      <c r="HD20" s="78"/>
      <c r="HE20" s="78"/>
      <c r="HF20" s="78"/>
      <c r="HG20" s="78"/>
      <c r="HH20" s="78"/>
      <c r="HI20" s="78"/>
      <c r="HJ20" s="78"/>
      <c r="HK20" s="78"/>
      <c r="HL20" s="78"/>
      <c r="HM20" s="78"/>
      <c r="HN20" s="78"/>
      <c r="HO20" s="78"/>
      <c r="HP20" s="78"/>
      <c r="HQ20" s="78"/>
      <c r="HR20" s="78"/>
      <c r="HS20" s="78"/>
      <c r="HT20" s="78"/>
      <c r="HU20" s="78"/>
      <c r="HV20" s="78"/>
      <c r="HW20" s="78"/>
      <c r="HX20" s="78"/>
      <c r="HY20" s="78"/>
      <c r="HZ20" s="78"/>
      <c r="IA20" s="78"/>
      <c r="IB20" s="78"/>
      <c r="IC20" s="78"/>
      <c r="ID20" s="78"/>
      <c r="IE20" s="78"/>
      <c r="IF20" s="78"/>
      <c r="IG20" s="78"/>
      <c r="IH20" s="78"/>
      <c r="II20" s="78"/>
      <c r="IJ20" s="78"/>
      <c r="IK20" s="78"/>
      <c r="IL20" s="78"/>
      <c r="IM20" s="78"/>
      <c r="IN20" s="78"/>
      <c r="IO20" s="78"/>
      <c r="IP20" s="78"/>
      <c r="IQ20" s="78"/>
      <c r="IR20" s="78"/>
      <c r="IS20" s="78"/>
      <c r="IT20" s="78"/>
      <c r="IU20" s="78"/>
      <c r="IV20" s="78"/>
      <c r="IW20" s="78"/>
    </row>
    <row r="21" s="75" customFormat="1" spans="4:257">
      <c r="D21" s="76"/>
      <c r="K21" s="132" t="s">
        <v>177</v>
      </c>
      <c r="L21" s="133">
        <v>45646</v>
      </c>
      <c r="M21" s="132" t="s">
        <v>178</v>
      </c>
      <c r="N21" s="134" t="s">
        <v>139</v>
      </c>
      <c r="O21" s="134" t="s">
        <v>179</v>
      </c>
      <c r="P21" s="77" t="s">
        <v>142</v>
      </c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  <c r="CP21" s="78"/>
      <c r="CQ21" s="78"/>
      <c r="CR21" s="78"/>
      <c r="CS21" s="78"/>
      <c r="CT21" s="78"/>
      <c r="CU21" s="78"/>
      <c r="CV21" s="78"/>
      <c r="CW21" s="78"/>
      <c r="CX21" s="78"/>
      <c r="CY21" s="78"/>
      <c r="CZ21" s="78"/>
      <c r="DA21" s="78"/>
      <c r="DB21" s="78"/>
      <c r="DC21" s="78"/>
      <c r="DD21" s="78"/>
      <c r="DE21" s="78"/>
      <c r="DF21" s="78"/>
      <c r="DG21" s="78"/>
      <c r="DH21" s="78"/>
      <c r="DI21" s="78"/>
      <c r="DJ21" s="78"/>
      <c r="DK21" s="78"/>
      <c r="DL21" s="78"/>
      <c r="DM21" s="78"/>
      <c r="DN21" s="78"/>
      <c r="DO21" s="78"/>
      <c r="DP21" s="78"/>
      <c r="DQ21" s="78"/>
      <c r="DR21" s="78"/>
      <c r="DS21" s="78"/>
      <c r="DT21" s="78"/>
      <c r="DU21" s="78"/>
      <c r="DV21" s="78"/>
      <c r="DW21" s="78"/>
      <c r="DX21" s="78"/>
      <c r="DY21" s="78"/>
      <c r="DZ21" s="78"/>
      <c r="EA21" s="78"/>
      <c r="EB21" s="78"/>
      <c r="EC21" s="78"/>
      <c r="ED21" s="78"/>
      <c r="EE21" s="78"/>
      <c r="EF21" s="78"/>
      <c r="EG21" s="78"/>
      <c r="EH21" s="78"/>
      <c r="EI21" s="78"/>
      <c r="EJ21" s="78"/>
      <c r="EK21" s="78"/>
      <c r="EL21" s="78"/>
      <c r="EM21" s="78"/>
      <c r="EN21" s="78"/>
      <c r="EO21" s="78"/>
      <c r="EP21" s="78"/>
      <c r="EQ21" s="78"/>
      <c r="ER21" s="78"/>
      <c r="ES21" s="78"/>
      <c r="ET21" s="78"/>
      <c r="EU21" s="78"/>
      <c r="EV21" s="78"/>
      <c r="EW21" s="78"/>
      <c r="EX21" s="78"/>
      <c r="EY21" s="78"/>
      <c r="EZ21" s="78"/>
      <c r="FA21" s="78"/>
      <c r="FB21" s="78"/>
      <c r="FC21" s="78"/>
      <c r="FD21" s="78"/>
      <c r="FE21" s="78"/>
      <c r="FF21" s="78"/>
      <c r="FG21" s="78"/>
      <c r="FH21" s="78"/>
      <c r="FI21" s="78"/>
      <c r="FJ21" s="78"/>
      <c r="FK21" s="78"/>
      <c r="FL21" s="78"/>
      <c r="FM21" s="78"/>
      <c r="FN21" s="78"/>
      <c r="FO21" s="78"/>
      <c r="FP21" s="78"/>
      <c r="FQ21" s="78"/>
      <c r="FR21" s="78"/>
      <c r="FS21" s="78"/>
      <c r="FT21" s="78"/>
      <c r="FU21" s="78"/>
      <c r="FV21" s="78"/>
      <c r="FW21" s="78"/>
      <c r="FX21" s="78"/>
      <c r="FY21" s="78"/>
      <c r="FZ21" s="78"/>
      <c r="GA21" s="78"/>
      <c r="GB21" s="78"/>
      <c r="GC21" s="78"/>
      <c r="GD21" s="78"/>
      <c r="GE21" s="78"/>
      <c r="GF21" s="78"/>
      <c r="GG21" s="78"/>
      <c r="GH21" s="78"/>
      <c r="GI21" s="78"/>
      <c r="GJ21" s="78"/>
      <c r="GK21" s="78"/>
      <c r="GL21" s="78"/>
      <c r="GM21" s="78"/>
      <c r="GN21" s="78"/>
      <c r="GO21" s="78"/>
      <c r="GP21" s="78"/>
      <c r="GQ21" s="78"/>
      <c r="GR21" s="78"/>
      <c r="GS21" s="78"/>
      <c r="GT21" s="78"/>
      <c r="GU21" s="78"/>
      <c r="GV21" s="78"/>
      <c r="GW21" s="78"/>
      <c r="GX21" s="78"/>
      <c r="GY21" s="78"/>
      <c r="GZ21" s="78"/>
      <c r="HA21" s="78"/>
      <c r="HB21" s="78"/>
      <c r="HC21" s="78"/>
      <c r="HD21" s="78"/>
      <c r="HE21" s="78"/>
      <c r="HF21" s="78"/>
      <c r="HG21" s="78"/>
      <c r="HH21" s="78"/>
      <c r="HI21" s="78"/>
      <c r="HJ21" s="78"/>
      <c r="HK21" s="78"/>
      <c r="HL21" s="78"/>
      <c r="HM21" s="78"/>
      <c r="HN21" s="78"/>
      <c r="HO21" s="78"/>
      <c r="HP21" s="78"/>
      <c r="HQ21" s="78"/>
      <c r="HR21" s="78"/>
      <c r="HS21" s="78"/>
      <c r="HT21" s="78"/>
      <c r="HU21" s="78"/>
      <c r="HV21" s="78"/>
      <c r="HW21" s="78"/>
      <c r="HX21" s="78"/>
      <c r="HY21" s="78"/>
      <c r="HZ21" s="78"/>
      <c r="IA21" s="78"/>
      <c r="IB21" s="78"/>
      <c r="IC21" s="78"/>
      <c r="ID21" s="78"/>
      <c r="IE21" s="78"/>
      <c r="IF21" s="78"/>
      <c r="IG21" s="78"/>
      <c r="IH21" s="78"/>
      <c r="II21" s="78"/>
      <c r="IJ21" s="78"/>
      <c r="IK21" s="78"/>
      <c r="IL21" s="78"/>
      <c r="IM21" s="78"/>
      <c r="IN21" s="78"/>
      <c r="IO21" s="78"/>
      <c r="IP21" s="78"/>
      <c r="IQ21" s="78"/>
      <c r="IR21" s="78"/>
      <c r="IS21" s="78"/>
      <c r="IT21" s="78"/>
      <c r="IU21" s="78"/>
      <c r="IV21" s="78"/>
      <c r="IW21" s="78"/>
    </row>
  </sheetData>
  <mergeCells count="9">
    <mergeCell ref="A1:P1"/>
    <mergeCell ref="B2:D2"/>
    <mergeCell ref="F2:I2"/>
    <mergeCell ref="L2:P2"/>
    <mergeCell ref="B3:I3"/>
    <mergeCell ref="K3:P3"/>
    <mergeCell ref="A3:A5"/>
    <mergeCell ref="I4:I5"/>
    <mergeCell ref="J2:J19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M6" sqref="M6"/>
    </sheetView>
  </sheetViews>
  <sheetFormatPr defaultColWidth="10.125" defaultRowHeight="14.25"/>
  <cols>
    <col min="1" max="1" width="9.625" style="137" customWidth="1"/>
    <col min="2" max="2" width="11.125" style="137" customWidth="1"/>
    <col min="3" max="3" width="9.125" style="137" customWidth="1"/>
    <col min="4" max="4" width="9.5" style="137" customWidth="1"/>
    <col min="5" max="5" width="11.375" style="137" customWidth="1"/>
    <col min="6" max="6" width="10.375" style="137" customWidth="1"/>
    <col min="7" max="7" width="9.5" style="137" customWidth="1"/>
    <col min="8" max="8" width="9.125" style="137" customWidth="1"/>
    <col min="9" max="9" width="8.125" style="137" customWidth="1"/>
    <col min="10" max="10" width="10.5" style="137" customWidth="1"/>
    <col min="11" max="11" width="12.125" style="137" customWidth="1"/>
    <col min="12" max="16384" width="10.125" style="137"/>
  </cols>
  <sheetData>
    <row r="1" ht="23.25" spans="1:11">
      <c r="A1" s="138" t="s">
        <v>194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</row>
    <row r="2" ht="39" customHeight="1" spans="1:11">
      <c r="A2" s="139" t="s">
        <v>53</v>
      </c>
      <c r="B2" s="140" t="s">
        <v>253</v>
      </c>
      <c r="C2" s="140"/>
      <c r="D2" s="141" t="s">
        <v>61</v>
      </c>
      <c r="E2" s="142" t="str">
        <f>首期!B4</f>
        <v>TAJJAN82026</v>
      </c>
      <c r="F2" s="143" t="s">
        <v>196</v>
      </c>
      <c r="G2" s="144" t="s">
        <v>197</v>
      </c>
      <c r="H2" s="145"/>
      <c r="I2" s="173" t="s">
        <v>57</v>
      </c>
      <c r="J2" s="192" t="s">
        <v>56</v>
      </c>
      <c r="K2" s="193"/>
    </row>
    <row r="3" ht="18" customHeight="1" spans="1:11">
      <c r="A3" s="146" t="s">
        <v>75</v>
      </c>
      <c r="B3" s="147">
        <v>1628</v>
      </c>
      <c r="C3" s="147"/>
      <c r="D3" s="148" t="s">
        <v>198</v>
      </c>
      <c r="E3" s="149">
        <v>45708</v>
      </c>
      <c r="F3" s="150"/>
      <c r="G3" s="150"/>
      <c r="H3" s="151" t="s">
        <v>199</v>
      </c>
      <c r="I3" s="151"/>
      <c r="J3" s="151"/>
      <c r="K3" s="194"/>
    </row>
    <row r="4" ht="18" customHeight="1" spans="1:11">
      <c r="A4" s="152" t="s">
        <v>71</v>
      </c>
      <c r="B4" s="147">
        <v>4</v>
      </c>
      <c r="C4" s="147">
        <v>6</v>
      </c>
      <c r="D4" s="153" t="s">
        <v>200</v>
      </c>
      <c r="E4" s="150" t="s">
        <v>201</v>
      </c>
      <c r="F4" s="150"/>
      <c r="G4" s="150"/>
      <c r="H4" s="153" t="s">
        <v>202</v>
      </c>
      <c r="I4" s="153"/>
      <c r="J4" s="165" t="s">
        <v>65</v>
      </c>
      <c r="K4" s="195" t="s">
        <v>66</v>
      </c>
    </row>
    <row r="5" ht="18" customHeight="1" spans="1:11">
      <c r="A5" s="152" t="s">
        <v>203</v>
      </c>
      <c r="B5" s="147">
        <v>1</v>
      </c>
      <c r="C5" s="147"/>
      <c r="D5" s="148" t="s">
        <v>204</v>
      </c>
      <c r="E5" s="148"/>
      <c r="F5" s="137" t="s">
        <v>254</v>
      </c>
      <c r="G5" s="148"/>
      <c r="H5" s="153" t="s">
        <v>205</v>
      </c>
      <c r="I5" s="153"/>
      <c r="J5" s="165" t="s">
        <v>65</v>
      </c>
      <c r="K5" s="195" t="s">
        <v>66</v>
      </c>
    </row>
    <row r="6" ht="18" customHeight="1" spans="1:13">
      <c r="A6" s="154" t="s">
        <v>206</v>
      </c>
      <c r="B6" s="155">
        <v>125</v>
      </c>
      <c r="C6" s="155"/>
      <c r="D6" s="156" t="s">
        <v>207</v>
      </c>
      <c r="E6" s="157"/>
      <c r="F6" s="157">
        <v>1628</v>
      </c>
      <c r="G6" s="156"/>
      <c r="H6" s="158" t="s">
        <v>208</v>
      </c>
      <c r="I6" s="158"/>
      <c r="J6" s="157" t="s">
        <v>65</v>
      </c>
      <c r="K6" s="196" t="s">
        <v>66</v>
      </c>
      <c r="M6" s="197"/>
    </row>
    <row r="7" ht="18" customHeight="1" spans="1:11">
      <c r="A7" s="159"/>
      <c r="B7" s="160"/>
      <c r="C7" s="160"/>
      <c r="D7" s="159"/>
      <c r="E7" s="160"/>
      <c r="F7" s="161"/>
      <c r="G7" s="159"/>
      <c r="H7" s="161"/>
      <c r="I7" s="160"/>
      <c r="J7" s="160"/>
      <c r="K7" s="160"/>
    </row>
    <row r="8" ht="18" customHeight="1" spans="1:11">
      <c r="A8" s="162" t="s">
        <v>209</v>
      </c>
      <c r="B8" s="143" t="s">
        <v>210</v>
      </c>
      <c r="C8" s="143" t="s">
        <v>211</v>
      </c>
      <c r="D8" s="143" t="s">
        <v>212</v>
      </c>
      <c r="E8" s="143" t="s">
        <v>213</v>
      </c>
      <c r="F8" s="143" t="s">
        <v>214</v>
      </c>
      <c r="G8" s="163" t="s">
        <v>255</v>
      </c>
      <c r="H8" s="164"/>
      <c r="I8" s="164"/>
      <c r="J8" s="164"/>
      <c r="K8" s="198"/>
    </row>
    <row r="9" ht="18" customHeight="1" spans="1:11">
      <c r="A9" s="152" t="s">
        <v>216</v>
      </c>
      <c r="B9" s="153"/>
      <c r="C9" s="165" t="s">
        <v>65</v>
      </c>
      <c r="D9" s="165" t="s">
        <v>66</v>
      </c>
      <c r="E9" s="148" t="s">
        <v>217</v>
      </c>
      <c r="F9" s="166" t="s">
        <v>218</v>
      </c>
      <c r="G9" s="167"/>
      <c r="H9" s="168"/>
      <c r="I9" s="168"/>
      <c r="J9" s="168"/>
      <c r="K9" s="199"/>
    </row>
    <row r="10" ht="18" customHeight="1" spans="1:11">
      <c r="A10" s="152" t="s">
        <v>219</v>
      </c>
      <c r="B10" s="153"/>
      <c r="C10" s="165" t="s">
        <v>65</v>
      </c>
      <c r="D10" s="165" t="s">
        <v>66</v>
      </c>
      <c r="E10" s="148" t="s">
        <v>220</v>
      </c>
      <c r="F10" s="166" t="s">
        <v>221</v>
      </c>
      <c r="G10" s="167" t="s">
        <v>222</v>
      </c>
      <c r="H10" s="168"/>
      <c r="I10" s="168"/>
      <c r="J10" s="168"/>
      <c r="K10" s="199"/>
    </row>
    <row r="11" ht="18" customHeight="1" spans="1:11">
      <c r="A11" s="169" t="s">
        <v>185</v>
      </c>
      <c r="B11" s="170"/>
      <c r="C11" s="170"/>
      <c r="D11" s="170"/>
      <c r="E11" s="170"/>
      <c r="F11" s="170"/>
      <c r="G11" s="170"/>
      <c r="H11" s="170"/>
      <c r="I11" s="170"/>
      <c r="J11" s="170"/>
      <c r="K11" s="200"/>
    </row>
    <row r="12" ht="18" customHeight="1" spans="1:11">
      <c r="A12" s="146" t="s">
        <v>89</v>
      </c>
      <c r="B12" s="165" t="s">
        <v>85</v>
      </c>
      <c r="C12" s="165" t="s">
        <v>86</v>
      </c>
      <c r="D12" s="166"/>
      <c r="E12" s="148" t="s">
        <v>87</v>
      </c>
      <c r="F12" s="165" t="s">
        <v>85</v>
      </c>
      <c r="G12" s="165" t="s">
        <v>86</v>
      </c>
      <c r="H12" s="165"/>
      <c r="I12" s="148" t="s">
        <v>223</v>
      </c>
      <c r="J12" s="165" t="s">
        <v>85</v>
      </c>
      <c r="K12" s="195" t="s">
        <v>86</v>
      </c>
    </row>
    <row r="13" ht="18" customHeight="1" spans="1:11">
      <c r="A13" s="146" t="s">
        <v>92</v>
      </c>
      <c r="B13" s="165" t="s">
        <v>85</v>
      </c>
      <c r="C13" s="165" t="s">
        <v>86</v>
      </c>
      <c r="D13" s="166"/>
      <c r="E13" s="148" t="s">
        <v>97</v>
      </c>
      <c r="F13" s="165" t="s">
        <v>85</v>
      </c>
      <c r="G13" s="165" t="s">
        <v>86</v>
      </c>
      <c r="H13" s="165"/>
      <c r="I13" s="148" t="s">
        <v>224</v>
      </c>
      <c r="J13" s="165" t="s">
        <v>85</v>
      </c>
      <c r="K13" s="195" t="s">
        <v>86</v>
      </c>
    </row>
    <row r="14" ht="18" customHeight="1" spans="1:11">
      <c r="A14" s="154" t="s">
        <v>225</v>
      </c>
      <c r="B14" s="157" t="s">
        <v>85</v>
      </c>
      <c r="C14" s="157" t="s">
        <v>86</v>
      </c>
      <c r="D14" s="171"/>
      <c r="E14" s="156" t="s">
        <v>226</v>
      </c>
      <c r="F14" s="157" t="s">
        <v>85</v>
      </c>
      <c r="G14" s="157" t="s">
        <v>86</v>
      </c>
      <c r="H14" s="157"/>
      <c r="I14" s="156" t="s">
        <v>227</v>
      </c>
      <c r="J14" s="157" t="s">
        <v>85</v>
      </c>
      <c r="K14" s="196" t="s">
        <v>86</v>
      </c>
    </row>
    <row r="15" ht="18" customHeight="1" spans="1:11">
      <c r="A15" s="159"/>
      <c r="B15" s="172"/>
      <c r="C15" s="172"/>
      <c r="D15" s="160"/>
      <c r="E15" s="159"/>
      <c r="F15" s="172"/>
      <c r="G15" s="172"/>
      <c r="H15" s="172"/>
      <c r="I15" s="159"/>
      <c r="J15" s="172"/>
      <c r="K15" s="172"/>
    </row>
    <row r="16" s="135" customFormat="1" ht="18" customHeight="1" spans="1:11">
      <c r="A16" s="139" t="s">
        <v>228</v>
      </c>
      <c r="B16" s="173"/>
      <c r="C16" s="173"/>
      <c r="D16" s="173"/>
      <c r="E16" s="173"/>
      <c r="F16" s="173"/>
      <c r="G16" s="173"/>
      <c r="H16" s="173"/>
      <c r="I16" s="173"/>
      <c r="J16" s="173"/>
      <c r="K16" s="201"/>
    </row>
    <row r="17" ht="18" customHeight="1" spans="1:11">
      <c r="A17" s="152" t="s">
        <v>229</v>
      </c>
      <c r="B17" s="153"/>
      <c r="C17" s="153"/>
      <c r="D17" s="153"/>
      <c r="E17" s="153"/>
      <c r="F17" s="153"/>
      <c r="G17" s="153"/>
      <c r="H17" s="153"/>
      <c r="I17" s="153"/>
      <c r="J17" s="153"/>
      <c r="K17" s="202"/>
    </row>
    <row r="18" ht="18" customHeight="1" spans="1:11">
      <c r="A18" s="152" t="s">
        <v>256</v>
      </c>
      <c r="B18" s="153"/>
      <c r="C18" s="153"/>
      <c r="D18" s="153"/>
      <c r="E18" s="153"/>
      <c r="F18" s="153"/>
      <c r="G18" s="153"/>
      <c r="H18" s="153"/>
      <c r="I18" s="153"/>
      <c r="J18" s="153"/>
      <c r="K18" s="202"/>
    </row>
    <row r="19" ht="22" customHeight="1" spans="1:11">
      <c r="A19" s="174"/>
      <c r="B19" s="165"/>
      <c r="C19" s="165"/>
      <c r="D19" s="165"/>
      <c r="E19" s="165"/>
      <c r="F19" s="165"/>
      <c r="G19" s="165"/>
      <c r="H19" s="165"/>
      <c r="I19" s="165"/>
      <c r="J19" s="165"/>
      <c r="K19" s="195"/>
    </row>
    <row r="20" ht="22" customHeight="1" spans="1:11">
      <c r="A20" s="175"/>
      <c r="B20" s="176"/>
      <c r="C20" s="176"/>
      <c r="D20" s="176"/>
      <c r="E20" s="176"/>
      <c r="F20" s="176"/>
      <c r="G20" s="176"/>
      <c r="H20" s="176"/>
      <c r="I20" s="176"/>
      <c r="J20" s="176"/>
      <c r="K20" s="203"/>
    </row>
    <row r="21" ht="22" customHeight="1" spans="1:11">
      <c r="A21" s="175"/>
      <c r="B21" s="176"/>
      <c r="C21" s="176"/>
      <c r="D21" s="176"/>
      <c r="E21" s="176"/>
      <c r="F21" s="176"/>
      <c r="G21" s="176"/>
      <c r="H21" s="176"/>
      <c r="I21" s="176"/>
      <c r="J21" s="176"/>
      <c r="K21" s="203"/>
    </row>
    <row r="22" ht="22" customHeight="1" spans="1:11">
      <c r="A22" s="175"/>
      <c r="B22" s="176"/>
      <c r="C22" s="176"/>
      <c r="D22" s="176"/>
      <c r="E22" s="176"/>
      <c r="F22" s="176"/>
      <c r="G22" s="176"/>
      <c r="H22" s="176"/>
      <c r="I22" s="176"/>
      <c r="J22" s="176"/>
      <c r="K22" s="203"/>
    </row>
    <row r="23" ht="22" customHeight="1" spans="1:11">
      <c r="A23" s="177"/>
      <c r="B23" s="178"/>
      <c r="C23" s="178"/>
      <c r="D23" s="178"/>
      <c r="E23" s="178"/>
      <c r="F23" s="178"/>
      <c r="G23" s="178"/>
      <c r="H23" s="178"/>
      <c r="I23" s="178"/>
      <c r="J23" s="178"/>
      <c r="K23" s="204"/>
    </row>
    <row r="24" ht="18" customHeight="1" spans="1:11">
      <c r="A24" s="152" t="s">
        <v>124</v>
      </c>
      <c r="B24" s="153"/>
      <c r="C24" s="165" t="s">
        <v>65</v>
      </c>
      <c r="D24" s="165" t="s">
        <v>66</v>
      </c>
      <c r="E24" s="151"/>
      <c r="F24" s="151"/>
      <c r="G24" s="151"/>
      <c r="H24" s="151"/>
      <c r="I24" s="151"/>
      <c r="J24" s="151"/>
      <c r="K24" s="194"/>
    </row>
    <row r="25" ht="18" customHeight="1" spans="1:11">
      <c r="A25" s="179" t="s">
        <v>231</v>
      </c>
      <c r="B25" s="180"/>
      <c r="C25" s="180"/>
      <c r="D25" s="180"/>
      <c r="E25" s="180"/>
      <c r="F25" s="180"/>
      <c r="G25" s="180"/>
      <c r="H25" s="180"/>
      <c r="I25" s="180"/>
      <c r="J25" s="180"/>
      <c r="K25" s="205"/>
    </row>
    <row r="26" ht="15" spans="1:11">
      <c r="A26" s="181"/>
      <c r="B26" s="181"/>
      <c r="C26" s="181"/>
      <c r="D26" s="181"/>
      <c r="E26" s="181"/>
      <c r="F26" s="181"/>
      <c r="G26" s="181"/>
      <c r="H26" s="181"/>
      <c r="I26" s="181"/>
      <c r="J26" s="181"/>
      <c r="K26" s="181"/>
    </row>
    <row r="27" ht="20" customHeight="1" spans="1:11">
      <c r="A27" s="182" t="s">
        <v>232</v>
      </c>
      <c r="B27" s="164"/>
      <c r="C27" s="164"/>
      <c r="D27" s="164"/>
      <c r="E27" s="164"/>
      <c r="F27" s="164"/>
      <c r="G27" s="164"/>
      <c r="H27" s="164"/>
      <c r="I27" s="164"/>
      <c r="J27" s="164"/>
      <c r="K27" s="206" t="s">
        <v>233</v>
      </c>
    </row>
    <row r="28" ht="23" customHeight="1" spans="1:11">
      <c r="A28" s="175" t="s">
        <v>234</v>
      </c>
      <c r="B28" s="176"/>
      <c r="C28" s="176"/>
      <c r="D28" s="176"/>
      <c r="E28" s="176"/>
      <c r="F28" s="176"/>
      <c r="G28" s="176"/>
      <c r="H28" s="176"/>
      <c r="I28" s="176"/>
      <c r="J28" s="207"/>
      <c r="K28" s="208">
        <v>2</v>
      </c>
    </row>
    <row r="29" ht="23" customHeight="1" spans="1:11">
      <c r="A29" s="175" t="s">
        <v>257</v>
      </c>
      <c r="B29" s="176"/>
      <c r="C29" s="176"/>
      <c r="D29" s="176"/>
      <c r="E29" s="176"/>
      <c r="F29" s="176"/>
      <c r="G29" s="176"/>
      <c r="H29" s="176"/>
      <c r="I29" s="176"/>
      <c r="J29" s="207"/>
      <c r="K29" s="199">
        <v>1</v>
      </c>
    </row>
    <row r="30" ht="23" customHeight="1" spans="1:11">
      <c r="A30" s="175" t="s">
        <v>258</v>
      </c>
      <c r="B30" s="176"/>
      <c r="C30" s="176"/>
      <c r="D30" s="176"/>
      <c r="E30" s="176"/>
      <c r="F30" s="176"/>
      <c r="G30" s="176"/>
      <c r="H30" s="176"/>
      <c r="I30" s="176"/>
      <c r="J30" s="207"/>
      <c r="K30" s="199">
        <v>1</v>
      </c>
    </row>
    <row r="31" ht="23" customHeight="1" spans="1:11">
      <c r="A31" s="175"/>
      <c r="B31" s="176"/>
      <c r="C31" s="176"/>
      <c r="D31" s="176"/>
      <c r="E31" s="176"/>
      <c r="F31" s="176"/>
      <c r="G31" s="176"/>
      <c r="H31" s="176"/>
      <c r="I31" s="176"/>
      <c r="J31" s="207"/>
      <c r="K31" s="199"/>
    </row>
    <row r="32" ht="23" customHeight="1" spans="1:11">
      <c r="A32" s="175"/>
      <c r="B32" s="176"/>
      <c r="C32" s="176"/>
      <c r="D32" s="176"/>
      <c r="E32" s="176"/>
      <c r="F32" s="176"/>
      <c r="G32" s="176"/>
      <c r="H32" s="176"/>
      <c r="I32" s="176"/>
      <c r="J32" s="207"/>
      <c r="K32" s="209"/>
    </row>
    <row r="33" ht="23" customHeight="1" spans="1:11">
      <c r="A33" s="175"/>
      <c r="B33" s="176"/>
      <c r="C33" s="176"/>
      <c r="D33" s="176"/>
      <c r="E33" s="176"/>
      <c r="F33" s="176"/>
      <c r="G33" s="176"/>
      <c r="H33" s="176"/>
      <c r="I33" s="176"/>
      <c r="J33" s="207"/>
      <c r="K33" s="210"/>
    </row>
    <row r="34" ht="23" customHeight="1" spans="1:11">
      <c r="A34" s="175"/>
      <c r="B34" s="176"/>
      <c r="C34" s="176"/>
      <c r="D34" s="176"/>
      <c r="E34" s="176"/>
      <c r="F34" s="176"/>
      <c r="G34" s="176"/>
      <c r="H34" s="176"/>
      <c r="I34" s="176"/>
      <c r="J34" s="207"/>
      <c r="K34" s="199"/>
    </row>
    <row r="35" ht="23" customHeight="1" spans="1:11">
      <c r="A35" s="175"/>
      <c r="B35" s="176"/>
      <c r="C35" s="176"/>
      <c r="D35" s="176"/>
      <c r="E35" s="176"/>
      <c r="F35" s="176"/>
      <c r="G35" s="176"/>
      <c r="H35" s="176"/>
      <c r="I35" s="176"/>
      <c r="J35" s="207"/>
      <c r="K35" s="211"/>
    </row>
    <row r="36" ht="23" customHeight="1" spans="1:11">
      <c r="A36" s="183" t="s">
        <v>235</v>
      </c>
      <c r="B36" s="184"/>
      <c r="C36" s="184"/>
      <c r="D36" s="184"/>
      <c r="E36" s="184"/>
      <c r="F36" s="184"/>
      <c r="G36" s="184"/>
      <c r="H36" s="184"/>
      <c r="I36" s="184"/>
      <c r="J36" s="212"/>
      <c r="K36" s="213">
        <f>SUM(K28:K35)</f>
        <v>4</v>
      </c>
    </row>
    <row r="37" ht="18.75" customHeight="1" spans="1:11">
      <c r="A37" s="185" t="s">
        <v>236</v>
      </c>
      <c r="B37" s="186"/>
      <c r="C37" s="186"/>
      <c r="D37" s="186"/>
      <c r="E37" s="186"/>
      <c r="F37" s="186"/>
      <c r="G37" s="186"/>
      <c r="H37" s="186"/>
      <c r="I37" s="186"/>
      <c r="J37" s="186"/>
      <c r="K37" s="214"/>
    </row>
    <row r="38" s="136" customFormat="1" ht="18.75" customHeight="1" spans="1:11">
      <c r="A38" s="152" t="s">
        <v>237</v>
      </c>
      <c r="B38" s="153"/>
      <c r="C38" s="153"/>
      <c r="D38" s="151" t="s">
        <v>238</v>
      </c>
      <c r="E38" s="151"/>
      <c r="F38" s="187" t="s">
        <v>239</v>
      </c>
      <c r="G38" s="188"/>
      <c r="H38" s="153" t="s">
        <v>240</v>
      </c>
      <c r="I38" s="153"/>
      <c r="J38" s="153" t="s">
        <v>241</v>
      </c>
      <c r="K38" s="202"/>
    </row>
    <row r="39" ht="18.75" customHeight="1" spans="1:11">
      <c r="A39" s="152" t="s">
        <v>125</v>
      </c>
      <c r="B39" s="153" t="s">
        <v>259</v>
      </c>
      <c r="C39" s="153"/>
      <c r="D39" s="153"/>
      <c r="E39" s="153"/>
      <c r="F39" s="153"/>
      <c r="G39" s="153"/>
      <c r="H39" s="153"/>
      <c r="I39" s="153"/>
      <c r="J39" s="153"/>
      <c r="K39" s="202"/>
    </row>
    <row r="40" ht="24" customHeight="1" spans="1:11">
      <c r="A40" s="152"/>
      <c r="B40" s="153"/>
      <c r="C40" s="153"/>
      <c r="D40" s="153"/>
      <c r="E40" s="153"/>
      <c r="F40" s="153"/>
      <c r="G40" s="153"/>
      <c r="H40" s="153"/>
      <c r="I40" s="153"/>
      <c r="J40" s="153"/>
      <c r="K40" s="202"/>
    </row>
    <row r="41" ht="24" customHeight="1" spans="1:11">
      <c r="A41" s="152"/>
      <c r="B41" s="153"/>
      <c r="C41" s="153"/>
      <c r="D41" s="153"/>
      <c r="E41" s="153"/>
      <c r="F41" s="153"/>
      <c r="G41" s="153"/>
      <c r="H41" s="153"/>
      <c r="I41" s="153"/>
      <c r="J41" s="153"/>
      <c r="K41" s="202"/>
    </row>
    <row r="42" ht="32.1" customHeight="1" spans="1:11">
      <c r="A42" s="154" t="s">
        <v>136</v>
      </c>
      <c r="B42" s="189" t="s">
        <v>243</v>
      </c>
      <c r="C42" s="189"/>
      <c r="D42" s="156" t="s">
        <v>244</v>
      </c>
      <c r="E42" s="171" t="s">
        <v>139</v>
      </c>
      <c r="F42" s="156" t="s">
        <v>140</v>
      </c>
      <c r="G42" s="190">
        <v>45673</v>
      </c>
      <c r="H42" s="191" t="s">
        <v>141</v>
      </c>
      <c r="I42" s="191"/>
      <c r="J42" s="189" t="s">
        <v>142</v>
      </c>
      <c r="K42" s="215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尾期（海外单）</vt:lpstr>
      <vt:lpstr>验货尺寸表 (尾期海外单)</vt:lpstr>
      <vt:lpstr>尾期（第一批）</vt:lpstr>
      <vt:lpstr>验货尺寸表 (第一批）</vt:lpstr>
      <vt:lpstr>尾期（第二批）</vt:lpstr>
      <vt:lpstr>验货尺寸表 (第二批）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2025-01-18T09:47:59Z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