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externalReferences>
    <externalReference r:id="rId2"/>
  </externalReference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<sst xmlns="http://schemas.openxmlformats.org/spreadsheetml/2006/main" count="119" uniqueCount="61">
  <si>
    <t>探路者产品规格表</t>
  </si>
  <si>
    <t>单位：cm</t>
  </si>
  <si>
    <t>日期：</t>
  </si>
  <si>
    <t>产品名称：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</si>
  <si>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</si>
  <si>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</si>
  <si>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</si>
  <si>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</si>
  <si>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</si>
  <si>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</si>
  <si>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</si>
  <si>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</si>
  <si>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</si>
  <si>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XXXXL</t>
  </si>
  <si>
    <t>部位名称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</si>
  <si>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</si>
  <si>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</si>
  <si>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</si>
  <si>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</si>
  <si>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</si>
  <si>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</si>
  <si>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</si>
  <si>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</si>
  <si>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</si>
  <si>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-0+1</t>
  </si>
  <si>
    <t>+1+1</t>
  </si>
  <si>
    <t>+1+0.5</t>
  </si>
  <si>
    <t>胸围</t>
  </si>
  <si>
    <t>+1-1</t>
  </si>
  <si>
    <t>-0-1</t>
  </si>
  <si>
    <t>-1-1</t>
  </si>
  <si>
    <t>腰围</t>
  </si>
  <si>
    <t>摆围</t>
  </si>
  <si>
    <t>-0.5-0.5</t>
  </si>
  <si>
    <t>-0.4-0.4</t>
  </si>
  <si>
    <t>-0.5-0.4</t>
  </si>
  <si>
    <t>-0.4-0</t>
  </si>
  <si>
    <t>肩宽</t>
  </si>
  <si>
    <t>+1+1+0.5</t>
  </si>
  <si>
    <t>+0.7+1</t>
  </si>
  <si>
    <t>+0.6+0.5</t>
  </si>
  <si>
    <t>肩点袖长</t>
  </si>
  <si>
    <t>-0.5-0.5-0.4</t>
  </si>
  <si>
    <t>-0.7-0.5</t>
  </si>
  <si>
    <t>袖肥/2</t>
  </si>
  <si>
    <t>+0.5+0.4</t>
  </si>
  <si>
    <t>+0.6+0.5-0</t>
  </si>
  <si>
    <t>-0+0.5</t>
  </si>
  <si>
    <t>+0.4+0.5</t>
  </si>
  <si>
    <t>-0+0.4</t>
  </si>
  <si>
    <t>-0-0</t>
  </si>
  <si>
    <t>袖肘围/2</t>
  </si>
  <si>
    <t>-0.5-0</t>
  </si>
  <si>
    <t>+0.6+0+0.5</t>
  </si>
  <si>
    <t>+0.5+0.5</t>
  </si>
  <si>
    <t>袖口围/2</t>
  </si>
  <si>
    <t>-0.5-0.4+0.2</t>
  </si>
  <si>
    <t>-0.4-0.5</t>
  </si>
  <si>
    <t>上领围</t>
  </si>
  <si>
    <t>帽高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</si>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</sst>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15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58" fontId="2" fillId="2" borderId="0" xfId="49" applyNumberFormat="1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horizontal="left" vertical="center"/>
    </xf>
    <xf numFmtId="0" fontId="2" fillId="2" borderId="6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BM91800&#30007;&#24335;&#27966;&#20811;&#32701;&#32466;&#26381;&#20840;&#30721;&#35268;&#26684;&#34920;%20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表+批版报告"/>
      <sheetName val="全码规格表"/>
      <sheetName val="跳码产前样意见"/>
    </sheetNames>
    <sheetDataSet>
      <sheetData sheetId="0">
        <row r="5">
          <cell r="E5" t="str">
            <v>男式派克羽绒服</v>
          </cell>
        </row>
        <row r="6">
          <cell r="E6" t="str">
            <v>TADDBM91800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I26" sqref="I26"/>
    </sheetView>
  </sheetViews>
  <sheetFormatPr defaultColWidth="9.02654867256637" defaultRowHeight="13.5"/>
  <cols>
    <col min="10" max="15" width="12.5486725663717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6" spans="1:9">
      <c r="A2" s="2" t="s">
        <v>1</v>
      </c>
      <c r="B2" s="2"/>
      <c r="C2" s="2"/>
      <c r="D2" s="2"/>
      <c r="E2" s="2"/>
      <c r="F2" s="2"/>
      <c r="G2" s="2" t="s">
        <v>2</v>
      </c>
      <c r="H2" s="3"/>
      <c r="I2" s="2"/>
    </row>
    <row r="3" ht="14.6" spans="1:9">
      <c r="A3" s="4" t="s">
        <v>3</v>
      </c>
      <c r="B3" s="5" t="str">
        <f>[1]封面!E5</f>
        <v>男式派克羽绒服</v>
      </c>
      <c r="C3" s="6"/>
      <c r="D3" s="6"/>
      <c r="E3" s="6"/>
      <c r="F3" s="7"/>
      <c r="G3" s="4" t="s">
        <v>4</v>
      </c>
      <c r="H3" s="4" t="str">
        <f>[1]封面!E6</f>
        <v>TADDBM91800</v>
      </c>
      <c r="I3" s="4"/>
    </row>
    <row r="4" ht="14.6" spans="1:9">
      <c r="A4" s="5"/>
      <c r="B4" s="6"/>
      <c r="C4" s="6"/>
      <c r="D4" s="6"/>
      <c r="E4" s="6"/>
      <c r="F4" s="6"/>
      <c r="G4" s="6"/>
      <c r="H4" s="6"/>
      <c r="I4" s="7"/>
    </row>
    <row r="5" ht="14.6" spans="1:15">
      <c r="A5" s="8" t="s">
        <v>5</v>
      </c>
      <c r="B5" s="8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</row>
    <row r="6" ht="14.6" spans="1:15">
      <c r="A6" s="9" t="s">
        <v>14</v>
      </c>
      <c r="B6" s="10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</row>
    <row r="7" ht="14.6" spans="1:15">
      <c r="A7" s="11" t="s">
        <v>23</v>
      </c>
      <c r="B7" s="12">
        <v>80</v>
      </c>
      <c r="C7" s="12">
        <f>D7-1</f>
        <v>81</v>
      </c>
      <c r="D7" s="12">
        <f>E7-2</f>
        <v>82</v>
      </c>
      <c r="E7" s="4">
        <v>84</v>
      </c>
      <c r="F7" s="12">
        <f>E7+2</f>
        <v>86</v>
      </c>
      <c r="G7" s="12">
        <f>F7+2</f>
        <v>88</v>
      </c>
      <c r="H7" s="12">
        <f>G7+1</f>
        <v>89</v>
      </c>
      <c r="I7" s="12">
        <f>H7+1</f>
        <v>90</v>
      </c>
      <c r="J7" s="14" t="s">
        <v>24</v>
      </c>
      <c r="K7" s="14" t="s">
        <v>25</v>
      </c>
      <c r="L7" s="14" t="s">
        <v>26</v>
      </c>
      <c r="M7" s="14" t="s">
        <v>24</v>
      </c>
      <c r="N7" s="14" t="s">
        <v>25</v>
      </c>
      <c r="O7" s="14" t="s">
        <v>25</v>
      </c>
    </row>
    <row r="8" ht="14.6" spans="1:15">
      <c r="A8" s="11" t="s">
        <v>27</v>
      </c>
      <c r="B8" s="12">
        <v>116</v>
      </c>
      <c r="C8" s="12">
        <f t="shared" ref="C8:C10" si="0">D8-4</f>
        <v>120</v>
      </c>
      <c r="D8" s="12">
        <f t="shared" ref="D8:D10" si="1">E8-4</f>
        <v>124</v>
      </c>
      <c r="E8" s="4">
        <v>128</v>
      </c>
      <c r="F8" s="12">
        <f t="shared" ref="F8:F10" si="2">E8+4</f>
        <v>132</v>
      </c>
      <c r="G8" s="12">
        <f>F8+4</f>
        <v>136</v>
      </c>
      <c r="H8" s="12">
        <f t="shared" ref="H8:H10" si="3">G8+6</f>
        <v>142</v>
      </c>
      <c r="I8" s="12">
        <f>H8+6</f>
        <v>148</v>
      </c>
      <c r="J8" s="14" t="s">
        <v>28</v>
      </c>
      <c r="K8" s="14" t="s">
        <v>29</v>
      </c>
      <c r="L8" s="14" t="s">
        <v>28</v>
      </c>
      <c r="M8" s="14" t="s">
        <v>30</v>
      </c>
      <c r="N8" s="14" t="s">
        <v>30</v>
      </c>
      <c r="O8" s="14" t="s">
        <v>30</v>
      </c>
    </row>
    <row r="9" ht="14.6" spans="1:15">
      <c r="A9" s="11" t="s">
        <v>31</v>
      </c>
      <c r="B9" s="12">
        <v>114</v>
      </c>
      <c r="C9" s="12">
        <f t="shared" si="0"/>
        <v>118</v>
      </c>
      <c r="D9" s="12">
        <f t="shared" si="1"/>
        <v>122</v>
      </c>
      <c r="E9" s="4">
        <v>126</v>
      </c>
      <c r="F9" s="12">
        <f t="shared" si="2"/>
        <v>130</v>
      </c>
      <c r="G9" s="12">
        <f>F9+5</f>
        <v>135</v>
      </c>
      <c r="H9" s="12">
        <f t="shared" si="3"/>
        <v>141</v>
      </c>
      <c r="I9" s="12">
        <f>H9+7</f>
        <v>148</v>
      </c>
      <c r="J9" s="14" t="s">
        <v>30</v>
      </c>
      <c r="K9" s="14" t="s">
        <v>30</v>
      </c>
      <c r="L9" s="14" t="s">
        <v>28</v>
      </c>
      <c r="M9" s="14" t="s">
        <v>30</v>
      </c>
      <c r="N9" s="14" t="s">
        <v>30</v>
      </c>
      <c r="O9" s="14" t="s">
        <v>30</v>
      </c>
    </row>
    <row r="10" ht="14.6" spans="1:15">
      <c r="A10" s="11" t="s">
        <v>32</v>
      </c>
      <c r="B10" s="12">
        <v>112</v>
      </c>
      <c r="C10" s="12">
        <f t="shared" si="0"/>
        <v>116</v>
      </c>
      <c r="D10" s="12">
        <f t="shared" si="1"/>
        <v>120</v>
      </c>
      <c r="E10" s="4">
        <v>124</v>
      </c>
      <c r="F10" s="12">
        <f t="shared" si="2"/>
        <v>128</v>
      </c>
      <c r="G10" s="12">
        <f>F10+5</f>
        <v>133</v>
      </c>
      <c r="H10" s="12">
        <f t="shared" si="3"/>
        <v>139</v>
      </c>
      <c r="I10" s="12">
        <f>H10+7</f>
        <v>146</v>
      </c>
      <c r="J10" s="14" t="s">
        <v>33</v>
      </c>
      <c r="K10" s="14" t="s">
        <v>34</v>
      </c>
      <c r="L10" s="14" t="s">
        <v>33</v>
      </c>
      <c r="M10" s="14" t="s">
        <v>35</v>
      </c>
      <c r="N10" s="14" t="s">
        <v>36</v>
      </c>
      <c r="O10" s="14" t="s">
        <v>33</v>
      </c>
    </row>
    <row r="11" ht="14.6" spans="1:15">
      <c r="A11" s="11" t="s">
        <v>37</v>
      </c>
      <c r="B11" s="12">
        <v>45.4</v>
      </c>
      <c r="C11" s="12">
        <f>D11-1.2</f>
        <v>46.6</v>
      </c>
      <c r="D11" s="12">
        <f>E11-1.2</f>
        <v>47.8</v>
      </c>
      <c r="E11" s="4">
        <v>49</v>
      </c>
      <c r="F11" s="12">
        <f>E11+1.2</f>
        <v>50.2</v>
      </c>
      <c r="G11" s="12">
        <f>F11+1.2</f>
        <v>51.4</v>
      </c>
      <c r="H11" s="12">
        <f>G11+1.4</f>
        <v>52.8</v>
      </c>
      <c r="I11" s="12">
        <f>H11+1.4</f>
        <v>54.2</v>
      </c>
      <c r="J11" s="14" t="s">
        <v>25</v>
      </c>
      <c r="K11" s="14" t="s">
        <v>38</v>
      </c>
      <c r="L11" s="14" t="s">
        <v>25</v>
      </c>
      <c r="M11" s="14" t="s">
        <v>39</v>
      </c>
      <c r="N11" s="14" t="s">
        <v>26</v>
      </c>
      <c r="O11" s="14" t="s">
        <v>40</v>
      </c>
    </row>
    <row r="12" ht="14.6" spans="1:15">
      <c r="A12" s="11" t="s">
        <v>41</v>
      </c>
      <c r="B12" s="12">
        <v>65.6</v>
      </c>
      <c r="C12" s="12">
        <f>D12-0.6</f>
        <v>66.2</v>
      </c>
      <c r="D12" s="12">
        <f>E12-1.2</f>
        <v>66.8</v>
      </c>
      <c r="E12" s="4">
        <v>68</v>
      </c>
      <c r="F12" s="12">
        <f>E12+1.2</f>
        <v>69.2</v>
      </c>
      <c r="G12" s="12">
        <f>F12+1.2</f>
        <v>70.4</v>
      </c>
      <c r="H12" s="12">
        <f>G12+0.6</f>
        <v>71</v>
      </c>
      <c r="I12" s="12">
        <f>H12+0.6</f>
        <v>71.6</v>
      </c>
      <c r="J12" s="14" t="s">
        <v>35</v>
      </c>
      <c r="K12" s="14" t="s">
        <v>42</v>
      </c>
      <c r="L12" s="14" t="s">
        <v>33</v>
      </c>
      <c r="M12" s="14" t="s">
        <v>34</v>
      </c>
      <c r="N12" s="14" t="s">
        <v>33</v>
      </c>
      <c r="O12" s="14" t="s">
        <v>43</v>
      </c>
    </row>
    <row r="13" ht="14.6" spans="1:15">
      <c r="A13" s="13" t="s">
        <v>44</v>
      </c>
      <c r="B13" s="4">
        <v>23.1</v>
      </c>
      <c r="C13" s="12">
        <f>D13-0.8</f>
        <v>23.9</v>
      </c>
      <c r="D13" s="12">
        <f>E13-0.8</f>
        <v>24.7</v>
      </c>
      <c r="E13" s="4">
        <v>25.5</v>
      </c>
      <c r="F13" s="12">
        <f>E13+0.8</f>
        <v>26.3</v>
      </c>
      <c r="G13" s="12">
        <f>F13+0.8</f>
        <v>27.1</v>
      </c>
      <c r="H13" s="12">
        <f>G13+1.3</f>
        <v>28.4</v>
      </c>
      <c r="I13" s="12">
        <f>H13+1.3</f>
        <v>29.7</v>
      </c>
      <c r="J13" s="14" t="s">
        <v>45</v>
      </c>
      <c r="K13" s="14" t="s">
        <v>46</v>
      </c>
      <c r="L13" s="14" t="s">
        <v>47</v>
      </c>
      <c r="M13" s="14" t="s">
        <v>48</v>
      </c>
      <c r="N13" s="14" t="s">
        <v>49</v>
      </c>
      <c r="O13" s="14" t="s">
        <v>50</v>
      </c>
    </row>
    <row r="14" ht="14.6" spans="1:15">
      <c r="A14" s="11" t="s">
        <v>51</v>
      </c>
      <c r="B14" s="12">
        <v>19.9</v>
      </c>
      <c r="C14" s="12">
        <f>D14-0.7</f>
        <v>20.6</v>
      </c>
      <c r="D14" s="12">
        <f>E14-0.7</f>
        <v>21.3</v>
      </c>
      <c r="E14" s="4">
        <v>22</v>
      </c>
      <c r="F14" s="12">
        <f>E14+0.7</f>
        <v>22.7</v>
      </c>
      <c r="G14" s="12">
        <f>F14+0.7</f>
        <v>23.4</v>
      </c>
      <c r="H14" s="12">
        <f>G14+1</f>
        <v>24.4</v>
      </c>
      <c r="I14" s="12">
        <f>H14+1</f>
        <v>25.4</v>
      </c>
      <c r="J14" s="14" t="s">
        <v>52</v>
      </c>
      <c r="K14" s="14" t="s">
        <v>53</v>
      </c>
      <c r="L14" s="14" t="s">
        <v>54</v>
      </c>
      <c r="M14" s="14" t="s">
        <v>47</v>
      </c>
      <c r="N14" s="14" t="s">
        <v>33</v>
      </c>
      <c r="O14" s="14" t="s">
        <v>52</v>
      </c>
    </row>
    <row r="15" ht="14.6" spans="1:15">
      <c r="A15" s="11" t="s">
        <v>55</v>
      </c>
      <c r="B15" s="12">
        <v>13.5</v>
      </c>
      <c r="C15" s="12">
        <f>D15-0.5</f>
        <v>14</v>
      </c>
      <c r="D15" s="12">
        <f>E15-0.5</f>
        <v>14.5</v>
      </c>
      <c r="E15" s="4">
        <v>15</v>
      </c>
      <c r="F15" s="12">
        <f>E15+0.5</f>
        <v>15.5</v>
      </c>
      <c r="G15" s="12">
        <f>F15+0.5</f>
        <v>16</v>
      </c>
      <c r="H15" s="12">
        <f>G15+0.7</f>
        <v>16.7</v>
      </c>
      <c r="I15" s="12">
        <f>H15+0.7</f>
        <v>17.4</v>
      </c>
      <c r="J15" s="14" t="s">
        <v>33</v>
      </c>
      <c r="K15" s="14" t="s">
        <v>56</v>
      </c>
      <c r="L15" s="14" t="s">
        <v>33</v>
      </c>
      <c r="M15" s="14" t="s">
        <v>35</v>
      </c>
      <c r="N15" s="14" t="s">
        <v>57</v>
      </c>
      <c r="O15" s="14" t="s">
        <v>33</v>
      </c>
    </row>
    <row r="16" ht="14.6" spans="1:15">
      <c r="A16" s="11" t="s">
        <v>58</v>
      </c>
      <c r="B16" s="12">
        <v>69</v>
      </c>
      <c r="C16" s="12">
        <v>70</v>
      </c>
      <c r="D16" s="12">
        <v>71</v>
      </c>
      <c r="E16" s="4">
        <v>72</v>
      </c>
      <c r="F16" s="12">
        <v>73</v>
      </c>
      <c r="G16" s="12">
        <v>74</v>
      </c>
      <c r="H16" s="12">
        <v>75.5</v>
      </c>
      <c r="I16" s="12">
        <v>77</v>
      </c>
      <c r="J16" s="14" t="s">
        <v>35</v>
      </c>
      <c r="K16" s="14" t="s">
        <v>42</v>
      </c>
      <c r="L16" s="14" t="s">
        <v>33</v>
      </c>
      <c r="M16" s="14" t="s">
        <v>34</v>
      </c>
      <c r="N16" s="14" t="s">
        <v>33</v>
      </c>
      <c r="O16" s="14" t="s">
        <v>43</v>
      </c>
    </row>
    <row r="17" ht="14.6" spans="1:15">
      <c r="A17" s="11" t="s">
        <v>59</v>
      </c>
      <c r="B17" s="12">
        <v>37</v>
      </c>
      <c r="C17" s="12">
        <f>D17-0.5</f>
        <v>37.5</v>
      </c>
      <c r="D17" s="12">
        <f>E17-0.5</f>
        <v>38</v>
      </c>
      <c r="E17" s="4">
        <v>38.5</v>
      </c>
      <c r="F17" s="12">
        <f>E17+0.5</f>
        <v>39</v>
      </c>
      <c r="G17" s="12">
        <f>F17+0.5</f>
        <v>39.5</v>
      </c>
      <c r="H17" s="12">
        <f>G17+0.5</f>
        <v>40</v>
      </c>
      <c r="I17" s="12">
        <f>H17</f>
        <v>40</v>
      </c>
      <c r="J17" s="14" t="s">
        <v>45</v>
      </c>
      <c r="K17" s="14" t="s">
        <v>46</v>
      </c>
      <c r="L17" s="14" t="s">
        <v>47</v>
      </c>
      <c r="M17" s="14" t="s">
        <v>48</v>
      </c>
      <c r="N17" s="14" t="s">
        <v>49</v>
      </c>
      <c r="O17" s="14" t="s">
        <v>50</v>
      </c>
    </row>
    <row r="18" ht="14.6" spans="1:15">
      <c r="A18" s="11" t="s">
        <v>60</v>
      </c>
      <c r="B18" s="12">
        <v>26.5</v>
      </c>
      <c r="C18" s="12">
        <f>D18-0.5</f>
        <v>27</v>
      </c>
      <c r="D18" s="12">
        <f>E18-0.5</f>
        <v>27.5</v>
      </c>
      <c r="E18" s="4">
        <v>28</v>
      </c>
      <c r="F18" s="12">
        <f>E18+0.5</f>
        <v>28.5</v>
      </c>
      <c r="G18" s="12">
        <f>F18+0.5</f>
        <v>29</v>
      </c>
      <c r="H18" s="12">
        <f>G18+0.75</f>
        <v>29.75</v>
      </c>
      <c r="I18" s="12">
        <f>H18</f>
        <v>29.75</v>
      </c>
      <c r="J18" s="14" t="s">
        <v>52</v>
      </c>
      <c r="K18" s="14" t="s">
        <v>53</v>
      </c>
      <c r="L18" s="14" t="s">
        <v>54</v>
      </c>
      <c r="M18" s="14" t="s">
        <v>47</v>
      </c>
      <c r="N18" s="14" t="s">
        <v>33</v>
      </c>
      <c r="O18" s="14" t="s">
        <v>52</v>
      </c>
    </row>
  </sheetData>
  <mergeCells count="5">
    <mergeCell ref="A1:I1"/>
    <mergeCell ref="H2:I2"/>
    <mergeCell ref="B3:F3"/>
    <mergeCell ref="H3:I3"/>
    <mergeCell ref="A4:I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2024-08-27T02:32:26Z</dcterms:created>
  <dcterms:modified xsi:type="dcterms:W3CDTF">2024-08-27T02:34:18Z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AE1711721F8947C7BEB5C1AE31510A28_11</vt:lpwstr>
  </property>
  <property fmtid="{D5CDD505-2E9C-101B-9397-08002B2CF9AE}" pid="3" name="KSOProductBuildVer">
    <vt:lpwstr>2052-12.1.0.16364</vt:lpwstr>
  </property>
</Properties>
</file>