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海外单）" sheetId="5" r:id="rId7"/>
    <sheet name="验货尺寸表 (尾期海外单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<sst xmlns="http://schemas.openxmlformats.org/spreadsheetml/2006/main" count="1022" uniqueCount="337">
  <si>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</si>
  <si>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</si>
  <si>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</si>
  <si>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</si>
  <si>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</si>
  <si>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</si>
  <si>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</si>
  <si>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</si>
  <si>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</si>
  <si>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</si>
  <si>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</si>
  <si>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</si>
  <si>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</si>
  <si>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</si>
  <si>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</si>
  <si>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</si>
  <si>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</si>
  <si>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</si>
  <si>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</si>
  <si>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</si>
  <si>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</si>
  <si>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</si>
  <si>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</si>
  <si>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</si>
  <si>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</si>
  <si>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</si>
  <si>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</si>
  <si>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</si>
  <si>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</si>
  <si>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</si>
  <si>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</si>
  <si>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</si>
  <si>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</si>
  <si>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</si>
  <si>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</si>
  <si>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</si>
  <si>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</si>
  <si>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</si>
  <si>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</si>
  <si>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</si>
  <si>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</si>
  <si>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</si>
  <si>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</si>
  <si>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</si>
  <si>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</si>
  <si>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</si>
  <si>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</si>
  <si>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</si>
  <si>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</si>
  <si>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</si>
  <si>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</si>
  <si>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</si>
  <si>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</si>
  <si>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</si>
  <si>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</si>
  <si>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</si>
  <si>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</si>
  <si>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</si>
  <si>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</si>
  <si>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</si>
  <si>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</si>
  <si>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</si>
  <si>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TAJJAN82026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</si>
  <si>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</si>
  <si>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</si>
  <si>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</si>
  <si>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</si>
  <si>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</si>
  <si>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</si>
  <si>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</si>
  <si>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</si>
  <si>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</si>
  <si>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</si>
  <si>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</si>
  <si>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</si>
  <si>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</si>
  <si>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</si>
  <si>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</si>
  <si>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</si>
  <si>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CGDD24110400063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</si>
  <si>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</si>
  <si>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</si>
  <si>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</si>
  <si>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</si>
  <si>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</si>
  <si>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</si>
  <si>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</si>
  <si>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</si>
  <si>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</si>
  <si>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</si>
  <si>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</si>
  <si>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</si>
  <si>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</si>
  <si>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</si>
  <si>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</si>
  <si>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</si>
  <si>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</si>
  <si>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</si>
  <si>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</si>
  <si>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</si>
  <si>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</si>
  <si>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</si>
  <si>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</si>
  <si>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</si>
  <si>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</si>
  <si>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</si>
  <si>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</si>
  <si>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</si>
  <si>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</si>
  <si>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</si>
  <si>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</si>
  <si>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</si>
  <si>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</si>
  <si>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</si>
  <si>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</si>
  <si>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</si>
  <si>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未裁齐原因</t>
  </si>
  <si>
    <t>石晶粉</t>
  </si>
  <si>
    <t>云层蓝</t>
  </si>
  <si>
    <t>曙光紫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</si>
  <si>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</si>
  <si>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</si>
  <si>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</si>
  <si>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</si>
  <si>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</si>
  <si>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</si>
  <si>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</si>
  <si>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1、领不圆顺，织带不平服</t>
  </si>
  <si>
    <t>2、两侧拼不对称</t>
  </si>
  <si>
    <t>3、线头没有清理干净，有脏污。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</si>
  <si>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</si>
  <si>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</si>
  <si>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</si>
  <si>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</si>
  <si>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</si>
  <si>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</si>
  <si>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</si>
  <si>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</si>
  <si>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</si>
  <si>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</si>
  <si>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</si>
  <si>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</si>
  <si>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</si>
  <si>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</si>
  <si>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</si>
  <si>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</si>
  <si>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</si>
  <si>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</si>
  <si>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XXXL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</si>
  <si>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</si>
  <si>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黑色</t>
  </si>
  <si>
    <t>150/80B</t>
  </si>
  <si>
    <t>155/84B</t>
  </si>
  <si>
    <t>160/88B</t>
  </si>
  <si>
    <t>165/92B</t>
  </si>
  <si>
    <t>170/96B</t>
  </si>
  <si>
    <t>175/100B</t>
  </si>
  <si>
    <t>180/104B</t>
  </si>
  <si>
    <t>M  洗前</t>
  </si>
  <si>
    <t>M洗后</t>
  </si>
  <si>
    <t>后中长</t>
  </si>
  <si>
    <t>±1</t>
  </si>
  <si>
    <t>-0.5</t>
  </si>
  <si>
    <t>胸围</t>
  </si>
  <si>
    <t>+0</t>
  </si>
  <si>
    <t>腰围</t>
  </si>
  <si>
    <t>摆围</t>
  </si>
  <si>
    <t>±0.5</t>
  </si>
  <si>
    <t>肩宽</t>
  </si>
  <si>
    <t>+1</t>
  </si>
  <si>
    <t>肩点短袖长</t>
  </si>
  <si>
    <t>±0.3</t>
  </si>
  <si>
    <t>袖肥/2（参考值）</t>
  </si>
  <si>
    <t>短袖口/2</t>
  </si>
  <si>
    <t>+0.5</t>
  </si>
  <si>
    <t>上领围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</si>
  <si>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</si>
  <si>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</si>
  <si>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</si>
  <si>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</si>
  <si>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</si>
  <si>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</si>
  <si>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TAJJAN81025</t>
  </si>
  <si>
    <t>男式短袖T恤</t>
  </si>
  <si>
    <t>CGDD24110400051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</si>
  <si>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</si>
  <si>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</si>
  <si>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</si>
  <si>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</si>
  <si>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</si>
  <si>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</si>
  <si>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</si>
  <si>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</si>
  <si>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</si>
  <si>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</si>
  <si>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TOREAD-QC尾期检验报告书</t>
  </si>
  <si>
    <t>海外单</t>
  </si>
  <si>
    <t>产品名称</t>
  </si>
  <si>
    <t>男式POLO短袖T恤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</si>
  <si>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</si>
  <si>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</si>
  <si>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</si>
  <si>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</si>
  <si>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</si>
  <si>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</si>
  <si>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</si>
  <si>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</si>
  <si>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</si>
  <si>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</si>
  <si>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</si>
  <si>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</si>
  <si>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</si>
  <si>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</si>
  <si>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</si>
  <si>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</si>
  <si>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</si>
  <si>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采购凭证编号：CGDD24110400062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</si>
  <si>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</si>
  <si>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</si>
  <si>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</si>
  <si>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</si>
  <si>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</si>
  <si>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</si>
  <si>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</si>
  <si>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</si>
  <si>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</si>
  <si>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</si>
  <si>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</si>
  <si>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</si>
  <si>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</si>
  <si>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</si>
  <si>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②检验明细：齐色齐码24件</t>
  </si>
  <si>
    <t>情况说明：</t>
  </si>
  <si>
    <t xml:space="preserve">【问题点描述】  </t>
  </si>
  <si>
    <t>数量</t>
  </si>
  <si>
    <t>1.领不圆顺，后领织带有容皱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</si>
  <si>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</si>
  <si>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</si>
  <si>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</si>
  <si>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</si>
  <si>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</si>
  <si>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</si>
  <si>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</si>
  <si>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走货24件，抽查24件，发现1件不良品，已按照以上提出的问题点改正，可以出货</t>
  </si>
  <si>
    <t>服装QC部门</t>
  </si>
  <si>
    <t>检验人</t>
  </si>
  <si>
    <t>-1 +0</t>
  </si>
  <si>
    <t>-0.5 +0</t>
  </si>
  <si>
    <t>-0.5 -0.5</t>
  </si>
  <si>
    <t>+0 +0</t>
  </si>
  <si>
    <t>+0.5 +0.5</t>
  </si>
  <si>
    <t>+0.5 +0</t>
  </si>
  <si>
    <t>+0 +0.5</t>
  </si>
  <si>
    <t>+1 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</si>
  <si>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</si>
  <si>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</si>
  <si>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</si>
  <si>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</si>
  <si>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</si>
  <si>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</si>
  <si>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</si>
  <si>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</si>
  <si>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</si>
  <si>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</si>
  <si>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</si>
  <si>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</si>
  <si>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</si>
  <si>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</si>
  <si>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</si>
  <si>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</si>
  <si>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经编（6146）</t>
  </si>
  <si>
    <t>TAJJAN81205/82206</t>
  </si>
  <si>
    <t>东丽</t>
  </si>
  <si>
    <t>YES</t>
  </si>
  <si>
    <t>19SS柠檬绿</t>
  </si>
  <si>
    <t>藏蓝</t>
  </si>
  <si>
    <t>制表时间：2024/11/20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</si>
  <si>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</si>
  <si>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</si>
  <si>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</si>
  <si>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</si>
  <si>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</si>
  <si>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</si>
  <si>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</si>
  <si>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</si>
  <si>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</si>
  <si>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</si>
  <si>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制表时间：2024/11/21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</si>
  <si>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</si>
  <si>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</si>
  <si>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</si>
  <si>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</si>
  <si>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</si>
  <si>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</si>
  <si>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</si>
  <si>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</si>
  <si>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</si>
  <si>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</si>
  <si>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</si>
  <si>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无logo弹力后领带（1CM）</t>
  </si>
  <si>
    <t>泰丰</t>
  </si>
  <si>
    <t>无互染</t>
  </si>
  <si>
    <t>物料6</t>
  </si>
  <si>
    <t>物料7</t>
  </si>
  <si>
    <t>物料8</t>
  </si>
  <si>
    <t>物料9</t>
  </si>
  <si>
    <t>物料10</t>
  </si>
  <si>
    <t>制表时间：2024/11/23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</si>
  <si>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</si>
  <si>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</si>
  <si>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</si>
  <si>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</si>
  <si>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</si>
  <si>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</si>
  <si>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</si>
  <si>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</si>
  <si>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</si>
  <si>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</si>
  <si>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</si>
  <si>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</si>
  <si>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</si>
  <si>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</si>
  <si>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</si>
  <si>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</si>
  <si>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</si>
  <si>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贴合+烫标</t>
  </si>
  <si>
    <t>无脱落开裂</t>
  </si>
  <si>
    <t>制表时间：2024/12/13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</si>
  <si>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</si>
  <si>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</si>
  <si>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</si>
  <si>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</si>
  <si>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</si>
  <si>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</t>
  </si>
  <si>
    <t>制表时间：9-27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</si>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</sst>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微软雅黑"/>
      <charset val="134"/>
    </font>
    <font>
      <b/>
      <sz val="12"/>
      <color rgb="FFFF0000"/>
      <name val="微软雅黑"/>
      <charset val="134"/>
    </font>
    <font>
      <sz val="11"/>
      <name val="微软雅黑"/>
      <charset val="134"/>
    </font>
    <font>
      <b/>
      <sz val="11"/>
      <color rgb="FFFF0000"/>
      <name val="微软雅黑"/>
      <charset val="134"/>
    </font>
    <font>
      <b/>
      <sz val="12"/>
      <name val="微软雅黑"/>
      <charset val="134"/>
    </font>
    <font>
      <sz val="11"/>
      <color rgb="FFFF0000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1"/>
      <name val="Arial"/>
      <charset val="134"/>
    </font>
    <font>
      <sz val="10"/>
      <name val="宋体"/>
      <charset val="134"/>
      <scheme val="major"/>
    </font>
    <font>
      <b/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" fillId="9" borderId="76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77" applyNumberFormat="0" applyFill="0" applyAlignment="0" applyProtection="0">
      <alignment vertical="center"/>
    </xf>
    <xf numFmtId="0" fontId="56" fillId="0" borderId="77" applyNumberFormat="0" applyFill="0" applyAlignment="0" applyProtection="0">
      <alignment vertical="center"/>
    </xf>
    <xf numFmtId="0" fontId="57" fillId="0" borderId="78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10" borderId="79" applyNumberFormat="0" applyAlignment="0" applyProtection="0">
      <alignment vertical="center"/>
    </xf>
    <xf numFmtId="0" fontId="59" fillId="11" borderId="80" applyNumberFormat="0" applyAlignment="0" applyProtection="0">
      <alignment vertical="center"/>
    </xf>
    <xf numFmtId="0" fontId="60" fillId="11" borderId="79" applyNumberFormat="0" applyAlignment="0" applyProtection="0">
      <alignment vertical="center"/>
    </xf>
    <xf numFmtId="0" fontId="61" fillId="12" borderId="81" applyNumberFormat="0" applyAlignment="0" applyProtection="0">
      <alignment vertical="center"/>
    </xf>
    <xf numFmtId="0" fontId="62" fillId="0" borderId="82" applyNumberFormat="0" applyFill="0" applyAlignment="0" applyProtection="0">
      <alignment vertical="center"/>
    </xf>
    <xf numFmtId="0" fontId="63" fillId="0" borderId="83" applyNumberFormat="0" applyFill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16" fillId="0" borderId="0"/>
    <xf numFmtId="0" fontId="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5" fillId="0" borderId="0">
      <alignment vertical="center"/>
    </xf>
    <xf numFmtId="0" fontId="16" fillId="0" borderId="0"/>
    <xf numFmtId="0" fontId="5" fillId="0" borderId="0">
      <alignment vertical="center"/>
    </xf>
    <xf numFmtId="0" fontId="69" fillId="0" borderId="0"/>
    <xf numFmtId="0" fontId="16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</cellStyleXfs>
  <cellXfs count="43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6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10" fontId="5" fillId="0" borderId="2" xfId="61" applyNumberFormat="1" applyBorder="1" applyAlignment="1">
      <alignment horizontal="center" vertical="center"/>
    </xf>
    <xf numFmtId="10" fontId="5" fillId="0" borderId="2" xfId="61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0" fontId="8" fillId="0" borderId="2" xfId="6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center"/>
    </xf>
    <xf numFmtId="177" fontId="5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5" fillId="0" borderId="0" xfId="53" applyFont="1" applyFill="1" applyAlignment="1"/>
    <xf numFmtId="0" fontId="16" fillId="0" borderId="0" xfId="53" applyFont="1" applyFill="1" applyAlignment="1"/>
    <xf numFmtId="49" fontId="15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7" fillId="0" borderId="9" xfId="53" applyFont="1" applyFill="1" applyBorder="1" applyAlignment="1">
      <alignment horizontal="center" vertical="center"/>
    </xf>
    <xf numFmtId="0" fontId="17" fillId="0" borderId="10" xfId="53" applyFont="1" applyFill="1" applyBorder="1" applyAlignment="1">
      <alignment horizontal="center" vertical="center"/>
    </xf>
    <xf numFmtId="0" fontId="15" fillId="0" borderId="10" xfId="53" applyFont="1" applyFill="1" applyBorder="1" applyAlignment="1">
      <alignment horizontal="center" vertical="center"/>
    </xf>
    <xf numFmtId="0" fontId="16" fillId="0" borderId="10" xfId="53" applyFont="1" applyFill="1" applyBorder="1" applyAlignment="1">
      <alignment horizontal="center" vertical="center"/>
    </xf>
    <xf numFmtId="0" fontId="18" fillId="0" borderId="11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center" vertical="center"/>
    </xf>
    <xf numFmtId="0" fontId="19" fillId="0" borderId="12" xfId="52" applyFont="1" applyFill="1" applyBorder="1" applyAlignment="1">
      <alignment horizontal="center" vertical="center"/>
    </xf>
    <xf numFmtId="0" fontId="18" fillId="0" borderId="13" xfId="52" applyFont="1" applyFill="1" applyBorder="1" applyAlignment="1">
      <alignment horizontal="center" vertical="center"/>
    </xf>
    <xf numFmtId="0" fontId="18" fillId="0" borderId="14" xfId="52" applyFont="1" applyFill="1" applyBorder="1" applyAlignment="1">
      <alignment vertical="center"/>
    </xf>
    <xf numFmtId="0" fontId="20" fillId="0" borderId="14" xfId="52" applyFont="1" applyFill="1" applyBorder="1" applyAlignment="1">
      <alignment horizontal="center" vertical="center"/>
    </xf>
    <xf numFmtId="0" fontId="15" fillId="0" borderId="15" xfId="53" applyFont="1" applyFill="1" applyBorder="1" applyAlignment="1" applyProtection="1">
      <alignment horizontal="center" vertical="center"/>
    </xf>
    <xf numFmtId="0" fontId="21" fillId="0" borderId="2" xfId="53" applyFont="1" applyFill="1" applyBorder="1" applyAlignment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23" fillId="0" borderId="7" xfId="55" applyFont="1" applyFill="1" applyBorder="1" applyAlignment="1">
      <alignment horizontal="center"/>
    </xf>
    <xf numFmtId="0" fontId="23" fillId="0" borderId="2" xfId="55" applyFont="1" applyFill="1" applyBorder="1" applyAlignment="1">
      <alignment horizontal="center"/>
    </xf>
    <xf numFmtId="0" fontId="24" fillId="0" borderId="2" xfId="55" applyFont="1" applyFill="1" applyBorder="1" applyAlignment="1">
      <alignment horizontal="center"/>
    </xf>
    <xf numFmtId="178" fontId="25" fillId="0" borderId="2" xfId="0" applyNumberFormat="1" applyFont="1" applyFill="1" applyBorder="1" applyAlignment="1">
      <alignment horizontal="left" vertical="center"/>
    </xf>
    <xf numFmtId="178" fontId="25" fillId="0" borderId="2" xfId="0" applyNumberFormat="1" applyFont="1" applyFill="1" applyBorder="1" applyAlignment="1">
      <alignment horizontal="center" vertical="center"/>
    </xf>
    <xf numFmtId="178" fontId="26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/>
    </xf>
    <xf numFmtId="178" fontId="26" fillId="3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9" fillId="0" borderId="2" xfId="55" applyFont="1" applyFill="1" applyBorder="1" applyAlignment="1">
      <alignment horizontal="left"/>
    </xf>
    <xf numFmtId="178" fontId="25" fillId="0" borderId="2" xfId="55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 vertical="center"/>
    </xf>
    <xf numFmtId="0" fontId="30" fillId="0" borderId="16" xfId="0" applyNumberFormat="1" applyFont="1" applyFill="1" applyBorder="1" applyAlignment="1">
      <alignment shrinkToFit="1"/>
    </xf>
    <xf numFmtId="0" fontId="31" fillId="0" borderId="17" xfId="0" applyNumberFormat="1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21" fillId="0" borderId="0" xfId="53" applyFont="1" applyFill="1" applyAlignment="1"/>
    <xf numFmtId="0" fontId="22" fillId="0" borderId="0" xfId="53" applyFont="1" applyFill="1" applyAlignment="1"/>
    <xf numFmtId="49" fontId="15" fillId="0" borderId="10" xfId="53" applyNumberFormat="1" applyFont="1" applyFill="1" applyBorder="1" applyAlignment="1">
      <alignment horizontal="center" vertical="center"/>
    </xf>
    <xf numFmtId="0" fontId="15" fillId="0" borderId="14" xfId="53" applyFont="1" applyFill="1" applyBorder="1" applyAlignment="1">
      <alignment horizontal="center"/>
    </xf>
    <xf numFmtId="0" fontId="18" fillId="0" borderId="14" xfId="52" applyFont="1" applyFill="1" applyBorder="1" applyAlignment="1">
      <alignment horizontal="left" vertical="center"/>
    </xf>
    <xf numFmtId="0" fontId="15" fillId="0" borderId="14" xfId="52" applyFont="1" applyFill="1" applyBorder="1" applyAlignment="1">
      <alignment horizontal="center" vertical="center"/>
    </xf>
    <xf numFmtId="0" fontId="15" fillId="0" borderId="18" xfId="52" applyFont="1" applyFill="1" applyBorder="1" applyAlignment="1">
      <alignment horizontal="center" vertical="center"/>
    </xf>
    <xf numFmtId="0" fontId="15" fillId="0" borderId="2" xfId="53" applyFont="1" applyFill="1" applyBorder="1" applyAlignment="1">
      <alignment horizontal="center"/>
    </xf>
    <xf numFmtId="0" fontId="21" fillId="0" borderId="2" xfId="53" applyFont="1" applyFill="1" applyBorder="1" applyAlignment="1" applyProtection="1">
      <alignment horizontal="center" vertical="center"/>
    </xf>
    <xf numFmtId="0" fontId="21" fillId="0" borderId="19" xfId="53" applyFont="1" applyFill="1" applyBorder="1" applyAlignment="1" applyProtection="1">
      <alignment horizontal="center" vertical="center"/>
    </xf>
    <xf numFmtId="49" fontId="33" fillId="0" borderId="2" xfId="51" applyNumberFormat="1" applyFont="1" applyFill="1" applyBorder="1" applyAlignment="1">
      <alignment horizontal="center" vertical="center"/>
    </xf>
    <xf numFmtId="0" fontId="15" fillId="0" borderId="5" xfId="53" applyFont="1" applyFill="1" applyBorder="1" applyAlignment="1">
      <alignment horizontal="center"/>
    </xf>
    <xf numFmtId="49" fontId="21" fillId="0" borderId="20" xfId="54" applyNumberFormat="1" applyFont="1" applyFill="1" applyBorder="1" applyAlignment="1">
      <alignment horizontal="center" vertical="center"/>
    </xf>
    <xf numFmtId="0" fontId="31" fillId="0" borderId="20" xfId="0" applyNumberFormat="1" applyFont="1" applyFill="1" applyBorder="1" applyAlignment="1">
      <alignment horizontal="center" vertical="center"/>
    </xf>
    <xf numFmtId="179" fontId="31" fillId="0" borderId="20" xfId="0" applyNumberFormat="1" applyFont="1" applyFill="1" applyBorder="1" applyAlignment="1">
      <alignment horizontal="center" vertical="center"/>
    </xf>
    <xf numFmtId="0" fontId="34" fillId="0" borderId="2" xfId="49" applyFont="1" applyFill="1" applyBorder="1" applyAlignment="1">
      <alignment horizontal="center" vertical="center"/>
    </xf>
    <xf numFmtId="49" fontId="21" fillId="0" borderId="21" xfId="54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15" fillId="0" borderId="22" xfId="53" applyFont="1" applyFill="1" applyBorder="1" applyAlignment="1">
      <alignment horizontal="center"/>
    </xf>
    <xf numFmtId="49" fontId="15" fillId="0" borderId="23" xfId="53" applyNumberFormat="1" applyFont="1" applyFill="1" applyBorder="1" applyAlignment="1">
      <alignment horizontal="center"/>
    </xf>
    <xf numFmtId="49" fontId="21" fillId="0" borderId="23" xfId="54" applyNumberFormat="1" applyFont="1" applyFill="1" applyBorder="1" applyAlignment="1">
      <alignment horizontal="center" vertical="center"/>
    </xf>
    <xf numFmtId="0" fontId="35" fillId="0" borderId="0" xfId="53" applyFont="1" applyFill="1" applyAlignment="1"/>
    <xf numFmtId="14" fontId="35" fillId="0" borderId="0" xfId="53" applyNumberFormat="1" applyFont="1" applyFill="1" applyAlignment="1">
      <alignment horizontal="left"/>
    </xf>
    <xf numFmtId="49" fontId="35" fillId="0" borderId="0" xfId="53" applyNumberFormat="1" applyFont="1" applyFill="1" applyAlignment="1"/>
    <xf numFmtId="0" fontId="16" fillId="0" borderId="0" xfId="52" applyFill="1" applyBorder="1" applyAlignment="1">
      <alignment horizontal="left" vertical="center"/>
    </xf>
    <xf numFmtId="0" fontId="16" fillId="0" borderId="0" xfId="52" applyFont="1" applyFill="1" applyAlignment="1">
      <alignment horizontal="left" vertical="center"/>
    </xf>
    <xf numFmtId="0" fontId="16" fillId="0" borderId="0" xfId="52" applyFill="1" applyAlignment="1">
      <alignment horizontal="left" vertical="center"/>
    </xf>
    <xf numFmtId="0" fontId="36" fillId="0" borderId="24" xfId="52" applyFont="1" applyBorder="1" applyAlignment="1">
      <alignment horizontal="center" vertical="top"/>
    </xf>
    <xf numFmtId="0" fontId="37" fillId="0" borderId="25" xfId="52" applyFont="1" applyFill="1" applyBorder="1" applyAlignment="1">
      <alignment horizontal="left" vertical="center"/>
    </xf>
    <xf numFmtId="0" fontId="19" fillId="0" borderId="26" xfId="52" applyFont="1" applyFill="1" applyBorder="1" applyAlignment="1">
      <alignment horizontal="left" vertical="center"/>
    </xf>
    <xf numFmtId="0" fontId="37" fillId="0" borderId="26" xfId="52" applyFont="1" applyFill="1" applyBorder="1" applyAlignment="1">
      <alignment horizontal="center" vertical="center"/>
    </xf>
    <xf numFmtId="0" fontId="22" fillId="0" borderId="26" xfId="52" applyFont="1" applyFill="1" applyBorder="1" applyAlignment="1">
      <alignment vertical="center" wrapText="1"/>
    </xf>
    <xf numFmtId="0" fontId="37" fillId="0" borderId="26" xfId="52" applyFont="1" applyFill="1" applyBorder="1" applyAlignment="1">
      <alignment vertical="center"/>
    </xf>
    <xf numFmtId="0" fontId="19" fillId="0" borderId="20" xfId="52" applyFont="1" applyBorder="1" applyAlignment="1">
      <alignment horizontal="left" vertical="center"/>
    </xf>
    <xf numFmtId="0" fontId="19" fillId="0" borderId="21" xfId="52" applyFont="1" applyBorder="1" applyAlignment="1">
      <alignment horizontal="left" vertical="center"/>
    </xf>
    <xf numFmtId="0" fontId="37" fillId="0" borderId="27" xfId="52" applyFont="1" applyFill="1" applyBorder="1" applyAlignment="1">
      <alignment vertical="center"/>
    </xf>
    <xf numFmtId="0" fontId="19" fillId="0" borderId="20" xfId="52" applyFont="1" applyFill="1" applyBorder="1" applyAlignment="1">
      <alignment horizontal="left" vertical="center"/>
    </xf>
    <xf numFmtId="0" fontId="37" fillId="0" borderId="20" xfId="52" applyFont="1" applyFill="1" applyBorder="1" applyAlignment="1">
      <alignment vertical="center"/>
    </xf>
    <xf numFmtId="58" fontId="22" fillId="0" borderId="20" xfId="52" applyNumberFormat="1" applyFont="1" applyFill="1" applyBorder="1" applyAlignment="1">
      <alignment horizontal="center" vertical="center"/>
    </xf>
    <xf numFmtId="0" fontId="22" fillId="0" borderId="20" xfId="52" applyFont="1" applyFill="1" applyBorder="1" applyAlignment="1">
      <alignment horizontal="center" vertical="center"/>
    </xf>
    <xf numFmtId="0" fontId="37" fillId="0" borderId="20" xfId="52" applyFont="1" applyFill="1" applyBorder="1" applyAlignment="1">
      <alignment horizontal="center" vertical="center"/>
    </xf>
    <xf numFmtId="0" fontId="37" fillId="0" borderId="27" xfId="52" applyFont="1" applyFill="1" applyBorder="1" applyAlignment="1">
      <alignment horizontal="left" vertical="center"/>
    </xf>
    <xf numFmtId="0" fontId="37" fillId="0" borderId="20" xfId="52" applyFont="1" applyFill="1" applyBorder="1" applyAlignment="1">
      <alignment horizontal="left" vertical="center"/>
    </xf>
    <xf numFmtId="0" fontId="37" fillId="0" borderId="28" xfId="52" applyFont="1" applyFill="1" applyBorder="1" applyAlignment="1">
      <alignment vertical="center"/>
    </xf>
    <xf numFmtId="0" fontId="19" fillId="0" borderId="23" xfId="52" applyFont="1" applyFill="1" applyBorder="1" applyAlignment="1">
      <alignment horizontal="left" vertical="center"/>
    </xf>
    <xf numFmtId="0" fontId="37" fillId="0" borderId="23" xfId="52" applyFont="1" applyFill="1" applyBorder="1" applyAlignment="1">
      <alignment vertical="center"/>
    </xf>
    <xf numFmtId="0" fontId="22" fillId="0" borderId="23" xfId="52" applyFont="1" applyFill="1" applyBorder="1" applyAlignment="1">
      <alignment horizontal="left" vertical="center"/>
    </xf>
    <xf numFmtId="0" fontId="37" fillId="0" borderId="23" xfId="52" applyFont="1" applyFill="1" applyBorder="1" applyAlignment="1">
      <alignment horizontal="left" vertical="center"/>
    </xf>
    <xf numFmtId="0" fontId="37" fillId="0" borderId="0" xfId="52" applyFont="1" applyFill="1" applyBorder="1" applyAlignment="1">
      <alignment vertical="center"/>
    </xf>
    <xf numFmtId="0" fontId="22" fillId="0" borderId="0" xfId="52" applyFont="1" applyFill="1" applyBorder="1" applyAlignment="1">
      <alignment vertical="center"/>
    </xf>
    <xf numFmtId="0" fontId="22" fillId="0" borderId="0" xfId="52" applyFont="1" applyFill="1" applyAlignment="1">
      <alignment horizontal="left" vertical="center"/>
    </xf>
    <xf numFmtId="0" fontId="37" fillId="0" borderId="25" xfId="52" applyFont="1" applyFill="1" applyBorder="1" applyAlignment="1">
      <alignment vertical="center"/>
    </xf>
    <xf numFmtId="0" fontId="37" fillId="0" borderId="29" xfId="52" applyFont="1" applyFill="1" applyBorder="1" applyAlignment="1">
      <alignment horizontal="left" vertical="center"/>
    </xf>
    <xf numFmtId="0" fontId="37" fillId="0" borderId="30" xfId="52" applyFont="1" applyFill="1" applyBorder="1" applyAlignment="1">
      <alignment horizontal="left" vertical="center"/>
    </xf>
    <xf numFmtId="0" fontId="22" fillId="0" borderId="20" xfId="52" applyFont="1" applyFill="1" applyBorder="1" applyAlignment="1">
      <alignment horizontal="left" vertical="center"/>
    </xf>
    <xf numFmtId="0" fontId="22" fillId="0" borderId="20" xfId="52" applyFont="1" applyFill="1" applyBorder="1" applyAlignment="1">
      <alignment vertical="center"/>
    </xf>
    <xf numFmtId="0" fontId="22" fillId="0" borderId="31" xfId="52" applyFont="1" applyFill="1" applyBorder="1" applyAlignment="1">
      <alignment horizontal="center" vertical="center"/>
    </xf>
    <xf numFmtId="0" fontId="22" fillId="0" borderId="32" xfId="52" applyFont="1" applyFill="1" applyBorder="1" applyAlignment="1">
      <alignment horizontal="center" vertical="center"/>
    </xf>
    <xf numFmtId="0" fontId="38" fillId="0" borderId="33" xfId="52" applyFont="1" applyFill="1" applyBorder="1" applyAlignment="1">
      <alignment horizontal="left" vertical="center"/>
    </xf>
    <xf numFmtId="0" fontId="38" fillId="0" borderId="32" xfId="52" applyFont="1" applyFill="1" applyBorder="1" applyAlignment="1">
      <alignment horizontal="left" vertical="center"/>
    </xf>
    <xf numFmtId="0" fontId="22" fillId="0" borderId="23" xfId="52" applyFont="1" applyFill="1" applyBorder="1" applyAlignment="1">
      <alignment vertical="center"/>
    </xf>
    <xf numFmtId="0" fontId="22" fillId="0" borderId="0" xfId="52" applyFont="1" applyFill="1" applyBorder="1" applyAlignment="1">
      <alignment horizontal="left" vertical="center"/>
    </xf>
    <xf numFmtId="0" fontId="37" fillId="0" borderId="26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 wrapText="1"/>
    </xf>
    <xf numFmtId="0" fontId="22" fillId="0" borderId="20" xfId="52" applyFont="1" applyFill="1" applyBorder="1" applyAlignment="1">
      <alignment horizontal="left" vertical="center" wrapText="1"/>
    </xf>
    <xf numFmtId="0" fontId="37" fillId="0" borderId="28" xfId="52" applyFont="1" applyFill="1" applyBorder="1" applyAlignment="1">
      <alignment horizontal="left" vertical="center"/>
    </xf>
    <xf numFmtId="0" fontId="16" fillId="0" borderId="23" xfId="52" applyFill="1" applyBorder="1" applyAlignment="1">
      <alignment horizontal="center" vertical="center"/>
    </xf>
    <xf numFmtId="0" fontId="37" fillId="0" borderId="34" xfId="52" applyFont="1" applyFill="1" applyBorder="1" applyAlignment="1">
      <alignment horizontal="center" vertical="center"/>
    </xf>
    <xf numFmtId="0" fontId="37" fillId="0" borderId="35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right" vertical="center"/>
    </xf>
    <xf numFmtId="0" fontId="22" fillId="0" borderId="32" xfId="52" applyFont="1" applyFill="1" applyBorder="1" applyAlignment="1">
      <alignment horizontal="right" vertical="center"/>
    </xf>
    <xf numFmtId="0" fontId="38" fillId="0" borderId="25" xfId="52" applyFont="1" applyFill="1" applyBorder="1" applyAlignment="1">
      <alignment horizontal="left" vertical="center"/>
    </xf>
    <xf numFmtId="0" fontId="38" fillId="0" borderId="26" xfId="52" applyFont="1" applyFill="1" applyBorder="1" applyAlignment="1">
      <alignment horizontal="left" vertical="center"/>
    </xf>
    <xf numFmtId="0" fontId="37" fillId="0" borderId="31" xfId="52" applyFont="1" applyFill="1" applyBorder="1" applyAlignment="1">
      <alignment horizontal="left" vertical="center"/>
    </xf>
    <xf numFmtId="0" fontId="37" fillId="0" borderId="36" xfId="52" applyFont="1" applyFill="1" applyBorder="1" applyAlignment="1">
      <alignment horizontal="left" vertical="center"/>
    </xf>
    <xf numFmtId="0" fontId="22" fillId="0" borderId="23" xfId="52" applyFont="1" applyFill="1" applyBorder="1" applyAlignment="1">
      <alignment horizontal="center" vertical="center"/>
    </xf>
    <xf numFmtId="58" fontId="22" fillId="0" borderId="23" xfId="52" applyNumberFormat="1" applyFont="1" applyFill="1" applyBorder="1" applyAlignment="1">
      <alignment horizontal="center" vertical="center"/>
    </xf>
    <xf numFmtId="0" fontId="37" fillId="0" borderId="23" xfId="52" applyFont="1" applyFill="1" applyBorder="1" applyAlignment="1">
      <alignment horizontal="center" vertical="center"/>
    </xf>
    <xf numFmtId="0" fontId="22" fillId="0" borderId="26" xfId="52" applyFont="1" applyFill="1" applyBorder="1" applyAlignment="1">
      <alignment horizontal="center" vertical="center"/>
    </xf>
    <xf numFmtId="0" fontId="22" fillId="0" borderId="37" xfId="52" applyFont="1" applyFill="1" applyBorder="1" applyAlignment="1">
      <alignment horizontal="center" vertical="center"/>
    </xf>
    <xf numFmtId="0" fontId="37" fillId="0" borderId="21" xfId="52" applyFont="1" applyFill="1" applyBorder="1" applyAlignment="1">
      <alignment horizontal="center" vertical="center"/>
    </xf>
    <xf numFmtId="0" fontId="22" fillId="0" borderId="21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7" fillId="0" borderId="39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center" vertical="center"/>
    </xf>
    <xf numFmtId="0" fontId="38" fillId="0" borderId="40" xfId="52" applyFont="1" applyFill="1" applyBorder="1" applyAlignment="1">
      <alignment horizontal="left" vertical="center"/>
    </xf>
    <xf numFmtId="0" fontId="37" fillId="0" borderId="37" xfId="52" applyFont="1" applyFill="1" applyBorder="1" applyAlignment="1">
      <alignment horizontal="left" vertical="center"/>
    </xf>
    <xf numFmtId="0" fontId="37" fillId="0" borderId="21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left" vertical="center"/>
    </xf>
    <xf numFmtId="0" fontId="22" fillId="0" borderId="21" xfId="52" applyFont="1" applyFill="1" applyBorder="1" applyAlignment="1">
      <alignment horizontal="left" vertical="center" wrapText="1"/>
    </xf>
    <xf numFmtId="0" fontId="16" fillId="0" borderId="38" xfId="52" applyFill="1" applyBorder="1" applyAlignment="1">
      <alignment horizontal="center" vertical="center"/>
    </xf>
    <xf numFmtId="0" fontId="37" fillId="0" borderId="39" xfId="52" applyFont="1" applyFill="1" applyBorder="1" applyAlignment="1">
      <alignment horizontal="center" vertical="center"/>
    </xf>
    <xf numFmtId="0" fontId="22" fillId="0" borderId="36" xfId="52" applyFont="1" applyFill="1" applyBorder="1" applyAlignment="1">
      <alignment horizontal="left" vertical="center"/>
    </xf>
    <xf numFmtId="0" fontId="22" fillId="0" borderId="21" xfId="52" applyFont="1" applyFill="1" applyBorder="1" applyAlignment="1">
      <alignment horizontal="center" vertical="center"/>
    </xf>
    <xf numFmtId="0" fontId="22" fillId="0" borderId="21" xfId="52" applyFont="1" applyFill="1" applyBorder="1" applyAlignment="1">
      <alignment horizontal="center" vertical="center" wrapText="1"/>
    </xf>
    <xf numFmtId="0" fontId="16" fillId="0" borderId="40" xfId="52" applyFont="1" applyFill="1" applyBorder="1" applyAlignment="1">
      <alignment horizontal="center" vertical="center"/>
    </xf>
    <xf numFmtId="0" fontId="6" fillId="0" borderId="40" xfId="52" applyFont="1" applyFill="1" applyBorder="1" applyAlignment="1">
      <alignment horizontal="center" vertical="center"/>
    </xf>
    <xf numFmtId="0" fontId="22" fillId="0" borderId="36" xfId="52" applyFont="1" applyFill="1" applyBorder="1" applyAlignment="1">
      <alignment horizontal="right" vertical="center"/>
    </xf>
    <xf numFmtId="0" fontId="22" fillId="0" borderId="41" xfId="52" applyFont="1" applyFill="1" applyBorder="1" applyAlignment="1">
      <alignment horizontal="center" vertical="center"/>
    </xf>
    <xf numFmtId="0" fontId="38" fillId="0" borderId="37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center" vertical="center"/>
    </xf>
    <xf numFmtId="0" fontId="21" fillId="0" borderId="0" xfId="53" applyFont="1" applyFill="1" applyAlignment="1">
      <alignment horizontal="center"/>
    </xf>
    <xf numFmtId="0" fontId="17" fillId="0" borderId="0" xfId="53" applyFont="1" applyFill="1" applyBorder="1" applyAlignment="1">
      <alignment horizontal="center" vertical="center"/>
    </xf>
    <xf numFmtId="0" fontId="15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58" fontId="15" fillId="0" borderId="0" xfId="53" applyNumberFormat="1" applyFont="1" applyFill="1" applyAlignment="1"/>
    <xf numFmtId="0" fontId="11" fillId="0" borderId="0" xfId="0" applyFont="1" applyFill="1" applyBorder="1" applyAlignment="1">
      <alignment horizontal="center" vertical="center"/>
    </xf>
    <xf numFmtId="0" fontId="15" fillId="0" borderId="42" xfId="52" applyFont="1" applyFill="1" applyBorder="1" applyAlignment="1">
      <alignment horizontal="center" vertical="center"/>
    </xf>
    <xf numFmtId="0" fontId="21" fillId="0" borderId="43" xfId="53" applyFont="1" applyFill="1" applyBorder="1" applyAlignment="1" applyProtection="1">
      <alignment horizontal="center" vertical="center"/>
    </xf>
    <xf numFmtId="0" fontId="23" fillId="0" borderId="43" xfId="55" applyFont="1" applyFill="1" applyBorder="1" applyAlignment="1">
      <alignment horizontal="center"/>
    </xf>
    <xf numFmtId="179" fontId="31" fillId="0" borderId="21" xfId="0" applyNumberFormat="1" applyFont="1" applyFill="1" applyBorder="1" applyAlignment="1">
      <alignment horizontal="center" vertical="center"/>
    </xf>
    <xf numFmtId="49" fontId="21" fillId="0" borderId="38" xfId="54" applyNumberFormat="1" applyFont="1" applyFill="1" applyBorder="1" applyAlignment="1">
      <alignment horizontal="center" vertical="center"/>
    </xf>
    <xf numFmtId="14" fontId="35" fillId="0" borderId="0" xfId="53" applyNumberFormat="1" applyFont="1" applyFill="1" applyAlignment="1"/>
    <xf numFmtId="0" fontId="15" fillId="0" borderId="0" xfId="53" applyFont="1" applyFill="1" applyAlignment="1">
      <alignment horizontal="right"/>
    </xf>
    <xf numFmtId="0" fontId="15" fillId="0" borderId="0" xfId="53" applyFont="1" applyFill="1" applyAlignment="1">
      <alignment horizontal="left"/>
    </xf>
    <xf numFmtId="0" fontId="16" fillId="0" borderId="0" xfId="52" applyFont="1" applyAlignment="1">
      <alignment horizontal="left" vertical="center"/>
    </xf>
    <xf numFmtId="0" fontId="6" fillId="0" borderId="44" xfId="52" applyFont="1" applyBorder="1" applyAlignment="1">
      <alignment horizontal="left" vertical="center"/>
    </xf>
    <xf numFmtId="0" fontId="19" fillId="0" borderId="45" xfId="52" applyFont="1" applyBorder="1" applyAlignment="1">
      <alignment horizontal="center" vertical="center"/>
    </xf>
    <xf numFmtId="0" fontId="6" fillId="0" borderId="45" xfId="52" applyFont="1" applyBorder="1" applyAlignment="1">
      <alignment horizontal="center" vertical="center"/>
    </xf>
    <xf numFmtId="0" fontId="38" fillId="0" borderId="45" xfId="52" applyFont="1" applyBorder="1" applyAlignment="1">
      <alignment horizontal="left" vertical="center"/>
    </xf>
    <xf numFmtId="0" fontId="38" fillId="0" borderId="25" xfId="52" applyFont="1" applyBorder="1" applyAlignment="1">
      <alignment horizontal="center" vertical="center"/>
    </xf>
    <xf numFmtId="0" fontId="38" fillId="0" borderId="26" xfId="52" applyFont="1" applyBorder="1" applyAlignment="1">
      <alignment horizontal="center" vertical="center"/>
    </xf>
    <xf numFmtId="0" fontId="38" fillId="0" borderId="37" xfId="52" applyFont="1" applyBorder="1" applyAlignment="1">
      <alignment horizontal="center" vertical="center"/>
    </xf>
    <xf numFmtId="0" fontId="6" fillId="0" borderId="25" xfId="52" applyFont="1" applyBorder="1" applyAlignment="1">
      <alignment horizontal="center" vertical="center"/>
    </xf>
    <xf numFmtId="0" fontId="6" fillId="0" borderId="26" xfId="52" applyFont="1" applyBorder="1" applyAlignment="1">
      <alignment horizontal="center" vertical="center"/>
    </xf>
    <xf numFmtId="0" fontId="6" fillId="0" borderId="37" xfId="52" applyFont="1" applyBorder="1" applyAlignment="1">
      <alignment horizontal="center" vertical="center"/>
    </xf>
    <xf numFmtId="0" fontId="38" fillId="0" borderId="27" xfId="52" applyFont="1" applyBorder="1" applyAlignment="1">
      <alignment horizontal="left" vertical="center"/>
    </xf>
    <xf numFmtId="0" fontId="19" fillId="0" borderId="20" xfId="52" applyFont="1" applyBorder="1" applyAlignment="1">
      <alignment horizontal="left" vertical="center" wrapText="1"/>
    </xf>
    <xf numFmtId="0" fontId="19" fillId="0" borderId="21" xfId="52" applyFont="1" applyBorder="1" applyAlignment="1">
      <alignment horizontal="left" vertical="center" wrapText="1"/>
    </xf>
    <xf numFmtId="0" fontId="38" fillId="0" borderId="20" xfId="52" applyFont="1" applyBorder="1" applyAlignment="1">
      <alignment horizontal="left" vertical="center"/>
    </xf>
    <xf numFmtId="14" fontId="19" fillId="0" borderId="20" xfId="52" applyNumberFormat="1" applyFont="1" applyBorder="1" applyAlignment="1">
      <alignment horizontal="center" vertical="center"/>
    </xf>
    <xf numFmtId="14" fontId="19" fillId="0" borderId="21" xfId="52" applyNumberFormat="1" applyFont="1" applyBorder="1" applyAlignment="1">
      <alignment horizontal="center" vertical="center"/>
    </xf>
    <xf numFmtId="0" fontId="38" fillId="0" borderId="27" xfId="52" applyFont="1" applyBorder="1" applyAlignment="1">
      <alignment vertical="center"/>
    </xf>
    <xf numFmtId="49" fontId="19" fillId="0" borderId="20" xfId="52" applyNumberFormat="1" applyFont="1" applyBorder="1" applyAlignment="1">
      <alignment horizontal="center" vertical="center"/>
    </xf>
    <xf numFmtId="0" fontId="19" fillId="0" borderId="21" xfId="52" applyFont="1" applyBorder="1" applyAlignment="1">
      <alignment horizontal="center" vertical="center"/>
    </xf>
    <xf numFmtId="0" fontId="38" fillId="0" borderId="20" xfId="52" applyFont="1" applyBorder="1" applyAlignment="1">
      <alignment vertical="center"/>
    </xf>
    <xf numFmtId="0" fontId="19" fillId="0" borderId="46" xfId="52" applyFont="1" applyBorder="1" applyAlignment="1">
      <alignment horizontal="center" vertical="center"/>
    </xf>
    <xf numFmtId="0" fontId="19" fillId="0" borderId="47" xfId="52" applyFont="1" applyBorder="1" applyAlignment="1">
      <alignment horizontal="center" vertical="center"/>
    </xf>
    <xf numFmtId="0" fontId="16" fillId="0" borderId="20" xfId="52" applyFont="1" applyBorder="1" applyAlignment="1">
      <alignment vertical="center"/>
    </xf>
    <xf numFmtId="0" fontId="39" fillId="0" borderId="28" xfId="52" applyFont="1" applyBorder="1" applyAlignment="1">
      <alignment vertical="center"/>
    </xf>
    <xf numFmtId="0" fontId="40" fillId="0" borderId="48" xfId="52" applyFont="1" applyBorder="1" applyAlignment="1">
      <alignment horizontal="center" vertical="center"/>
    </xf>
    <xf numFmtId="0" fontId="19" fillId="0" borderId="41" xfId="52" applyFont="1" applyBorder="1" applyAlignment="1">
      <alignment horizontal="center" vertical="center"/>
    </xf>
    <xf numFmtId="0" fontId="38" fillId="0" borderId="28" xfId="52" applyFont="1" applyBorder="1" applyAlignment="1">
      <alignment horizontal="left" vertical="center"/>
    </xf>
    <xf numFmtId="0" fontId="38" fillId="0" borderId="23" xfId="52" applyFont="1" applyBorder="1" applyAlignment="1">
      <alignment horizontal="left" vertical="center"/>
    </xf>
    <xf numFmtId="14" fontId="19" fillId="0" borderId="23" xfId="52" applyNumberFormat="1" applyFont="1" applyBorder="1" applyAlignment="1">
      <alignment horizontal="center" vertical="center"/>
    </xf>
    <xf numFmtId="14" fontId="19" fillId="0" borderId="38" xfId="52" applyNumberFormat="1" applyFont="1" applyBorder="1" applyAlignment="1">
      <alignment horizontal="center" vertical="center"/>
    </xf>
    <xf numFmtId="0" fontId="6" fillId="0" borderId="0" xfId="52" applyFont="1" applyBorder="1" applyAlignment="1">
      <alignment horizontal="left" vertical="center"/>
    </xf>
    <xf numFmtId="0" fontId="38" fillId="0" borderId="25" xfId="52" applyFont="1" applyBorder="1" applyAlignment="1">
      <alignment vertical="center"/>
    </xf>
    <xf numFmtId="0" fontId="16" fillId="0" borderId="26" xfId="52" applyFont="1" applyBorder="1" applyAlignment="1">
      <alignment horizontal="left" vertical="center"/>
    </xf>
    <xf numFmtId="0" fontId="19" fillId="0" borderId="26" xfId="52" applyFont="1" applyBorder="1" applyAlignment="1">
      <alignment horizontal="left" vertical="center"/>
    </xf>
    <xf numFmtId="0" fontId="16" fillId="0" borderId="26" xfId="52" applyFont="1" applyBorder="1" applyAlignment="1">
      <alignment vertical="center"/>
    </xf>
    <xf numFmtId="0" fontId="38" fillId="0" borderId="26" xfId="52" applyFont="1" applyBorder="1" applyAlignment="1">
      <alignment vertical="center"/>
    </xf>
    <xf numFmtId="0" fontId="16" fillId="0" borderId="20" xfId="52" applyFont="1" applyBorder="1" applyAlignment="1">
      <alignment horizontal="left" vertical="center"/>
    </xf>
    <xf numFmtId="0" fontId="38" fillId="0" borderId="0" xfId="52" applyFont="1" applyBorder="1" applyAlignment="1">
      <alignment horizontal="left" vertical="center"/>
    </xf>
    <xf numFmtId="0" fontId="22" fillId="0" borderId="35" xfId="52" applyFont="1" applyBorder="1" applyAlignment="1">
      <alignment horizontal="left" vertical="center" wrapText="1"/>
    </xf>
    <xf numFmtId="0" fontId="22" fillId="0" borderId="30" xfId="52" applyFont="1" applyBorder="1" applyAlignment="1">
      <alignment horizontal="left" vertical="center" wrapText="1"/>
    </xf>
    <xf numFmtId="0" fontId="22" fillId="0" borderId="49" xfId="52" applyFont="1" applyBorder="1" applyAlignment="1">
      <alignment horizontal="left" vertical="center" wrapText="1"/>
    </xf>
    <xf numFmtId="0" fontId="22" fillId="0" borderId="33" xfId="52" applyFont="1" applyBorder="1" applyAlignment="1">
      <alignment horizontal="left" vertical="center"/>
    </xf>
    <xf numFmtId="0" fontId="22" fillId="0" borderId="32" xfId="52" applyFont="1" applyBorder="1" applyAlignment="1">
      <alignment horizontal="left" vertical="center"/>
    </xf>
    <xf numFmtId="0" fontId="22" fillId="0" borderId="36" xfId="52" applyFont="1" applyBorder="1" applyAlignment="1">
      <alignment horizontal="left" vertical="center"/>
    </xf>
    <xf numFmtId="0" fontId="22" fillId="0" borderId="31" xfId="52" applyFont="1" applyBorder="1" applyAlignment="1">
      <alignment horizontal="left" vertical="center"/>
    </xf>
    <xf numFmtId="0" fontId="19" fillId="0" borderId="28" xfId="52" applyFont="1" applyBorder="1" applyAlignment="1">
      <alignment horizontal="left" vertical="center"/>
    </xf>
    <xf numFmtId="0" fontId="19" fillId="0" borderId="23" xfId="52" applyFont="1" applyBorder="1" applyAlignment="1">
      <alignment horizontal="left" vertical="center"/>
    </xf>
    <xf numFmtId="0" fontId="22" fillId="0" borderId="25" xfId="52" applyFont="1" applyBorder="1" applyAlignment="1">
      <alignment horizontal="left" vertical="center" wrapText="1"/>
    </xf>
    <xf numFmtId="0" fontId="22" fillId="0" borderId="26" xfId="52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8" fillId="0" borderId="27" xfId="52" applyFont="1" applyFill="1" applyBorder="1" applyAlignment="1">
      <alignment horizontal="left" vertical="center"/>
    </xf>
    <xf numFmtId="0" fontId="38" fillId="0" borderId="28" xfId="52" applyFont="1" applyBorder="1" applyAlignment="1">
      <alignment horizontal="center" vertical="center"/>
    </xf>
    <xf numFmtId="0" fontId="38" fillId="0" borderId="23" xfId="52" applyFont="1" applyBorder="1" applyAlignment="1">
      <alignment horizontal="center" vertical="center"/>
    </xf>
    <xf numFmtId="0" fontId="38" fillId="0" borderId="27" xfId="52" applyFont="1" applyBorder="1" applyAlignment="1">
      <alignment horizontal="center" vertical="center"/>
    </xf>
    <xf numFmtId="0" fontId="38" fillId="0" borderId="20" xfId="52" applyFont="1" applyBorder="1" applyAlignment="1">
      <alignment horizontal="center" vertical="center"/>
    </xf>
    <xf numFmtId="0" fontId="37" fillId="0" borderId="20" xfId="52" applyFont="1" applyBorder="1" applyAlignment="1">
      <alignment horizontal="left" vertical="center"/>
    </xf>
    <xf numFmtId="0" fontId="38" fillId="0" borderId="50" xfId="52" applyFont="1" applyFill="1" applyBorder="1" applyAlignment="1">
      <alignment horizontal="left" vertical="center"/>
    </xf>
    <xf numFmtId="0" fontId="38" fillId="0" borderId="51" xfId="52" applyFont="1" applyFill="1" applyBorder="1" applyAlignment="1">
      <alignment horizontal="left" vertical="center"/>
    </xf>
    <xf numFmtId="0" fontId="6" fillId="0" borderId="0" xfId="52" applyFont="1" applyFill="1" applyBorder="1" applyAlignment="1">
      <alignment horizontal="left" vertical="center"/>
    </xf>
    <xf numFmtId="0" fontId="19" fillId="0" borderId="35" xfId="52" applyFont="1" applyFill="1" applyBorder="1" applyAlignment="1">
      <alignment horizontal="left" vertical="center"/>
    </xf>
    <xf numFmtId="0" fontId="19" fillId="0" borderId="30" xfId="52" applyFont="1" applyFill="1" applyBorder="1" applyAlignment="1">
      <alignment horizontal="left" vertical="center"/>
    </xf>
    <xf numFmtId="0" fontId="19" fillId="0" borderId="33" xfId="52" applyFont="1" applyFill="1" applyBorder="1" applyAlignment="1">
      <alignment horizontal="left" vertical="center"/>
    </xf>
    <xf numFmtId="0" fontId="19" fillId="0" borderId="32" xfId="52" applyFont="1" applyFill="1" applyBorder="1" applyAlignment="1">
      <alignment horizontal="left" vertical="center"/>
    </xf>
    <xf numFmtId="0" fontId="38" fillId="0" borderId="33" xfId="52" applyFont="1" applyBorder="1" applyAlignment="1">
      <alignment horizontal="left" vertical="center"/>
    </xf>
    <xf numFmtId="0" fontId="38" fillId="0" borderId="32" xfId="52" applyFont="1" applyBorder="1" applyAlignment="1">
      <alignment horizontal="left" vertical="center"/>
    </xf>
    <xf numFmtId="0" fontId="6" fillId="0" borderId="52" xfId="52" applyFont="1" applyBorder="1" applyAlignment="1">
      <alignment vertical="center"/>
    </xf>
    <xf numFmtId="0" fontId="19" fillId="0" borderId="53" xfId="52" applyFont="1" applyBorder="1" applyAlignment="1">
      <alignment horizontal="center" vertical="center"/>
    </xf>
    <xf numFmtId="0" fontId="6" fillId="0" borderId="53" xfId="52" applyFont="1" applyBorder="1" applyAlignment="1">
      <alignment vertical="center"/>
    </xf>
    <xf numFmtId="58" fontId="16" fillId="0" borderId="53" xfId="52" applyNumberFormat="1" applyFont="1" applyBorder="1" applyAlignment="1">
      <alignment vertical="center"/>
    </xf>
    <xf numFmtId="0" fontId="6" fillId="0" borderId="53" xfId="52" applyFont="1" applyBorder="1" applyAlignment="1">
      <alignment horizontal="center" vertical="center"/>
    </xf>
    <xf numFmtId="0" fontId="6" fillId="0" borderId="54" xfId="52" applyFont="1" applyFill="1" applyBorder="1" applyAlignment="1">
      <alignment horizontal="left" vertical="center"/>
    </xf>
    <xf numFmtId="0" fontId="6" fillId="0" borderId="53" xfId="52" applyFont="1" applyFill="1" applyBorder="1" applyAlignment="1">
      <alignment horizontal="left" vertical="center"/>
    </xf>
    <xf numFmtId="0" fontId="6" fillId="0" borderId="55" xfId="52" applyFont="1" applyFill="1" applyBorder="1" applyAlignment="1">
      <alignment horizontal="center" vertical="center"/>
    </xf>
    <xf numFmtId="0" fontId="6" fillId="0" borderId="56" xfId="52" applyFont="1" applyFill="1" applyBorder="1" applyAlignment="1">
      <alignment horizontal="center" vertical="center"/>
    </xf>
    <xf numFmtId="0" fontId="6" fillId="0" borderId="28" xfId="52" applyFont="1" applyFill="1" applyBorder="1" applyAlignment="1">
      <alignment horizontal="center" vertical="center"/>
    </xf>
    <xf numFmtId="0" fontId="6" fillId="0" borderId="23" xfId="52" applyFont="1" applyFill="1" applyBorder="1" applyAlignment="1">
      <alignment horizontal="center" vertical="center"/>
    </xf>
    <xf numFmtId="0" fontId="16" fillId="0" borderId="45" xfId="52" applyFont="1" applyBorder="1" applyAlignment="1">
      <alignment horizontal="center" vertical="center"/>
    </xf>
    <xf numFmtId="0" fontId="16" fillId="0" borderId="57" xfId="52" applyFont="1" applyBorder="1" applyAlignment="1">
      <alignment horizontal="center" vertical="center"/>
    </xf>
    <xf numFmtId="0" fontId="19" fillId="0" borderId="38" xfId="52" applyFont="1" applyBorder="1" applyAlignment="1">
      <alignment horizontal="left" vertical="center"/>
    </xf>
    <xf numFmtId="0" fontId="19" fillId="0" borderId="37" xfId="52" applyFont="1" applyBorder="1" applyAlignment="1">
      <alignment horizontal="left" vertical="center"/>
    </xf>
    <xf numFmtId="0" fontId="38" fillId="0" borderId="38" xfId="52" applyFont="1" applyBorder="1" applyAlignment="1">
      <alignment horizontal="left" vertical="center"/>
    </xf>
    <xf numFmtId="0" fontId="37" fillId="0" borderId="26" xfId="52" applyFont="1" applyBorder="1" applyAlignment="1">
      <alignment horizontal="left" vertical="center"/>
    </xf>
    <xf numFmtId="0" fontId="37" fillId="0" borderId="37" xfId="52" applyFont="1" applyBorder="1" applyAlignment="1">
      <alignment horizontal="left" vertical="center"/>
    </xf>
    <xf numFmtId="0" fontId="37" fillId="0" borderId="31" xfId="52" applyFont="1" applyBorder="1" applyAlignment="1">
      <alignment horizontal="left" vertical="center"/>
    </xf>
    <xf numFmtId="0" fontId="37" fillId="0" borderId="32" xfId="52" applyFont="1" applyBorder="1" applyAlignment="1">
      <alignment horizontal="left" vertical="center"/>
    </xf>
    <xf numFmtId="0" fontId="37" fillId="0" borderId="40" xfId="52" applyFont="1" applyBorder="1" applyAlignment="1">
      <alignment horizontal="left" vertical="center"/>
    </xf>
    <xf numFmtId="0" fontId="19" fillId="0" borderId="21" xfId="52" applyFont="1" applyFill="1" applyBorder="1" applyAlignment="1">
      <alignment horizontal="left" vertical="center"/>
    </xf>
    <xf numFmtId="0" fontId="38" fillId="0" borderId="38" xfId="52" applyFont="1" applyBorder="1" applyAlignment="1">
      <alignment horizontal="center" vertical="center"/>
    </xf>
    <xf numFmtId="0" fontId="37" fillId="0" borderId="21" xfId="52" applyFont="1" applyBorder="1" applyAlignment="1">
      <alignment horizontal="left" vertical="center"/>
    </xf>
    <xf numFmtId="0" fontId="38" fillId="0" borderId="41" xfId="52" applyFont="1" applyFill="1" applyBorder="1" applyAlignment="1">
      <alignment horizontal="left" vertical="center"/>
    </xf>
    <xf numFmtId="0" fontId="19" fillId="0" borderId="39" xfId="52" applyFont="1" applyFill="1" applyBorder="1" applyAlignment="1">
      <alignment horizontal="left" vertical="center"/>
    </xf>
    <xf numFmtId="0" fontId="19" fillId="0" borderId="40" xfId="52" applyFont="1" applyFill="1" applyBorder="1" applyAlignment="1">
      <alignment horizontal="left" vertical="center"/>
    </xf>
    <xf numFmtId="0" fontId="38" fillId="0" borderId="40" xfId="52" applyFont="1" applyBorder="1" applyAlignment="1">
      <alignment horizontal="left" vertical="center"/>
    </xf>
    <xf numFmtId="0" fontId="19" fillId="0" borderId="58" xfId="52" applyFont="1" applyBorder="1" applyAlignment="1">
      <alignment horizontal="center" vertical="center"/>
    </xf>
    <xf numFmtId="0" fontId="6" fillId="0" borderId="59" xfId="52" applyFont="1" applyFill="1" applyBorder="1" applyAlignment="1">
      <alignment horizontal="left" vertical="center"/>
    </xf>
    <xf numFmtId="0" fontId="6" fillId="0" borderId="60" xfId="52" applyFont="1" applyFill="1" applyBorder="1" applyAlignment="1">
      <alignment horizontal="center" vertical="center"/>
    </xf>
    <xf numFmtId="0" fontId="6" fillId="0" borderId="38" xfId="52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24" fillId="0" borderId="0" xfId="51" applyNumberFormat="1" applyFont="1" applyFill="1" applyBorder="1" applyAlignment="1">
      <alignment horizontal="center" vertical="center"/>
    </xf>
    <xf numFmtId="179" fontId="31" fillId="0" borderId="3" xfId="0" applyNumberFormat="1" applyFont="1" applyFill="1" applyBorder="1" applyAlignment="1">
      <alignment horizontal="center" vertical="center"/>
    </xf>
    <xf numFmtId="0" fontId="33" fillId="4" borderId="61" xfId="0" applyFont="1" applyFill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2" xfId="0" applyFont="1" applyFill="1" applyBorder="1" applyAlignment="1">
      <alignment horizontal="left" vertical="center"/>
    </xf>
    <xf numFmtId="0" fontId="0" fillId="0" borderId="63" xfId="0" applyFont="1" applyFill="1" applyBorder="1" applyAlignment="1">
      <alignment horizontal="left" vertical="center"/>
    </xf>
    <xf numFmtId="0" fontId="33" fillId="4" borderId="64" xfId="0" applyFont="1" applyFill="1" applyBorder="1" applyAlignment="1">
      <alignment horizontal="center" vertical="center"/>
    </xf>
    <xf numFmtId="0" fontId="31" fillId="0" borderId="21" xfId="0" applyNumberFormat="1" applyFont="1" applyFill="1" applyBorder="1" applyAlignment="1">
      <alignment horizontal="center" vertical="center"/>
    </xf>
    <xf numFmtId="0" fontId="16" fillId="0" borderId="0" xfId="52" applyFont="1" applyBorder="1" applyAlignment="1">
      <alignment horizontal="left" vertical="center"/>
    </xf>
    <xf numFmtId="0" fontId="41" fillId="0" borderId="24" xfId="52" applyFont="1" applyBorder="1" applyAlignment="1">
      <alignment horizontal="center" vertical="top"/>
    </xf>
    <xf numFmtId="0" fontId="38" fillId="0" borderId="65" xfId="52" applyFont="1" applyBorder="1" applyAlignment="1">
      <alignment horizontal="left" vertical="center"/>
    </xf>
    <xf numFmtId="0" fontId="38" fillId="0" borderId="24" xfId="52" applyFont="1" applyBorder="1" applyAlignment="1">
      <alignment horizontal="left" vertical="center"/>
    </xf>
    <xf numFmtId="0" fontId="38" fillId="0" borderId="34" xfId="52" applyFont="1" applyBorder="1" applyAlignment="1">
      <alignment horizontal="left" vertical="center"/>
    </xf>
    <xf numFmtId="0" fontId="6" fillId="0" borderId="54" xfId="52" applyFont="1" applyBorder="1" applyAlignment="1">
      <alignment horizontal="left" vertical="center"/>
    </xf>
    <xf numFmtId="0" fontId="6" fillId="0" borderId="53" xfId="52" applyFont="1" applyBorder="1" applyAlignment="1">
      <alignment horizontal="left" vertical="center"/>
    </xf>
    <xf numFmtId="0" fontId="38" fillId="0" borderId="55" xfId="52" applyFont="1" applyBorder="1" applyAlignment="1">
      <alignment vertical="center"/>
    </xf>
    <xf numFmtId="0" fontId="16" fillId="0" borderId="56" xfId="52" applyFont="1" applyBorder="1" applyAlignment="1">
      <alignment horizontal="left" vertical="center"/>
    </xf>
    <xf numFmtId="0" fontId="19" fillId="0" borderId="56" xfId="52" applyFont="1" applyBorder="1" applyAlignment="1">
      <alignment horizontal="left" vertical="center"/>
    </xf>
    <xf numFmtId="0" fontId="16" fillId="0" borderId="56" xfId="52" applyFont="1" applyBorder="1" applyAlignment="1">
      <alignment vertical="center"/>
    </xf>
    <xf numFmtId="0" fontId="38" fillId="0" borderId="56" xfId="52" applyFont="1" applyBorder="1" applyAlignment="1">
      <alignment vertical="center"/>
    </xf>
    <xf numFmtId="0" fontId="38" fillId="0" borderId="55" xfId="52" applyFont="1" applyBorder="1" applyAlignment="1">
      <alignment horizontal="center" vertical="center"/>
    </xf>
    <xf numFmtId="0" fontId="19" fillId="0" borderId="56" xfId="52" applyFont="1" applyBorder="1" applyAlignment="1">
      <alignment horizontal="center" vertical="center"/>
    </xf>
    <xf numFmtId="0" fontId="38" fillId="0" borderId="56" xfId="52" applyFont="1" applyBorder="1" applyAlignment="1">
      <alignment horizontal="center" vertical="center"/>
    </xf>
    <xf numFmtId="0" fontId="16" fillId="0" borderId="56" xfId="52" applyFont="1" applyBorder="1" applyAlignment="1">
      <alignment horizontal="center" vertical="center"/>
    </xf>
    <xf numFmtId="0" fontId="19" fillId="0" borderId="20" xfId="52" applyFont="1" applyBorder="1" applyAlignment="1">
      <alignment horizontal="center" vertical="center"/>
    </xf>
    <xf numFmtId="0" fontId="16" fillId="0" borderId="20" xfId="52" applyFont="1" applyBorder="1" applyAlignment="1">
      <alignment horizontal="center" vertical="center"/>
    </xf>
    <xf numFmtId="0" fontId="38" fillId="0" borderId="50" xfId="52" applyFont="1" applyBorder="1" applyAlignment="1">
      <alignment horizontal="left" vertical="center" wrapText="1"/>
    </xf>
    <xf numFmtId="0" fontId="38" fillId="0" borderId="51" xfId="52" applyFont="1" applyBorder="1" applyAlignment="1">
      <alignment horizontal="left" vertical="center" wrapText="1"/>
    </xf>
    <xf numFmtId="0" fontId="38" fillId="0" borderId="55" xfId="52" applyFont="1" applyBorder="1" applyAlignment="1">
      <alignment horizontal="left" vertical="center"/>
    </xf>
    <xf numFmtId="0" fontId="38" fillId="0" borderId="56" xfId="52" applyFont="1" applyBorder="1" applyAlignment="1">
      <alignment horizontal="left" vertical="center"/>
    </xf>
    <xf numFmtId="0" fontId="42" fillId="0" borderId="66" xfId="52" applyFont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9" fontId="19" fillId="0" borderId="20" xfId="52" applyNumberFormat="1" applyFont="1" applyBorder="1" applyAlignment="1">
      <alignment horizontal="center" vertical="center"/>
    </xf>
    <xf numFmtId="0" fontId="19" fillId="0" borderId="27" xfId="52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9" fontId="19" fillId="0" borderId="35" xfId="52" applyNumberFormat="1" applyFont="1" applyBorder="1" applyAlignment="1">
      <alignment horizontal="left" vertical="center"/>
    </xf>
    <xf numFmtId="9" fontId="19" fillId="0" borderId="30" xfId="52" applyNumberFormat="1" applyFont="1" applyBorder="1" applyAlignment="1">
      <alignment horizontal="left" vertical="center"/>
    </xf>
    <xf numFmtId="9" fontId="19" fillId="0" borderId="50" xfId="52" applyNumberFormat="1" applyFont="1" applyBorder="1" applyAlignment="1">
      <alignment horizontal="left" vertical="center"/>
    </xf>
    <xf numFmtId="9" fontId="19" fillId="0" borderId="51" xfId="52" applyNumberFormat="1" applyFont="1" applyBorder="1" applyAlignment="1">
      <alignment horizontal="left" vertical="center"/>
    </xf>
    <xf numFmtId="0" fontId="37" fillId="0" borderId="55" xfId="52" applyFont="1" applyFill="1" applyBorder="1" applyAlignment="1">
      <alignment horizontal="left" vertical="center"/>
    </xf>
    <xf numFmtId="0" fontId="37" fillId="0" borderId="56" xfId="52" applyFont="1" applyFill="1" applyBorder="1" applyAlignment="1">
      <alignment horizontal="left" vertical="center"/>
    </xf>
    <xf numFmtId="0" fontId="37" fillId="0" borderId="48" xfId="52" applyFont="1" applyFill="1" applyBorder="1" applyAlignment="1">
      <alignment horizontal="left" vertical="center"/>
    </xf>
    <xf numFmtId="0" fontId="37" fillId="0" borderId="51" xfId="52" applyFont="1" applyFill="1" applyBorder="1" applyAlignment="1">
      <alignment horizontal="left" vertical="center"/>
    </xf>
    <xf numFmtId="0" fontId="6" fillId="0" borderId="34" xfId="52" applyFont="1" applyFill="1" applyBorder="1" applyAlignment="1">
      <alignment horizontal="left" vertical="center"/>
    </xf>
    <xf numFmtId="0" fontId="19" fillId="0" borderId="67" xfId="52" applyFont="1" applyFill="1" applyBorder="1" applyAlignment="1">
      <alignment horizontal="left" vertical="center"/>
    </xf>
    <xf numFmtId="0" fontId="19" fillId="0" borderId="68" xfId="52" applyFont="1" applyFill="1" applyBorder="1" applyAlignment="1">
      <alignment horizontal="left" vertical="center"/>
    </xf>
    <xf numFmtId="0" fontId="6" fillId="0" borderId="44" xfId="52" applyFont="1" applyBorder="1" applyAlignment="1">
      <alignment vertical="center"/>
    </xf>
    <xf numFmtId="0" fontId="43" fillId="0" borderId="53" xfId="52" applyFont="1" applyBorder="1" applyAlignment="1">
      <alignment horizontal="center" vertical="center"/>
    </xf>
    <xf numFmtId="0" fontId="6" fillId="0" borderId="45" xfId="52" applyFont="1" applyBorder="1" applyAlignment="1">
      <alignment vertical="center"/>
    </xf>
    <xf numFmtId="0" fontId="19" fillId="0" borderId="69" xfId="52" applyFont="1" applyBorder="1" applyAlignment="1">
      <alignment vertical="center"/>
    </xf>
    <xf numFmtId="0" fontId="6" fillId="0" borderId="69" xfId="52" applyFont="1" applyBorder="1" applyAlignment="1">
      <alignment vertical="center"/>
    </xf>
    <xf numFmtId="58" fontId="16" fillId="0" borderId="45" xfId="52" applyNumberFormat="1" applyFont="1" applyBorder="1" applyAlignment="1">
      <alignment vertical="center"/>
    </xf>
    <xf numFmtId="0" fontId="6" fillId="0" borderId="34" xfId="52" applyFont="1" applyBorder="1" applyAlignment="1">
      <alignment horizontal="center" vertical="center"/>
    </xf>
    <xf numFmtId="0" fontId="19" fillId="0" borderId="70" xfId="52" applyFont="1" applyFill="1" applyBorder="1" applyAlignment="1">
      <alignment horizontal="left" vertical="center"/>
    </xf>
    <xf numFmtId="0" fontId="19" fillId="0" borderId="34" xfId="52" applyFont="1" applyFill="1" applyBorder="1" applyAlignment="1">
      <alignment horizontal="left" vertical="center"/>
    </xf>
    <xf numFmtId="0" fontId="38" fillId="0" borderId="71" xfId="52" applyFont="1" applyBorder="1" applyAlignment="1">
      <alignment horizontal="left" vertical="center"/>
    </xf>
    <xf numFmtId="0" fontId="6" fillId="0" borderId="59" xfId="52" applyFont="1" applyBorder="1" applyAlignment="1">
      <alignment horizontal="left" vertical="center"/>
    </xf>
    <xf numFmtId="0" fontId="19" fillId="0" borderId="60" xfId="52" applyFont="1" applyBorder="1" applyAlignment="1">
      <alignment horizontal="left" vertical="center"/>
    </xf>
    <xf numFmtId="0" fontId="38" fillId="0" borderId="0" xfId="52" applyFont="1" applyBorder="1" applyAlignment="1">
      <alignment vertical="center"/>
    </xf>
    <xf numFmtId="0" fontId="38" fillId="0" borderId="41" xfId="52" applyFont="1" applyBorder="1" applyAlignment="1">
      <alignment horizontal="left" vertical="center" wrapText="1"/>
    </xf>
    <xf numFmtId="0" fontId="38" fillId="0" borderId="60" xfId="52" applyFont="1" applyBorder="1" applyAlignment="1">
      <alignment horizontal="left" vertical="center"/>
    </xf>
    <xf numFmtId="0" fontId="44" fillId="0" borderId="21" xfId="52" applyFont="1" applyBorder="1" applyAlignment="1">
      <alignment horizontal="left" vertical="center"/>
    </xf>
    <xf numFmtId="0" fontId="22" fillId="0" borderId="21" xfId="52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9" fontId="19" fillId="0" borderId="39" xfId="52" applyNumberFormat="1" applyFont="1" applyBorder="1" applyAlignment="1">
      <alignment horizontal="left" vertical="center"/>
    </xf>
    <xf numFmtId="9" fontId="19" fillId="0" borderId="41" xfId="52" applyNumberFormat="1" applyFont="1" applyBorder="1" applyAlignment="1">
      <alignment horizontal="left" vertical="center"/>
    </xf>
    <xf numFmtId="0" fontId="37" fillId="0" borderId="60" xfId="52" applyFont="1" applyFill="1" applyBorder="1" applyAlignment="1">
      <alignment horizontal="left" vertical="center"/>
    </xf>
    <xf numFmtId="0" fontId="37" fillId="0" borderId="41" xfId="52" applyFont="1" applyFill="1" applyBorder="1" applyAlignment="1">
      <alignment horizontal="left" vertical="center"/>
    </xf>
    <xf numFmtId="0" fontId="19" fillId="0" borderId="72" xfId="52" applyFont="1" applyFill="1" applyBorder="1" applyAlignment="1">
      <alignment horizontal="left" vertical="center"/>
    </xf>
    <xf numFmtId="0" fontId="6" fillId="0" borderId="73" xfId="52" applyFont="1" applyBorder="1" applyAlignment="1">
      <alignment horizontal="center" vertical="center"/>
    </xf>
    <xf numFmtId="0" fontId="19" fillId="0" borderId="69" xfId="52" applyFont="1" applyBorder="1" applyAlignment="1">
      <alignment horizontal="center" vertical="center"/>
    </xf>
    <xf numFmtId="0" fontId="19" fillId="0" borderId="71" xfId="52" applyFont="1" applyBorder="1" applyAlignment="1">
      <alignment horizontal="center" vertical="center"/>
    </xf>
    <xf numFmtId="0" fontId="19" fillId="0" borderId="71" xfId="52" applyFont="1" applyFill="1" applyBorder="1" applyAlignment="1">
      <alignment horizontal="left" vertical="center"/>
    </xf>
    <xf numFmtId="0" fontId="45" fillId="0" borderId="11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46" fillId="0" borderId="15" xfId="0" applyFont="1" applyBorder="1"/>
    <xf numFmtId="0" fontId="46" fillId="0" borderId="2" xfId="0" applyFont="1" applyBorder="1"/>
    <xf numFmtId="0" fontId="46" fillId="0" borderId="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5" borderId="5" xfId="0" applyFont="1" applyFill="1" applyBorder="1" applyAlignment="1">
      <alignment horizontal="center" vertical="center"/>
    </xf>
    <xf numFmtId="0" fontId="46" fillId="5" borderId="7" xfId="0" applyFont="1" applyFill="1" applyBorder="1" applyAlignment="1">
      <alignment horizontal="center" vertical="center"/>
    </xf>
    <xf numFmtId="0" fontId="46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16" xfId="0" applyBorder="1"/>
    <xf numFmtId="0" fontId="0" fillId="0" borderId="17" xfId="0" applyBorder="1"/>
    <xf numFmtId="0" fontId="0" fillId="5" borderId="17" xfId="0" applyFill="1" applyBorder="1"/>
    <xf numFmtId="0" fontId="0" fillId="6" borderId="0" xfId="0" applyFill="1"/>
    <xf numFmtId="0" fontId="45" fillId="0" borderId="42" xfId="0" applyFont="1" applyBorder="1" applyAlignment="1">
      <alignment horizontal="center" vertical="center" wrapText="1"/>
    </xf>
    <xf numFmtId="0" fontId="46" fillId="0" borderId="74" xfId="0" applyFont="1" applyBorder="1" applyAlignment="1">
      <alignment horizontal="center" vertical="center"/>
    </xf>
    <xf numFmtId="0" fontId="46" fillId="0" borderId="43" xfId="0" applyFont="1" applyBorder="1"/>
    <xf numFmtId="0" fontId="0" fillId="0" borderId="43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46" fillId="7" borderId="2" xfId="0" applyFont="1" applyFill="1" applyBorder="1" applyAlignment="1">
      <alignment vertical="top" wrapText="1"/>
    </xf>
    <xf numFmtId="0" fontId="4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  <cellStyle name="常规 10 5 3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checked="Checked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75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75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51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623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623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13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13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56" name="Check Box 88" hidden="1">
              <a:extLst>
                <a:ext uri="{63B3BB69-23CF-44E3-9099-C40C66FF867C}">
                  <a14:compatExt spid="_x0000_s725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57" name="Check Box 89" hidden="1">
              <a:extLst>
                <a:ext uri="{63B3BB69-23CF-44E3-9099-C40C66FF867C}">
                  <a14:compatExt spid="_x0000_s725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58" name="Check Box 90" hidden="1">
              <a:extLst>
                <a:ext uri="{63B3BB69-23CF-44E3-9099-C40C66FF867C}">
                  <a14:compatExt spid="_x0000_s725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59" name="Check Box 91" hidden="1">
              <a:extLst>
                <a:ext uri="{63B3BB69-23CF-44E3-9099-C40C66FF867C}">
                  <a14:compatExt spid="_x0000_s725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60" name="Check Box 9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61" name="Check Box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62" name="Check Box 94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63" name="Check Box 95" hidden="1">
              <a:extLst>
                <a:ext uri="{63B3BB69-23CF-44E3-9099-C40C66FF867C}">
                  <a14:compatExt spid="_x0000_s726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64" name="Check Box 96" hidden="1">
              <a:extLst>
                <a:ext uri="{63B3BB69-23CF-44E3-9099-C40C66FF867C}">
                  <a14:compatExt spid="_x0000_s726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65" name="Check Box 97" hidden="1">
              <a:extLst>
                <a:ext uri="{63B3BB69-23CF-44E3-9099-C40C66FF867C}">
                  <a14:compatExt spid="_x0000_s726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99060</xdr:colOff>
      <xdr:row>2</xdr:row>
      <xdr:rowOff>41910</xdr:rowOff>
    </xdr:from>
    <xdr:to>
      <xdr:col>8</xdr:col>
      <xdr:colOff>1018540</xdr:colOff>
      <xdr:row>3</xdr:row>
      <xdr:rowOff>127635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78190" y="622935"/>
          <a:ext cx="91948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167640</xdr:colOff>
      <xdr:row>3</xdr:row>
      <xdr:rowOff>200025</xdr:rowOff>
    </xdr:from>
    <xdr:to>
      <xdr:col>8</xdr:col>
      <xdr:colOff>1009650</xdr:colOff>
      <xdr:row>5</xdr:row>
      <xdr:rowOff>213360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46770" y="1019175"/>
          <a:ext cx="842010" cy="489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198120</xdr:colOff>
      <xdr:row>6</xdr:row>
      <xdr:rowOff>40005</xdr:rowOff>
    </xdr:from>
    <xdr:to>
      <xdr:col>8</xdr:col>
      <xdr:colOff>988695</xdr:colOff>
      <xdr:row>8</xdr:row>
      <xdr:rowOff>192405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477250" y="1573530"/>
          <a:ext cx="790575" cy="628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61.xml"/><Relationship Id="rId98" Type="http://schemas.openxmlformats.org/officeDocument/2006/relationships/ctrlProp" Target="../ctrlProps/ctrlProp160.xml"/><Relationship Id="rId97" Type="http://schemas.openxmlformats.org/officeDocument/2006/relationships/ctrlProp" Target="../ctrlProps/ctrlProp159.xml"/><Relationship Id="rId96" Type="http://schemas.openxmlformats.org/officeDocument/2006/relationships/ctrlProp" Target="../ctrlProps/ctrlProp158.xml"/><Relationship Id="rId95" Type="http://schemas.openxmlformats.org/officeDocument/2006/relationships/ctrlProp" Target="../ctrlProps/ctrlProp157.xml"/><Relationship Id="rId94" Type="http://schemas.openxmlformats.org/officeDocument/2006/relationships/ctrlProp" Target="../ctrlProps/ctrlProp156.xml"/><Relationship Id="rId93" Type="http://schemas.openxmlformats.org/officeDocument/2006/relationships/ctrlProp" Target="../ctrlProps/ctrlProp155.xml"/><Relationship Id="rId92" Type="http://schemas.openxmlformats.org/officeDocument/2006/relationships/ctrlProp" Target="../ctrlProps/ctrlProp154.xml"/><Relationship Id="rId91" Type="http://schemas.openxmlformats.org/officeDocument/2006/relationships/ctrlProp" Target="../ctrlProps/ctrlProp153.xml"/><Relationship Id="rId90" Type="http://schemas.openxmlformats.org/officeDocument/2006/relationships/ctrlProp" Target="../ctrlProps/ctrlProp152.xml"/><Relationship Id="rId9" Type="http://schemas.openxmlformats.org/officeDocument/2006/relationships/ctrlProp" Target="../ctrlProps/ctrlProp71.xml"/><Relationship Id="rId89" Type="http://schemas.openxmlformats.org/officeDocument/2006/relationships/ctrlProp" Target="../ctrlProps/ctrlProp151.xml"/><Relationship Id="rId88" Type="http://schemas.openxmlformats.org/officeDocument/2006/relationships/ctrlProp" Target="../ctrlProps/ctrlProp150.xml"/><Relationship Id="rId87" Type="http://schemas.openxmlformats.org/officeDocument/2006/relationships/ctrlProp" Target="../ctrlProps/ctrlProp149.xml"/><Relationship Id="rId86" Type="http://schemas.openxmlformats.org/officeDocument/2006/relationships/ctrlProp" Target="../ctrlProps/ctrlProp148.xml"/><Relationship Id="rId85" Type="http://schemas.openxmlformats.org/officeDocument/2006/relationships/ctrlProp" Target="../ctrlProps/ctrlProp147.xml"/><Relationship Id="rId84" Type="http://schemas.openxmlformats.org/officeDocument/2006/relationships/ctrlProp" Target="../ctrlProps/ctrlProp146.xml"/><Relationship Id="rId83" Type="http://schemas.openxmlformats.org/officeDocument/2006/relationships/ctrlProp" Target="../ctrlProps/ctrlProp145.xml"/><Relationship Id="rId82" Type="http://schemas.openxmlformats.org/officeDocument/2006/relationships/ctrlProp" Target="../ctrlProps/ctrlProp144.xml"/><Relationship Id="rId81" Type="http://schemas.openxmlformats.org/officeDocument/2006/relationships/ctrlProp" Target="../ctrlProps/ctrlProp143.xml"/><Relationship Id="rId80" Type="http://schemas.openxmlformats.org/officeDocument/2006/relationships/ctrlProp" Target="../ctrlProps/ctrlProp142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68.xml"/><Relationship Id="rId8" Type="http://schemas.openxmlformats.org/officeDocument/2006/relationships/ctrlProp" Target="../ctrlProps/ctrlProp167.xml"/><Relationship Id="rId7" Type="http://schemas.openxmlformats.org/officeDocument/2006/relationships/ctrlProp" Target="../ctrlProps/ctrlProp166.xml"/><Relationship Id="rId6" Type="http://schemas.openxmlformats.org/officeDocument/2006/relationships/ctrlProp" Target="../ctrlProps/ctrlProp165.xml"/><Relationship Id="rId5" Type="http://schemas.openxmlformats.org/officeDocument/2006/relationships/ctrlProp" Target="../ctrlProps/ctrlProp164.xml"/><Relationship Id="rId41" Type="http://schemas.openxmlformats.org/officeDocument/2006/relationships/ctrlProp" Target="../ctrlProps/ctrlProp200.xml"/><Relationship Id="rId40" Type="http://schemas.openxmlformats.org/officeDocument/2006/relationships/ctrlProp" Target="../ctrlProps/ctrlProp199.xml"/><Relationship Id="rId4" Type="http://schemas.openxmlformats.org/officeDocument/2006/relationships/ctrlProp" Target="../ctrlProps/ctrlProp163.xml"/><Relationship Id="rId39" Type="http://schemas.openxmlformats.org/officeDocument/2006/relationships/ctrlProp" Target="../ctrlProps/ctrlProp198.xml"/><Relationship Id="rId38" Type="http://schemas.openxmlformats.org/officeDocument/2006/relationships/ctrlProp" Target="../ctrlProps/ctrlProp197.xml"/><Relationship Id="rId37" Type="http://schemas.openxmlformats.org/officeDocument/2006/relationships/ctrlProp" Target="../ctrlProps/ctrlProp196.xml"/><Relationship Id="rId36" Type="http://schemas.openxmlformats.org/officeDocument/2006/relationships/ctrlProp" Target="../ctrlProps/ctrlProp195.xml"/><Relationship Id="rId35" Type="http://schemas.openxmlformats.org/officeDocument/2006/relationships/ctrlProp" Target="../ctrlProps/ctrlProp194.xml"/><Relationship Id="rId34" Type="http://schemas.openxmlformats.org/officeDocument/2006/relationships/ctrlProp" Target="../ctrlProps/ctrlProp193.xml"/><Relationship Id="rId33" Type="http://schemas.openxmlformats.org/officeDocument/2006/relationships/ctrlProp" Target="../ctrlProps/ctrlProp192.xml"/><Relationship Id="rId32" Type="http://schemas.openxmlformats.org/officeDocument/2006/relationships/ctrlProp" Target="../ctrlProps/ctrlProp191.xml"/><Relationship Id="rId31" Type="http://schemas.openxmlformats.org/officeDocument/2006/relationships/ctrlProp" Target="../ctrlProps/ctrlProp190.xml"/><Relationship Id="rId30" Type="http://schemas.openxmlformats.org/officeDocument/2006/relationships/ctrlProp" Target="../ctrlProps/ctrlProp189.xml"/><Relationship Id="rId3" Type="http://schemas.openxmlformats.org/officeDocument/2006/relationships/ctrlProp" Target="../ctrlProps/ctrlProp162.xml"/><Relationship Id="rId29" Type="http://schemas.openxmlformats.org/officeDocument/2006/relationships/ctrlProp" Target="../ctrlProps/ctrlProp188.xml"/><Relationship Id="rId28" Type="http://schemas.openxmlformats.org/officeDocument/2006/relationships/ctrlProp" Target="../ctrlProps/ctrlProp187.xml"/><Relationship Id="rId27" Type="http://schemas.openxmlformats.org/officeDocument/2006/relationships/ctrlProp" Target="../ctrlProps/ctrlProp186.xml"/><Relationship Id="rId26" Type="http://schemas.openxmlformats.org/officeDocument/2006/relationships/ctrlProp" Target="../ctrlProps/ctrlProp185.xml"/><Relationship Id="rId25" Type="http://schemas.openxmlformats.org/officeDocument/2006/relationships/ctrlProp" Target="../ctrlProps/ctrlProp184.xml"/><Relationship Id="rId24" Type="http://schemas.openxmlformats.org/officeDocument/2006/relationships/ctrlProp" Target="../ctrlProps/ctrlProp183.xml"/><Relationship Id="rId23" Type="http://schemas.openxmlformats.org/officeDocument/2006/relationships/ctrlProp" Target="../ctrlProps/ctrlProp182.xml"/><Relationship Id="rId22" Type="http://schemas.openxmlformats.org/officeDocument/2006/relationships/ctrlProp" Target="../ctrlProps/ctrlProp181.xml"/><Relationship Id="rId21" Type="http://schemas.openxmlformats.org/officeDocument/2006/relationships/ctrlProp" Target="../ctrlProps/ctrlProp180.xml"/><Relationship Id="rId20" Type="http://schemas.openxmlformats.org/officeDocument/2006/relationships/ctrlProp" Target="../ctrlProps/ctrlProp17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78.xml"/><Relationship Id="rId18" Type="http://schemas.openxmlformats.org/officeDocument/2006/relationships/ctrlProp" Target="../ctrlProps/ctrlProp177.xml"/><Relationship Id="rId17" Type="http://schemas.openxmlformats.org/officeDocument/2006/relationships/ctrlProp" Target="../ctrlProps/ctrlProp176.xml"/><Relationship Id="rId16" Type="http://schemas.openxmlformats.org/officeDocument/2006/relationships/ctrlProp" Target="../ctrlProps/ctrlProp175.xml"/><Relationship Id="rId15" Type="http://schemas.openxmlformats.org/officeDocument/2006/relationships/ctrlProp" Target="../ctrlProps/ctrlProp174.xml"/><Relationship Id="rId14" Type="http://schemas.openxmlformats.org/officeDocument/2006/relationships/ctrlProp" Target="../ctrlProps/ctrlProp173.xml"/><Relationship Id="rId13" Type="http://schemas.openxmlformats.org/officeDocument/2006/relationships/ctrlProp" Target="../ctrlProps/ctrlProp172.xml"/><Relationship Id="rId12" Type="http://schemas.openxmlformats.org/officeDocument/2006/relationships/ctrlProp" Target="../ctrlProps/ctrlProp171.xml"/><Relationship Id="rId11" Type="http://schemas.openxmlformats.org/officeDocument/2006/relationships/ctrlProp" Target="../ctrlProps/ctrlProp170.xml"/><Relationship Id="rId10" Type="http://schemas.openxmlformats.org/officeDocument/2006/relationships/ctrlProp" Target="../ctrlProps/ctrlProp16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27" customWidth="1"/>
    <col min="3" max="3" width="10.125" customWidth="1"/>
  </cols>
  <sheetData>
    <row r="1" ht="21" customHeight="1" spans="1:2">
      <c r="A1" s="428"/>
      <c r="B1" s="429" t="s">
        <v>0</v>
      </c>
    </row>
    <row r="2" spans="1:2">
      <c r="A2" s="10">
        <v>1</v>
      </c>
      <c r="B2" s="430" t="s">
        <v>1</v>
      </c>
    </row>
    <row r="3" spans="1:2">
      <c r="A3" s="10">
        <v>2</v>
      </c>
      <c r="B3" s="430" t="s">
        <v>2</v>
      </c>
    </row>
    <row r="4" spans="1:2">
      <c r="A4" s="10">
        <v>3</v>
      </c>
      <c r="B4" s="430" t="s">
        <v>3</v>
      </c>
    </row>
    <row r="5" spans="1:2">
      <c r="A5" s="10">
        <v>4</v>
      </c>
      <c r="B5" s="430" t="s">
        <v>4</v>
      </c>
    </row>
    <row r="6" spans="1:2">
      <c r="A6" s="10">
        <v>5</v>
      </c>
      <c r="B6" s="430" t="s">
        <v>5</v>
      </c>
    </row>
    <row r="7" spans="1:2">
      <c r="A7" s="10">
        <v>6</v>
      </c>
      <c r="B7" s="430" t="s">
        <v>6</v>
      </c>
    </row>
    <row r="8" s="426" customFormat="1" ht="15" customHeight="1" spans="1:2">
      <c r="A8" s="431">
        <v>7</v>
      </c>
      <c r="B8" s="432" t="s">
        <v>7</v>
      </c>
    </row>
    <row r="9" ht="18.95" customHeight="1" spans="1:2">
      <c r="A9" s="428"/>
      <c r="B9" s="433" t="s">
        <v>8</v>
      </c>
    </row>
    <row r="10" ht="15.95" customHeight="1" spans="1:2">
      <c r="A10" s="10">
        <v>1</v>
      </c>
      <c r="B10" s="434" t="s">
        <v>9</v>
      </c>
    </row>
    <row r="11" spans="1:2">
      <c r="A11" s="10">
        <v>2</v>
      </c>
      <c r="B11" s="430" t="s">
        <v>10</v>
      </c>
    </row>
    <row r="12" spans="1:2">
      <c r="A12" s="10">
        <v>3</v>
      </c>
      <c r="B12" s="432" t="s">
        <v>11</v>
      </c>
    </row>
    <row r="13" spans="1:2">
      <c r="A13" s="10">
        <v>4</v>
      </c>
      <c r="B13" s="430" t="s">
        <v>12</v>
      </c>
    </row>
    <row r="14" spans="1:2">
      <c r="A14" s="10">
        <v>5</v>
      </c>
      <c r="B14" s="430" t="s">
        <v>13</v>
      </c>
    </row>
    <row r="15" spans="1:2">
      <c r="A15" s="10">
        <v>6</v>
      </c>
      <c r="B15" s="430" t="s">
        <v>14</v>
      </c>
    </row>
    <row r="16" spans="1:2">
      <c r="A16" s="10">
        <v>7</v>
      </c>
      <c r="B16" s="430" t="s">
        <v>15</v>
      </c>
    </row>
    <row r="17" spans="1:2">
      <c r="A17" s="10">
        <v>8</v>
      </c>
      <c r="B17" s="430" t="s">
        <v>16</v>
      </c>
    </row>
    <row r="18" spans="1:2">
      <c r="A18" s="10">
        <v>9</v>
      </c>
      <c r="B18" s="430" t="s">
        <v>17</v>
      </c>
    </row>
    <row r="19" spans="1:2">
      <c r="A19" s="10"/>
      <c r="B19" s="430"/>
    </row>
    <row r="20" ht="20.25" spans="1:2">
      <c r="A20" s="428"/>
      <c r="B20" s="429" t="s">
        <v>18</v>
      </c>
    </row>
    <row r="21" spans="1:2">
      <c r="A21" s="10">
        <v>1</v>
      </c>
      <c r="B21" s="435" t="s">
        <v>19</v>
      </c>
    </row>
    <row r="22" spans="1:2">
      <c r="A22" s="10">
        <v>2</v>
      </c>
      <c r="B22" s="430" t="s">
        <v>20</v>
      </c>
    </row>
    <row r="23" spans="1:2">
      <c r="A23" s="10">
        <v>3</v>
      </c>
      <c r="B23" s="430" t="s">
        <v>21</v>
      </c>
    </row>
    <row r="24" spans="1:2">
      <c r="A24" s="10">
        <v>4</v>
      </c>
      <c r="B24" s="430" t="s">
        <v>22</v>
      </c>
    </row>
    <row r="25" spans="1:2">
      <c r="A25" s="10">
        <v>5</v>
      </c>
      <c r="B25" s="430" t="s">
        <v>23</v>
      </c>
    </row>
    <row r="26" spans="1:2">
      <c r="A26" s="10">
        <v>6</v>
      </c>
      <c r="B26" s="430" t="s">
        <v>24</v>
      </c>
    </row>
    <row r="27" spans="1:2">
      <c r="A27" s="10">
        <v>7</v>
      </c>
      <c r="B27" s="430" t="s">
        <v>25</v>
      </c>
    </row>
    <row r="28" spans="1:2">
      <c r="A28" s="10"/>
      <c r="B28" s="430"/>
    </row>
    <row r="29" ht="20.25" spans="1:2">
      <c r="A29" s="428"/>
      <c r="B29" s="429" t="s">
        <v>26</v>
      </c>
    </row>
    <row r="30" spans="1:2">
      <c r="A30" s="10">
        <v>1</v>
      </c>
      <c r="B30" s="435" t="s">
        <v>27</v>
      </c>
    </row>
    <row r="31" spans="1:2">
      <c r="A31" s="10">
        <v>2</v>
      </c>
      <c r="B31" s="430" t="s">
        <v>28</v>
      </c>
    </row>
    <row r="32" spans="1:2">
      <c r="A32" s="10">
        <v>3</v>
      </c>
      <c r="B32" s="430" t="s">
        <v>29</v>
      </c>
    </row>
    <row r="33" ht="28.5" spans="1:2">
      <c r="A33" s="10">
        <v>4</v>
      </c>
      <c r="B33" s="430" t="s">
        <v>30</v>
      </c>
    </row>
    <row r="34" spans="1:2">
      <c r="A34" s="10">
        <v>5</v>
      </c>
      <c r="B34" s="430" t="s">
        <v>31</v>
      </c>
    </row>
    <row r="35" spans="1:2">
      <c r="A35" s="10">
        <v>6</v>
      </c>
      <c r="B35" s="430" t="s">
        <v>32</v>
      </c>
    </row>
    <row r="36" spans="1:2">
      <c r="A36" s="10">
        <v>7</v>
      </c>
      <c r="B36" s="430" t="s">
        <v>33</v>
      </c>
    </row>
    <row r="37" spans="1:2">
      <c r="A37" s="10"/>
      <c r="B37" s="430"/>
    </row>
    <row r="39" spans="1:2">
      <c r="A39" s="436" t="s">
        <v>34</v>
      </c>
      <c r="B39" s="43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10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7.3" customWidth="1"/>
    <col min="5" max="5" width="12.125" customWidth="1"/>
    <col min="6" max="6" width="19.1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255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280</v>
      </c>
      <c r="H2" s="4"/>
      <c r="I2" s="4" t="s">
        <v>281</v>
      </c>
      <c r="J2" s="4"/>
      <c r="K2" s="6" t="s">
        <v>282</v>
      </c>
      <c r="L2" s="60" t="s">
        <v>283</v>
      </c>
      <c r="M2" s="24" t="s">
        <v>284</v>
      </c>
    </row>
    <row r="3" s="1" customFormat="1" ht="16.5" spans="1:13">
      <c r="A3" s="4"/>
      <c r="B3" s="7"/>
      <c r="C3" s="7"/>
      <c r="D3" s="7"/>
      <c r="E3" s="7"/>
      <c r="F3" s="7"/>
      <c r="G3" s="4" t="s">
        <v>285</v>
      </c>
      <c r="H3" s="4" t="s">
        <v>286</v>
      </c>
      <c r="I3" s="4" t="s">
        <v>285</v>
      </c>
      <c r="J3" s="4" t="s">
        <v>286</v>
      </c>
      <c r="K3" s="8"/>
      <c r="L3" s="61"/>
      <c r="M3" s="25"/>
    </row>
    <row r="4" ht="22" customHeight="1" spans="1:13">
      <c r="A4" s="51">
        <v>1</v>
      </c>
      <c r="B4" s="16" t="s">
        <v>272</v>
      </c>
      <c r="C4" s="28">
        <v>24103480</v>
      </c>
      <c r="D4" s="12" t="s">
        <v>270</v>
      </c>
      <c r="E4" s="12" t="s">
        <v>120</v>
      </c>
      <c r="F4" s="13" t="s">
        <v>271</v>
      </c>
      <c r="G4" s="52">
        <v>-0.02</v>
      </c>
      <c r="H4" s="52">
        <v>-0.01</v>
      </c>
      <c r="I4" s="52">
        <v>-0.02</v>
      </c>
      <c r="J4" s="52">
        <v>-0.01</v>
      </c>
      <c r="K4" s="56"/>
      <c r="L4" s="9"/>
      <c r="M4" s="9"/>
    </row>
    <row r="5" ht="22" customHeight="1" spans="1:13">
      <c r="A5" s="51">
        <v>2</v>
      </c>
      <c r="B5" s="16" t="s">
        <v>272</v>
      </c>
      <c r="C5" s="28">
        <v>24103461</v>
      </c>
      <c r="D5" s="12" t="s">
        <v>270</v>
      </c>
      <c r="E5" s="12" t="s">
        <v>119</v>
      </c>
      <c r="F5" s="13" t="s">
        <v>271</v>
      </c>
      <c r="G5" s="52">
        <v>-0.02</v>
      </c>
      <c r="H5" s="52">
        <v>-0.01</v>
      </c>
      <c r="I5" s="52">
        <v>-0.02</v>
      </c>
      <c r="J5" s="52">
        <v>-0.01</v>
      </c>
      <c r="K5" s="56"/>
      <c r="L5" s="9"/>
      <c r="M5" s="9"/>
    </row>
    <row r="6" ht="22" customHeight="1" spans="1:13">
      <c r="A6" s="51">
        <v>3</v>
      </c>
      <c r="B6" s="16" t="s">
        <v>272</v>
      </c>
      <c r="C6" s="28">
        <v>24103457</v>
      </c>
      <c r="D6" s="12" t="s">
        <v>270</v>
      </c>
      <c r="E6" s="12" t="s">
        <v>274</v>
      </c>
      <c r="F6" s="13" t="s">
        <v>271</v>
      </c>
      <c r="G6" s="52">
        <v>-0.02</v>
      </c>
      <c r="H6" s="52">
        <v>-0.01</v>
      </c>
      <c r="I6" s="52">
        <v>-0.02</v>
      </c>
      <c r="J6" s="52">
        <v>-0.01</v>
      </c>
      <c r="K6" s="56"/>
      <c r="L6" s="9"/>
      <c r="M6" s="9"/>
    </row>
    <row r="7" ht="22" customHeight="1" spans="1:13">
      <c r="A7" s="51">
        <v>4</v>
      </c>
      <c r="B7" s="16" t="s">
        <v>272</v>
      </c>
      <c r="C7" s="28">
        <v>24103497</v>
      </c>
      <c r="D7" s="12" t="s">
        <v>270</v>
      </c>
      <c r="E7" s="16" t="s">
        <v>275</v>
      </c>
      <c r="F7" s="13" t="s">
        <v>271</v>
      </c>
      <c r="G7" s="52">
        <v>-0.02</v>
      </c>
      <c r="H7" s="52">
        <v>-0.01</v>
      </c>
      <c r="I7" s="52">
        <v>-0.02</v>
      </c>
      <c r="J7" s="52">
        <v>-0.01</v>
      </c>
      <c r="K7" s="56"/>
      <c r="L7" s="9"/>
      <c r="M7" s="9"/>
    </row>
    <row r="8" ht="22" customHeight="1" spans="1:13">
      <c r="A8" s="51">
        <v>5</v>
      </c>
      <c r="B8" s="16" t="s">
        <v>272</v>
      </c>
      <c r="C8" s="28">
        <v>24103458</v>
      </c>
      <c r="D8" s="12" t="s">
        <v>270</v>
      </c>
      <c r="E8" s="16" t="s">
        <v>150</v>
      </c>
      <c r="F8" s="13" t="s">
        <v>271</v>
      </c>
      <c r="G8" s="52">
        <v>-0.01</v>
      </c>
      <c r="H8" s="52">
        <v>-0.02</v>
      </c>
      <c r="I8" s="52">
        <v>-0.01</v>
      </c>
      <c r="J8" s="52">
        <v>-0.01</v>
      </c>
      <c r="K8" s="56"/>
      <c r="L8" s="10"/>
      <c r="M8" s="10"/>
    </row>
    <row r="9" ht="22" customHeight="1" spans="1:13">
      <c r="A9" s="51">
        <v>6</v>
      </c>
      <c r="B9" s="16" t="s">
        <v>272</v>
      </c>
      <c r="C9" s="28">
        <v>24110398</v>
      </c>
      <c r="D9" s="12" t="s">
        <v>270</v>
      </c>
      <c r="E9" s="16" t="s">
        <v>118</v>
      </c>
      <c r="F9" s="13" t="s">
        <v>271</v>
      </c>
      <c r="G9" s="52">
        <v>-0.02</v>
      </c>
      <c r="H9" s="52">
        <v>-0.01</v>
      </c>
      <c r="I9" s="52">
        <v>-0.01</v>
      </c>
      <c r="J9" s="52">
        <v>-0.01</v>
      </c>
      <c r="K9" s="56"/>
      <c r="L9" s="10"/>
      <c r="M9" s="10"/>
    </row>
    <row r="10" ht="22" customHeight="1" spans="1:13">
      <c r="A10" s="51">
        <v>7</v>
      </c>
      <c r="B10" s="16" t="s">
        <v>272</v>
      </c>
      <c r="C10" s="28">
        <v>24103467</v>
      </c>
      <c r="D10" s="12" t="s">
        <v>270</v>
      </c>
      <c r="E10" s="16" t="s">
        <v>117</v>
      </c>
      <c r="F10" s="13" t="s">
        <v>271</v>
      </c>
      <c r="G10" s="52">
        <v>-0.01</v>
      </c>
      <c r="H10" s="52">
        <v>-0.02</v>
      </c>
      <c r="I10" s="52">
        <v>-0.01</v>
      </c>
      <c r="J10" s="52">
        <v>-0.01</v>
      </c>
      <c r="K10" s="56"/>
      <c r="L10" s="10"/>
      <c r="M10" s="10"/>
    </row>
    <row r="11" ht="22" customHeight="1" spans="1:13">
      <c r="A11" s="51"/>
      <c r="B11" s="53"/>
      <c r="C11" s="54"/>
      <c r="D11" s="54"/>
      <c r="E11" s="54"/>
      <c r="F11" s="55"/>
      <c r="G11" s="56"/>
      <c r="H11" s="57"/>
      <c r="I11" s="57"/>
      <c r="J11" s="57"/>
      <c r="K11" s="56"/>
      <c r="L11" s="10"/>
      <c r="M11" s="10"/>
    </row>
    <row r="12" s="2" customFormat="1" ht="18.75" spans="1:13">
      <c r="A12" s="18" t="s">
        <v>287</v>
      </c>
      <c r="B12" s="19"/>
      <c r="C12" s="19"/>
      <c r="D12" s="54"/>
      <c r="E12" s="20"/>
      <c r="F12" s="55"/>
      <c r="G12" s="29"/>
      <c r="H12" s="18" t="s">
        <v>277</v>
      </c>
      <c r="I12" s="19"/>
      <c r="J12" s="19"/>
      <c r="K12" s="20"/>
      <c r="L12" s="62"/>
      <c r="M12" s="26"/>
    </row>
    <row r="13" ht="84" customHeight="1" spans="1:13">
      <c r="A13" s="58" t="s">
        <v>288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63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workbookViewId="0">
      <selection activeCell="E4" sqref="E4:F10"/>
    </sheetView>
  </sheetViews>
  <sheetFormatPr defaultColWidth="9" defaultRowHeight="14.25"/>
  <cols>
    <col min="1" max="1" width="8.625" customWidth="1"/>
    <col min="2" max="2" width="11.5" customWidth="1"/>
    <col min="3" max="3" width="13.5" customWidth="1"/>
    <col min="4" max="4" width="16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290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36" t="s">
        <v>291</v>
      </c>
      <c r="H2" s="37"/>
      <c r="I2" s="47"/>
      <c r="J2" s="36" t="s">
        <v>292</v>
      </c>
      <c r="K2" s="37"/>
      <c r="L2" s="47"/>
      <c r="M2" s="36" t="s">
        <v>293</v>
      </c>
      <c r="N2" s="37"/>
      <c r="O2" s="47"/>
      <c r="P2" s="36" t="s">
        <v>294</v>
      </c>
      <c r="Q2" s="37"/>
      <c r="R2" s="47"/>
      <c r="S2" s="37" t="s">
        <v>295</v>
      </c>
      <c r="T2" s="37"/>
      <c r="U2" s="47"/>
      <c r="V2" s="32" t="s">
        <v>296</v>
      </c>
      <c r="W2" s="32" t="s">
        <v>269</v>
      </c>
    </row>
    <row r="3" s="1" customFormat="1" ht="16.5" spans="1:23">
      <c r="A3" s="7"/>
      <c r="B3" s="38"/>
      <c r="C3" s="38"/>
      <c r="D3" s="38"/>
      <c r="E3" s="38"/>
      <c r="F3" s="38"/>
      <c r="G3" s="4" t="s">
        <v>297</v>
      </c>
      <c r="H3" s="4" t="s">
        <v>67</v>
      </c>
      <c r="I3" s="4" t="s">
        <v>260</v>
      </c>
      <c r="J3" s="4" t="s">
        <v>297</v>
      </c>
      <c r="K3" s="4" t="s">
        <v>67</v>
      </c>
      <c r="L3" s="4" t="s">
        <v>260</v>
      </c>
      <c r="M3" s="4" t="s">
        <v>297</v>
      </c>
      <c r="N3" s="4" t="s">
        <v>67</v>
      </c>
      <c r="O3" s="4" t="s">
        <v>260</v>
      </c>
      <c r="P3" s="4" t="s">
        <v>297</v>
      </c>
      <c r="Q3" s="4" t="s">
        <v>67</v>
      </c>
      <c r="R3" s="4" t="s">
        <v>260</v>
      </c>
      <c r="S3" s="4" t="s">
        <v>297</v>
      </c>
      <c r="T3" s="4" t="s">
        <v>67</v>
      </c>
      <c r="U3" s="4" t="s">
        <v>260</v>
      </c>
      <c r="V3" s="50"/>
      <c r="W3" s="50"/>
    </row>
    <row r="4" ht="20" customHeight="1" spans="1:23">
      <c r="A4" s="27" t="s">
        <v>298</v>
      </c>
      <c r="B4" s="16" t="s">
        <v>272</v>
      </c>
      <c r="C4" s="28">
        <v>24103480</v>
      </c>
      <c r="D4" s="12" t="s">
        <v>270</v>
      </c>
      <c r="E4" s="12" t="s">
        <v>120</v>
      </c>
      <c r="F4" s="13" t="s">
        <v>271</v>
      </c>
      <c r="G4" s="39" t="s">
        <v>299</v>
      </c>
      <c r="H4" s="39"/>
      <c r="I4" s="39" t="s">
        <v>300</v>
      </c>
      <c r="J4" s="39"/>
      <c r="K4" s="48"/>
      <c r="L4" s="48"/>
      <c r="M4" s="9"/>
      <c r="N4" s="9"/>
      <c r="O4" s="9"/>
      <c r="P4" s="9"/>
      <c r="Q4" s="9"/>
      <c r="R4" s="9"/>
      <c r="S4" s="9"/>
      <c r="T4" s="9"/>
      <c r="U4" s="9"/>
      <c r="V4" s="9" t="s">
        <v>301</v>
      </c>
      <c r="W4" s="9"/>
    </row>
    <row r="5" ht="20" customHeight="1" spans="1:23">
      <c r="A5" s="27" t="s">
        <v>298</v>
      </c>
      <c r="B5" s="16" t="s">
        <v>272</v>
      </c>
      <c r="C5" s="28">
        <v>24103461</v>
      </c>
      <c r="D5" s="12" t="s">
        <v>270</v>
      </c>
      <c r="E5" s="12" t="s">
        <v>119</v>
      </c>
      <c r="F5" s="13" t="s">
        <v>271</v>
      </c>
      <c r="G5" s="40" t="s">
        <v>302</v>
      </c>
      <c r="H5" s="41"/>
      <c r="I5" s="49"/>
      <c r="J5" s="40" t="s">
        <v>303</v>
      </c>
      <c r="K5" s="41"/>
      <c r="L5" s="49"/>
      <c r="M5" s="36" t="s">
        <v>304</v>
      </c>
      <c r="N5" s="37"/>
      <c r="O5" s="47"/>
      <c r="P5" s="36" t="s">
        <v>305</v>
      </c>
      <c r="Q5" s="37"/>
      <c r="R5" s="47"/>
      <c r="S5" s="37" t="s">
        <v>306</v>
      </c>
      <c r="T5" s="37"/>
      <c r="U5" s="47"/>
      <c r="V5" s="9"/>
      <c r="W5" s="9"/>
    </row>
    <row r="6" ht="20" customHeight="1" spans="1:23">
      <c r="A6" s="27" t="s">
        <v>298</v>
      </c>
      <c r="B6" s="16" t="s">
        <v>272</v>
      </c>
      <c r="C6" s="28">
        <v>24103457</v>
      </c>
      <c r="D6" s="12" t="s">
        <v>270</v>
      </c>
      <c r="E6" s="12" t="s">
        <v>274</v>
      </c>
      <c r="F6" s="13" t="s">
        <v>271</v>
      </c>
      <c r="G6" s="42" t="s">
        <v>297</v>
      </c>
      <c r="H6" s="42" t="s">
        <v>67</v>
      </c>
      <c r="I6" s="42" t="s">
        <v>260</v>
      </c>
      <c r="J6" s="42" t="s">
        <v>297</v>
      </c>
      <c r="K6" s="42" t="s">
        <v>67</v>
      </c>
      <c r="L6" s="42" t="s">
        <v>260</v>
      </c>
      <c r="M6" s="4" t="s">
        <v>297</v>
      </c>
      <c r="N6" s="4" t="s">
        <v>67</v>
      </c>
      <c r="O6" s="4" t="s">
        <v>260</v>
      </c>
      <c r="P6" s="4" t="s">
        <v>297</v>
      </c>
      <c r="Q6" s="4" t="s">
        <v>67</v>
      </c>
      <c r="R6" s="4" t="s">
        <v>260</v>
      </c>
      <c r="S6" s="4" t="s">
        <v>297</v>
      </c>
      <c r="T6" s="4" t="s">
        <v>67</v>
      </c>
      <c r="U6" s="4" t="s">
        <v>260</v>
      </c>
      <c r="V6" s="9"/>
      <c r="W6" s="9"/>
    </row>
    <row r="7" ht="20" customHeight="1" spans="1:23">
      <c r="A7" s="27" t="s">
        <v>298</v>
      </c>
      <c r="B7" s="16" t="s">
        <v>272</v>
      </c>
      <c r="C7" s="28">
        <v>24103497</v>
      </c>
      <c r="D7" s="12" t="s">
        <v>270</v>
      </c>
      <c r="E7" s="16" t="s">
        <v>275</v>
      </c>
      <c r="F7" s="13" t="s">
        <v>271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0" customHeight="1" spans="1:23">
      <c r="A8" s="27" t="s">
        <v>298</v>
      </c>
      <c r="B8" s="16" t="s">
        <v>272</v>
      </c>
      <c r="C8" s="28">
        <v>24103458</v>
      </c>
      <c r="D8" s="12" t="s">
        <v>270</v>
      </c>
      <c r="E8" s="16" t="s">
        <v>150</v>
      </c>
      <c r="F8" s="13" t="s">
        <v>271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0" customHeight="1" spans="1:23">
      <c r="A9" s="27" t="s">
        <v>298</v>
      </c>
      <c r="B9" s="16" t="s">
        <v>272</v>
      </c>
      <c r="C9" s="28">
        <v>24110398</v>
      </c>
      <c r="D9" s="12" t="s">
        <v>270</v>
      </c>
      <c r="E9" s="16" t="s">
        <v>118</v>
      </c>
      <c r="F9" s="13" t="s">
        <v>271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0" customHeight="1" spans="1:23">
      <c r="A10" s="27" t="s">
        <v>298</v>
      </c>
      <c r="B10" s="16" t="s">
        <v>272</v>
      </c>
      <c r="C10" s="28">
        <v>24103467</v>
      </c>
      <c r="D10" s="12" t="s">
        <v>270</v>
      </c>
      <c r="E10" s="16" t="s">
        <v>117</v>
      </c>
      <c r="F10" s="13" t="s">
        <v>271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3"/>
      <c r="B11" s="43"/>
      <c r="C11" s="43"/>
      <c r="D11" s="43"/>
      <c r="E11" s="43"/>
      <c r="F11" s="4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44"/>
      <c r="B12" s="44"/>
      <c r="C12" s="44"/>
      <c r="D12" s="44"/>
      <c r="E12" s="44"/>
      <c r="F12" s="4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="2" customFormat="1" ht="33" customHeight="1" spans="1:23">
      <c r="A13" s="18" t="s">
        <v>307</v>
      </c>
      <c r="B13" s="19"/>
      <c r="C13" s="19"/>
      <c r="D13" s="19"/>
      <c r="E13" s="20"/>
      <c r="F13" s="21"/>
      <c r="G13" s="29"/>
      <c r="H13" s="35"/>
      <c r="I13" s="35"/>
      <c r="J13" s="18" t="s">
        <v>277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0"/>
      <c r="V13" s="19"/>
      <c r="W13" s="26"/>
    </row>
    <row r="14" ht="80" customHeight="1" spans="1:23">
      <c r="A14" s="45" t="s">
        <v>308</v>
      </c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</sheetData>
  <mergeCells count="2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3:E13"/>
    <mergeCell ref="F13:G13"/>
    <mergeCell ref="J13:U13"/>
    <mergeCell ref="A14:W14"/>
    <mergeCell ref="A2:A3"/>
    <mergeCell ref="A11:A12"/>
    <mergeCell ref="B2:B3"/>
    <mergeCell ref="B11:B12"/>
    <mergeCell ref="C2:C3"/>
    <mergeCell ref="C11:C12"/>
    <mergeCell ref="D2:D3"/>
    <mergeCell ref="D11:D12"/>
    <mergeCell ref="E2:E3"/>
    <mergeCell ref="E11:E12"/>
    <mergeCell ref="F2:F3"/>
    <mergeCell ref="F11:F12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310</v>
      </c>
      <c r="B2" s="32" t="s">
        <v>256</v>
      </c>
      <c r="C2" s="32" t="s">
        <v>257</v>
      </c>
      <c r="D2" s="32" t="s">
        <v>258</v>
      </c>
      <c r="E2" s="32" t="s">
        <v>259</v>
      </c>
      <c r="F2" s="32" t="s">
        <v>260</v>
      </c>
      <c r="G2" s="31" t="s">
        <v>311</v>
      </c>
      <c r="H2" s="31" t="s">
        <v>312</v>
      </c>
      <c r="I2" s="31" t="s">
        <v>313</v>
      </c>
      <c r="J2" s="31" t="s">
        <v>312</v>
      </c>
      <c r="K2" s="31" t="s">
        <v>314</v>
      </c>
      <c r="L2" s="31" t="s">
        <v>312</v>
      </c>
      <c r="M2" s="32" t="s">
        <v>296</v>
      </c>
      <c r="N2" s="32" t="s">
        <v>269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3" t="s">
        <v>310</v>
      </c>
      <c r="B4" s="34" t="s">
        <v>315</v>
      </c>
      <c r="C4" s="34" t="s">
        <v>297</v>
      </c>
      <c r="D4" s="34" t="s">
        <v>258</v>
      </c>
      <c r="E4" s="32" t="s">
        <v>259</v>
      </c>
      <c r="F4" s="32" t="s">
        <v>260</v>
      </c>
      <c r="G4" s="31" t="s">
        <v>311</v>
      </c>
      <c r="H4" s="31" t="s">
        <v>312</v>
      </c>
      <c r="I4" s="31" t="s">
        <v>313</v>
      </c>
      <c r="J4" s="31" t="s">
        <v>312</v>
      </c>
      <c r="K4" s="31" t="s">
        <v>314</v>
      </c>
      <c r="L4" s="31" t="s">
        <v>312</v>
      </c>
      <c r="M4" s="32" t="s">
        <v>296</v>
      </c>
      <c r="N4" s="32" t="s">
        <v>269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8" t="s">
        <v>316</v>
      </c>
      <c r="B11" s="19"/>
      <c r="C11" s="19"/>
      <c r="D11" s="20"/>
      <c r="E11" s="21"/>
      <c r="F11" s="35"/>
      <c r="G11" s="29"/>
      <c r="H11" s="35"/>
      <c r="I11" s="18" t="s">
        <v>317</v>
      </c>
      <c r="J11" s="19"/>
      <c r="K11" s="19"/>
      <c r="L11" s="19"/>
      <c r="M11" s="19"/>
      <c r="N11" s="26"/>
    </row>
    <row r="12" ht="16.5" spans="1:14">
      <c r="A12" s="22" t="s">
        <v>318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17" sqref="I17"/>
    </sheetView>
  </sheetViews>
  <sheetFormatPr defaultColWidth="9" defaultRowHeight="14.25"/>
  <cols>
    <col min="1" max="2" width="8.3" customWidth="1"/>
    <col min="3" max="3" width="12.125" customWidth="1"/>
    <col min="4" max="4" width="17.5" customWidth="1"/>
    <col min="5" max="5" width="12.125" customWidth="1"/>
    <col min="6" max="6" width="20.6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319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290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320</v>
      </c>
      <c r="H2" s="4" t="s">
        <v>321</v>
      </c>
      <c r="I2" s="4" t="s">
        <v>322</v>
      </c>
      <c r="J2" s="4" t="s">
        <v>323</v>
      </c>
      <c r="K2" s="5" t="s">
        <v>296</v>
      </c>
      <c r="L2" s="5" t="s">
        <v>269</v>
      </c>
    </row>
    <row r="3" ht="18.75" spans="1:12">
      <c r="A3" s="27" t="s">
        <v>298</v>
      </c>
      <c r="B3" s="16" t="s">
        <v>272</v>
      </c>
      <c r="C3" s="28">
        <v>24103480</v>
      </c>
      <c r="D3" s="12" t="s">
        <v>270</v>
      </c>
      <c r="E3" s="12" t="s">
        <v>120</v>
      </c>
      <c r="F3" s="13" t="s">
        <v>271</v>
      </c>
      <c r="G3" s="9" t="s">
        <v>324</v>
      </c>
      <c r="H3" s="9" t="s">
        <v>325</v>
      </c>
      <c r="I3" s="9"/>
      <c r="J3" s="9"/>
      <c r="K3" s="30" t="s">
        <v>326</v>
      </c>
      <c r="L3" s="9" t="s">
        <v>273</v>
      </c>
    </row>
    <row r="4" ht="18.75" spans="1:12">
      <c r="A4" s="27" t="s">
        <v>298</v>
      </c>
      <c r="B4" s="16" t="s">
        <v>272</v>
      </c>
      <c r="C4" s="28">
        <v>24103461</v>
      </c>
      <c r="D4" s="12" t="s">
        <v>270</v>
      </c>
      <c r="E4" s="12" t="s">
        <v>119</v>
      </c>
      <c r="F4" s="13" t="s">
        <v>271</v>
      </c>
      <c r="G4" s="9" t="s">
        <v>324</v>
      </c>
      <c r="H4" s="9" t="s">
        <v>325</v>
      </c>
      <c r="I4" s="9"/>
      <c r="J4" s="9"/>
      <c r="K4" s="30" t="s">
        <v>326</v>
      </c>
      <c r="L4" s="9" t="s">
        <v>273</v>
      </c>
    </row>
    <row r="5" ht="18.75" spans="1:12">
      <c r="A5" s="27" t="s">
        <v>298</v>
      </c>
      <c r="B5" s="16" t="s">
        <v>272</v>
      </c>
      <c r="C5" s="28">
        <v>24103457</v>
      </c>
      <c r="D5" s="12" t="s">
        <v>270</v>
      </c>
      <c r="E5" s="12" t="s">
        <v>274</v>
      </c>
      <c r="F5" s="13" t="s">
        <v>271</v>
      </c>
      <c r="G5" s="9" t="s">
        <v>324</v>
      </c>
      <c r="H5" s="9" t="s">
        <v>325</v>
      </c>
      <c r="I5" s="9"/>
      <c r="J5" s="9"/>
      <c r="K5" s="30" t="s">
        <v>326</v>
      </c>
      <c r="L5" s="9" t="s">
        <v>273</v>
      </c>
    </row>
    <row r="6" ht="18.75" spans="1:12">
      <c r="A6" s="27" t="s">
        <v>298</v>
      </c>
      <c r="B6" s="16" t="s">
        <v>272</v>
      </c>
      <c r="C6" s="28">
        <v>24103497</v>
      </c>
      <c r="D6" s="12" t="s">
        <v>270</v>
      </c>
      <c r="E6" s="16" t="s">
        <v>275</v>
      </c>
      <c r="F6" s="13" t="s">
        <v>271</v>
      </c>
      <c r="G6" s="9" t="s">
        <v>324</v>
      </c>
      <c r="H6" s="9" t="s">
        <v>325</v>
      </c>
      <c r="I6" s="9"/>
      <c r="J6" s="9"/>
      <c r="K6" s="30" t="s">
        <v>326</v>
      </c>
      <c r="L6" s="9" t="s">
        <v>273</v>
      </c>
    </row>
    <row r="7" ht="18.75" spans="1:12">
      <c r="A7" s="27" t="s">
        <v>298</v>
      </c>
      <c r="B7" s="16" t="s">
        <v>272</v>
      </c>
      <c r="C7" s="28">
        <v>24103458</v>
      </c>
      <c r="D7" s="12" t="s">
        <v>270</v>
      </c>
      <c r="E7" s="16" t="s">
        <v>150</v>
      </c>
      <c r="F7" s="13" t="s">
        <v>271</v>
      </c>
      <c r="G7" s="9" t="s">
        <v>324</v>
      </c>
      <c r="H7" s="9" t="s">
        <v>325</v>
      </c>
      <c r="I7" s="10"/>
      <c r="J7" s="10"/>
      <c r="K7" s="30" t="s">
        <v>326</v>
      </c>
      <c r="L7" s="9" t="s">
        <v>273</v>
      </c>
    </row>
    <row r="8" ht="18.75" spans="1:12">
      <c r="A8" s="27" t="s">
        <v>298</v>
      </c>
      <c r="B8" s="16" t="s">
        <v>272</v>
      </c>
      <c r="C8" s="28">
        <v>24110398</v>
      </c>
      <c r="D8" s="12" t="s">
        <v>270</v>
      </c>
      <c r="E8" s="16" t="s">
        <v>118</v>
      </c>
      <c r="F8" s="13" t="s">
        <v>271</v>
      </c>
      <c r="G8" s="9" t="s">
        <v>324</v>
      </c>
      <c r="H8" s="9" t="s">
        <v>325</v>
      </c>
      <c r="I8" s="10"/>
      <c r="J8" s="10"/>
      <c r="K8" s="30" t="s">
        <v>326</v>
      </c>
      <c r="L8" s="9" t="s">
        <v>273</v>
      </c>
    </row>
    <row r="9" ht="18.75" spans="1:12">
      <c r="A9" s="27" t="s">
        <v>298</v>
      </c>
      <c r="B9" s="16" t="s">
        <v>272</v>
      </c>
      <c r="C9" s="28">
        <v>24103467</v>
      </c>
      <c r="D9" s="12" t="s">
        <v>270</v>
      </c>
      <c r="E9" s="16" t="s">
        <v>117</v>
      </c>
      <c r="F9" s="13" t="s">
        <v>271</v>
      </c>
      <c r="G9" s="9" t="s">
        <v>324</v>
      </c>
      <c r="H9" s="9" t="s">
        <v>325</v>
      </c>
      <c r="I9" s="10"/>
      <c r="J9" s="10"/>
      <c r="K9" s="30" t="s">
        <v>326</v>
      </c>
      <c r="L9" s="9" t="s">
        <v>273</v>
      </c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8" t="s">
        <v>327</v>
      </c>
      <c r="B11" s="19"/>
      <c r="C11" s="19"/>
      <c r="D11" s="19"/>
      <c r="E11" s="20"/>
      <c r="F11" s="21"/>
      <c r="G11" s="29"/>
      <c r="H11" s="18" t="s">
        <v>328</v>
      </c>
      <c r="I11" s="19"/>
      <c r="J11" s="19"/>
      <c r="K11" s="19"/>
      <c r="L11" s="26"/>
    </row>
    <row r="12" ht="16.5" spans="1:12">
      <c r="A12" s="22" t="s">
        <v>329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20" sqref="H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8.7" customWidth="1"/>
    <col min="6" max="6" width="12.875" customWidth="1"/>
    <col min="7" max="7" width="12" customWidth="1"/>
    <col min="8" max="8" width="12.625" customWidth="1"/>
    <col min="9" max="9" width="13.375" customWidth="1"/>
    <col min="10" max="10" width="13.5" customWidth="1"/>
  </cols>
  <sheetData>
    <row r="1" ht="29.25" spans="1:9">
      <c r="A1" s="3" t="s">
        <v>330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255</v>
      </c>
      <c r="B2" s="5" t="s">
        <v>260</v>
      </c>
      <c r="C2" s="5" t="s">
        <v>297</v>
      </c>
      <c r="D2" s="5" t="s">
        <v>258</v>
      </c>
      <c r="E2" s="5" t="s">
        <v>259</v>
      </c>
      <c r="F2" s="4" t="s">
        <v>331</v>
      </c>
      <c r="G2" s="4" t="s">
        <v>281</v>
      </c>
      <c r="H2" s="6" t="s">
        <v>282</v>
      </c>
      <c r="I2" s="24" t="s">
        <v>284</v>
      </c>
    </row>
    <row r="3" s="1" customFormat="1" ht="16.5" spans="1:9">
      <c r="A3" s="4"/>
      <c r="B3" s="7"/>
      <c r="C3" s="7"/>
      <c r="D3" s="7"/>
      <c r="E3" s="7"/>
      <c r="F3" s="4" t="s">
        <v>332</v>
      </c>
      <c r="G3" s="4" t="s">
        <v>285</v>
      </c>
      <c r="H3" s="8"/>
      <c r="I3" s="25"/>
    </row>
    <row r="4" ht="20" customHeight="1" spans="1:9">
      <c r="A4" s="9">
        <v>1</v>
      </c>
      <c r="B4" s="10" t="s">
        <v>300</v>
      </c>
      <c r="C4" s="11" t="s">
        <v>333</v>
      </c>
      <c r="D4" s="12" t="s">
        <v>120</v>
      </c>
      <c r="E4" s="13" t="s">
        <v>271</v>
      </c>
      <c r="F4" s="14">
        <v>-0.02</v>
      </c>
      <c r="G4" s="14">
        <v>-0.03</v>
      </c>
      <c r="H4" s="9"/>
      <c r="I4" s="9" t="s">
        <v>273</v>
      </c>
    </row>
    <row r="5" ht="20" customHeight="1" spans="1:9">
      <c r="A5" s="9">
        <v>2</v>
      </c>
      <c r="B5" s="10" t="s">
        <v>300</v>
      </c>
      <c r="C5" s="11" t="s">
        <v>333</v>
      </c>
      <c r="D5" s="12" t="s">
        <v>119</v>
      </c>
      <c r="E5" s="13" t="s">
        <v>271</v>
      </c>
      <c r="F5" s="15">
        <v>-0.03</v>
      </c>
      <c r="G5" s="14">
        <v>-0.03</v>
      </c>
      <c r="H5" s="9"/>
      <c r="I5" s="9" t="s">
        <v>273</v>
      </c>
    </row>
    <row r="6" ht="20" customHeight="1" spans="1:9">
      <c r="A6" s="9">
        <v>3</v>
      </c>
      <c r="B6" s="10" t="s">
        <v>300</v>
      </c>
      <c r="C6" s="11" t="s">
        <v>333</v>
      </c>
      <c r="D6" s="12" t="s">
        <v>274</v>
      </c>
      <c r="E6" s="13" t="s">
        <v>271</v>
      </c>
      <c r="F6" s="14">
        <v>-0.04</v>
      </c>
      <c r="G6" s="14">
        <v>-0.03</v>
      </c>
      <c r="H6" s="9"/>
      <c r="I6" s="9" t="s">
        <v>273</v>
      </c>
    </row>
    <row r="7" ht="20" customHeight="1" spans="1:9">
      <c r="A7" s="9">
        <v>4</v>
      </c>
      <c r="B7" s="10" t="s">
        <v>300</v>
      </c>
      <c r="C7" s="11" t="s">
        <v>333</v>
      </c>
      <c r="D7" s="16" t="s">
        <v>275</v>
      </c>
      <c r="E7" s="13" t="s">
        <v>271</v>
      </c>
      <c r="F7" s="17">
        <v>-0.02</v>
      </c>
      <c r="G7" s="14">
        <v>-0.04</v>
      </c>
      <c r="H7" s="9"/>
      <c r="I7" s="9" t="s">
        <v>273</v>
      </c>
    </row>
    <row r="8" ht="20" customHeight="1" spans="1:9">
      <c r="A8" s="9">
        <v>5</v>
      </c>
      <c r="B8" s="10" t="s">
        <v>300</v>
      </c>
      <c r="C8" s="11" t="s">
        <v>333</v>
      </c>
      <c r="D8" s="16" t="s">
        <v>150</v>
      </c>
      <c r="E8" s="13" t="s">
        <v>271</v>
      </c>
      <c r="F8" s="14">
        <v>-0.04</v>
      </c>
      <c r="G8" s="14">
        <v>-0.03</v>
      </c>
      <c r="H8" s="9"/>
      <c r="I8" s="9" t="s">
        <v>273</v>
      </c>
    </row>
    <row r="9" ht="20" customHeight="1" spans="1:9">
      <c r="A9" s="9">
        <v>6</v>
      </c>
      <c r="B9" s="10" t="s">
        <v>300</v>
      </c>
      <c r="C9" s="11" t="s">
        <v>333</v>
      </c>
      <c r="D9" s="16" t="s">
        <v>118</v>
      </c>
      <c r="E9" s="13" t="s">
        <v>271</v>
      </c>
      <c r="F9" s="14">
        <v>-0.02</v>
      </c>
      <c r="G9" s="14">
        <v>-0.03</v>
      </c>
      <c r="H9" s="10"/>
      <c r="I9" s="9" t="s">
        <v>273</v>
      </c>
    </row>
    <row r="10" ht="20" customHeight="1" spans="1:9">
      <c r="A10" s="9">
        <v>7</v>
      </c>
      <c r="B10" s="10" t="s">
        <v>300</v>
      </c>
      <c r="C10" s="11" t="s">
        <v>333</v>
      </c>
      <c r="D10" s="16" t="s">
        <v>117</v>
      </c>
      <c r="E10" s="13" t="s">
        <v>271</v>
      </c>
      <c r="F10" s="14">
        <v>-0.04</v>
      </c>
      <c r="G10" s="14">
        <v>-0.03</v>
      </c>
      <c r="H10" s="10"/>
      <c r="I10" s="9" t="s">
        <v>273</v>
      </c>
    </row>
    <row r="11" ht="20" customHeigh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8" t="s">
        <v>334</v>
      </c>
      <c r="B12" s="19"/>
      <c r="C12" s="19"/>
      <c r="D12" s="20"/>
      <c r="E12" s="21"/>
      <c r="F12" s="18" t="s">
        <v>335</v>
      </c>
      <c r="G12" s="19"/>
      <c r="H12" s="20"/>
      <c r="I12" s="26"/>
    </row>
    <row r="13" ht="16.5" spans="1:9">
      <c r="A13" s="22" t="s">
        <v>336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6" t="s">
        <v>35</v>
      </c>
      <c r="C2" s="407"/>
      <c r="D2" s="407"/>
      <c r="E2" s="407"/>
      <c r="F2" s="407"/>
      <c r="G2" s="407"/>
      <c r="H2" s="407"/>
      <c r="I2" s="421"/>
    </row>
    <row r="3" ht="27.95" customHeight="1" spans="2:9">
      <c r="B3" s="408"/>
      <c r="C3" s="409"/>
      <c r="D3" s="410" t="s">
        <v>36</v>
      </c>
      <c r="E3" s="411"/>
      <c r="F3" s="412" t="s">
        <v>37</v>
      </c>
      <c r="G3" s="413"/>
      <c r="H3" s="410" t="s">
        <v>38</v>
      </c>
      <c r="I3" s="422"/>
    </row>
    <row r="4" ht="27.95" customHeight="1" spans="2:9">
      <c r="B4" s="408" t="s">
        <v>39</v>
      </c>
      <c r="C4" s="409" t="s">
        <v>40</v>
      </c>
      <c r="D4" s="409" t="s">
        <v>41</v>
      </c>
      <c r="E4" s="409" t="s">
        <v>42</v>
      </c>
      <c r="F4" s="414" t="s">
        <v>41</v>
      </c>
      <c r="G4" s="414" t="s">
        <v>42</v>
      </c>
      <c r="H4" s="409" t="s">
        <v>41</v>
      </c>
      <c r="I4" s="423" t="s">
        <v>42</v>
      </c>
    </row>
    <row r="5" ht="27.95" customHeight="1" spans="2:9">
      <c r="B5" s="415" t="s">
        <v>43</v>
      </c>
      <c r="C5" s="10">
        <v>13</v>
      </c>
      <c r="D5" s="10">
        <v>0</v>
      </c>
      <c r="E5" s="10">
        <v>1</v>
      </c>
      <c r="F5" s="416">
        <v>0</v>
      </c>
      <c r="G5" s="416">
        <v>1</v>
      </c>
      <c r="H5" s="10">
        <v>1</v>
      </c>
      <c r="I5" s="424">
        <v>2</v>
      </c>
    </row>
    <row r="6" ht="27.95" customHeight="1" spans="2:9">
      <c r="B6" s="415" t="s">
        <v>44</v>
      </c>
      <c r="C6" s="10">
        <v>20</v>
      </c>
      <c r="D6" s="10">
        <v>0</v>
      </c>
      <c r="E6" s="10">
        <v>1</v>
      </c>
      <c r="F6" s="416">
        <v>1</v>
      </c>
      <c r="G6" s="416">
        <v>2</v>
      </c>
      <c r="H6" s="10">
        <v>2</v>
      </c>
      <c r="I6" s="424">
        <v>3</v>
      </c>
    </row>
    <row r="7" ht="27.95" customHeight="1" spans="2:9">
      <c r="B7" s="415" t="s">
        <v>45</v>
      </c>
      <c r="C7" s="10">
        <v>32</v>
      </c>
      <c r="D7" s="10">
        <v>0</v>
      </c>
      <c r="E7" s="10">
        <v>1</v>
      </c>
      <c r="F7" s="416">
        <v>2</v>
      </c>
      <c r="G7" s="416">
        <v>3</v>
      </c>
      <c r="H7" s="10">
        <v>3</v>
      </c>
      <c r="I7" s="424">
        <v>4</v>
      </c>
    </row>
    <row r="8" ht="27.95" customHeight="1" spans="2:9">
      <c r="B8" s="415" t="s">
        <v>46</v>
      </c>
      <c r="C8" s="10">
        <v>50</v>
      </c>
      <c r="D8" s="10">
        <v>1</v>
      </c>
      <c r="E8" s="10">
        <v>2</v>
      </c>
      <c r="F8" s="416">
        <v>3</v>
      </c>
      <c r="G8" s="416">
        <v>4</v>
      </c>
      <c r="H8" s="10">
        <v>5</v>
      </c>
      <c r="I8" s="424">
        <v>6</v>
      </c>
    </row>
    <row r="9" ht="27.95" customHeight="1" spans="2:9">
      <c r="B9" s="415" t="s">
        <v>47</v>
      </c>
      <c r="C9" s="10">
        <v>80</v>
      </c>
      <c r="D9" s="10">
        <v>2</v>
      </c>
      <c r="E9" s="10">
        <v>3</v>
      </c>
      <c r="F9" s="416">
        <v>5</v>
      </c>
      <c r="G9" s="416">
        <v>6</v>
      </c>
      <c r="H9" s="10">
        <v>7</v>
      </c>
      <c r="I9" s="424">
        <v>8</v>
      </c>
    </row>
    <row r="10" ht="27.95" customHeight="1" spans="2:9">
      <c r="B10" s="415" t="s">
        <v>48</v>
      </c>
      <c r="C10" s="10">
        <v>125</v>
      </c>
      <c r="D10" s="10">
        <v>3</v>
      </c>
      <c r="E10" s="10">
        <v>4</v>
      </c>
      <c r="F10" s="416">
        <v>7</v>
      </c>
      <c r="G10" s="416">
        <v>8</v>
      </c>
      <c r="H10" s="10">
        <v>10</v>
      </c>
      <c r="I10" s="424">
        <v>11</v>
      </c>
    </row>
    <row r="11" ht="27.95" customHeight="1" spans="2:9">
      <c r="B11" s="415" t="s">
        <v>49</v>
      </c>
      <c r="C11" s="10">
        <v>200</v>
      </c>
      <c r="D11" s="10">
        <v>5</v>
      </c>
      <c r="E11" s="10">
        <v>6</v>
      </c>
      <c r="F11" s="416">
        <v>10</v>
      </c>
      <c r="G11" s="416">
        <v>11</v>
      </c>
      <c r="H11" s="10">
        <v>14</v>
      </c>
      <c r="I11" s="424">
        <v>15</v>
      </c>
    </row>
    <row r="12" ht="27.95" customHeight="1" spans="2:9">
      <c r="B12" s="417" t="s">
        <v>50</v>
      </c>
      <c r="C12" s="418">
        <v>315</v>
      </c>
      <c r="D12" s="418">
        <v>7</v>
      </c>
      <c r="E12" s="418">
        <v>8</v>
      </c>
      <c r="F12" s="419">
        <v>14</v>
      </c>
      <c r="G12" s="419">
        <v>15</v>
      </c>
      <c r="H12" s="418">
        <v>21</v>
      </c>
      <c r="I12" s="425">
        <v>22</v>
      </c>
    </row>
    <row r="14" spans="2:4">
      <c r="B14" s="420" t="s">
        <v>51</v>
      </c>
      <c r="C14" s="420"/>
      <c r="D14" s="42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00" workbookViewId="0">
      <selection activeCell="M32" sqref="M32"/>
    </sheetView>
  </sheetViews>
  <sheetFormatPr defaultColWidth="10.375" defaultRowHeight="16.5" customHeight="1"/>
  <cols>
    <col min="1" max="1" width="11.125" style="230" customWidth="1"/>
    <col min="2" max="9" width="10.375" style="230"/>
    <col min="10" max="10" width="8.875" style="230" customWidth="1"/>
    <col min="11" max="11" width="12" style="230" customWidth="1"/>
    <col min="12" max="16384" width="10.375" style="230"/>
  </cols>
  <sheetData>
    <row r="1" ht="21" spans="1:11">
      <c r="A1" s="340" t="s">
        <v>52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</row>
    <row r="2" ht="15" spans="1:11">
      <c r="A2" s="231" t="s">
        <v>53</v>
      </c>
      <c r="B2" s="232" t="s">
        <v>54</v>
      </c>
      <c r="C2" s="232"/>
      <c r="D2" s="233" t="s">
        <v>55</v>
      </c>
      <c r="E2" s="233"/>
      <c r="F2" s="232" t="s">
        <v>56</v>
      </c>
      <c r="G2" s="232"/>
      <c r="H2" s="234" t="s">
        <v>57</v>
      </c>
      <c r="I2" s="307" t="s">
        <v>56</v>
      </c>
      <c r="J2" s="307"/>
      <c r="K2" s="308"/>
    </row>
    <row r="3" ht="14.25" spans="1:11">
      <c r="A3" s="235" t="s">
        <v>58</v>
      </c>
      <c r="B3" s="236"/>
      <c r="C3" s="237"/>
      <c r="D3" s="238" t="s">
        <v>59</v>
      </c>
      <c r="E3" s="239"/>
      <c r="F3" s="239"/>
      <c r="G3" s="240"/>
      <c r="H3" s="238" t="s">
        <v>60</v>
      </c>
      <c r="I3" s="239"/>
      <c r="J3" s="239"/>
      <c r="K3" s="240"/>
    </row>
    <row r="4" ht="18" customHeight="1" spans="1:11">
      <c r="A4" s="241" t="s">
        <v>61</v>
      </c>
      <c r="B4" s="242" t="s">
        <v>62</v>
      </c>
      <c r="C4" s="243"/>
      <c r="D4" s="241" t="s">
        <v>63</v>
      </c>
      <c r="E4" s="244"/>
      <c r="F4" s="245">
        <v>45657</v>
      </c>
      <c r="G4" s="246"/>
      <c r="H4" s="241" t="s">
        <v>64</v>
      </c>
      <c r="I4" s="244"/>
      <c r="J4" s="144" t="s">
        <v>65</v>
      </c>
      <c r="K4" s="145" t="s">
        <v>66</v>
      </c>
    </row>
    <row r="5" ht="14.25" spans="1:11">
      <c r="A5" s="247" t="s">
        <v>67</v>
      </c>
      <c r="B5" s="144" t="s">
        <v>68</v>
      </c>
      <c r="C5" s="145"/>
      <c r="D5" s="241" t="s">
        <v>69</v>
      </c>
      <c r="E5" s="244"/>
      <c r="F5" s="245">
        <v>45643</v>
      </c>
      <c r="G5" s="246"/>
      <c r="H5" s="241" t="s">
        <v>70</v>
      </c>
      <c r="I5" s="244"/>
      <c r="J5" s="144" t="s">
        <v>65</v>
      </c>
      <c r="K5" s="145" t="s">
        <v>66</v>
      </c>
    </row>
    <row r="6" ht="14.25" spans="1:11">
      <c r="A6" s="241" t="s">
        <v>71</v>
      </c>
      <c r="B6" s="248" t="s">
        <v>72</v>
      </c>
      <c r="C6" s="249">
        <v>6</v>
      </c>
      <c r="D6" s="247" t="s">
        <v>73</v>
      </c>
      <c r="E6" s="250"/>
      <c r="F6" s="245">
        <v>45301</v>
      </c>
      <c r="G6" s="246"/>
      <c r="H6" s="241" t="s">
        <v>74</v>
      </c>
      <c r="I6" s="244"/>
      <c r="J6" s="144" t="s">
        <v>65</v>
      </c>
      <c r="K6" s="145" t="s">
        <v>66</v>
      </c>
    </row>
    <row r="7" ht="14.25" spans="1:11">
      <c r="A7" s="241" t="s">
        <v>75</v>
      </c>
      <c r="B7" s="251">
        <v>7871</v>
      </c>
      <c r="C7" s="252"/>
      <c r="D7" s="247" t="s">
        <v>76</v>
      </c>
      <c r="E7" s="253"/>
      <c r="F7" s="245">
        <v>45306</v>
      </c>
      <c r="G7" s="246"/>
      <c r="H7" s="241" t="s">
        <v>77</v>
      </c>
      <c r="I7" s="244"/>
      <c r="J7" s="144" t="s">
        <v>65</v>
      </c>
      <c r="K7" s="145" t="s">
        <v>66</v>
      </c>
    </row>
    <row r="8" ht="15" spans="1:11">
      <c r="A8" s="254" t="s">
        <v>78</v>
      </c>
      <c r="B8" s="255" t="s">
        <v>79</v>
      </c>
      <c r="C8" s="256"/>
      <c r="D8" s="257" t="s">
        <v>80</v>
      </c>
      <c r="E8" s="258"/>
      <c r="F8" s="259">
        <v>45309</v>
      </c>
      <c r="G8" s="260"/>
      <c r="H8" s="257" t="s">
        <v>81</v>
      </c>
      <c r="I8" s="258"/>
      <c r="J8" s="277" t="s">
        <v>65</v>
      </c>
      <c r="K8" s="309" t="s">
        <v>66</v>
      </c>
    </row>
    <row r="9" ht="15" spans="1:11">
      <c r="A9" s="341" t="s">
        <v>82</v>
      </c>
      <c r="B9" s="342"/>
      <c r="C9" s="342"/>
      <c r="D9" s="343"/>
      <c r="E9" s="343"/>
      <c r="F9" s="343"/>
      <c r="G9" s="343"/>
      <c r="H9" s="343"/>
      <c r="I9" s="343"/>
      <c r="J9" s="343"/>
      <c r="K9" s="388"/>
    </row>
    <row r="10" ht="15" spans="1:11">
      <c r="A10" s="344" t="s">
        <v>83</v>
      </c>
      <c r="B10" s="345"/>
      <c r="C10" s="345"/>
      <c r="D10" s="345"/>
      <c r="E10" s="345"/>
      <c r="F10" s="345"/>
      <c r="G10" s="345"/>
      <c r="H10" s="345"/>
      <c r="I10" s="345"/>
      <c r="J10" s="345"/>
      <c r="K10" s="389"/>
    </row>
    <row r="11" ht="14.25" spans="1:11">
      <c r="A11" s="346" t="s">
        <v>84</v>
      </c>
      <c r="B11" s="347" t="s">
        <v>85</v>
      </c>
      <c r="C11" s="348" t="s">
        <v>86</v>
      </c>
      <c r="D11" s="349"/>
      <c r="E11" s="350" t="s">
        <v>87</v>
      </c>
      <c r="F11" s="347" t="s">
        <v>85</v>
      </c>
      <c r="G11" s="348" t="s">
        <v>86</v>
      </c>
      <c r="H11" s="348" t="s">
        <v>88</v>
      </c>
      <c r="I11" s="350" t="s">
        <v>89</v>
      </c>
      <c r="J11" s="347" t="s">
        <v>85</v>
      </c>
      <c r="K11" s="390" t="s">
        <v>86</v>
      </c>
    </row>
    <row r="12" ht="14.25" spans="1:11">
      <c r="A12" s="247" t="s">
        <v>90</v>
      </c>
      <c r="B12" s="267" t="s">
        <v>85</v>
      </c>
      <c r="C12" s="144" t="s">
        <v>86</v>
      </c>
      <c r="D12" s="253"/>
      <c r="E12" s="250" t="s">
        <v>91</v>
      </c>
      <c r="F12" s="267" t="s">
        <v>85</v>
      </c>
      <c r="G12" s="144" t="s">
        <v>86</v>
      </c>
      <c r="H12" s="144" t="s">
        <v>88</v>
      </c>
      <c r="I12" s="250" t="s">
        <v>92</v>
      </c>
      <c r="J12" s="267" t="s">
        <v>85</v>
      </c>
      <c r="K12" s="145" t="s">
        <v>86</v>
      </c>
    </row>
    <row r="13" ht="14.25" spans="1:11">
      <c r="A13" s="247" t="s">
        <v>93</v>
      </c>
      <c r="B13" s="267" t="s">
        <v>85</v>
      </c>
      <c r="C13" s="144" t="s">
        <v>86</v>
      </c>
      <c r="D13" s="253"/>
      <c r="E13" s="250" t="s">
        <v>94</v>
      </c>
      <c r="F13" s="144" t="s">
        <v>95</v>
      </c>
      <c r="G13" s="144" t="s">
        <v>96</v>
      </c>
      <c r="H13" s="144" t="s">
        <v>88</v>
      </c>
      <c r="I13" s="250" t="s">
        <v>97</v>
      </c>
      <c r="J13" s="267" t="s">
        <v>85</v>
      </c>
      <c r="K13" s="145" t="s">
        <v>86</v>
      </c>
    </row>
    <row r="14" ht="15" spans="1:11">
      <c r="A14" s="257" t="s">
        <v>98</v>
      </c>
      <c r="B14" s="258"/>
      <c r="C14" s="258"/>
      <c r="D14" s="258"/>
      <c r="E14" s="258"/>
      <c r="F14" s="258"/>
      <c r="G14" s="258"/>
      <c r="H14" s="258"/>
      <c r="I14" s="258"/>
      <c r="J14" s="258"/>
      <c r="K14" s="311"/>
    </row>
    <row r="15" ht="15" spans="1:11">
      <c r="A15" s="344" t="s">
        <v>99</v>
      </c>
      <c r="B15" s="345"/>
      <c r="C15" s="345"/>
      <c r="D15" s="345"/>
      <c r="E15" s="345"/>
      <c r="F15" s="345"/>
      <c r="G15" s="345"/>
      <c r="H15" s="345"/>
      <c r="I15" s="345"/>
      <c r="J15" s="345"/>
      <c r="K15" s="389"/>
    </row>
    <row r="16" ht="14.25" spans="1:11">
      <c r="A16" s="351" t="s">
        <v>100</v>
      </c>
      <c r="B16" s="348" t="s">
        <v>95</v>
      </c>
      <c r="C16" s="348" t="s">
        <v>96</v>
      </c>
      <c r="D16" s="352"/>
      <c r="E16" s="353" t="s">
        <v>101</v>
      </c>
      <c r="F16" s="348" t="s">
        <v>95</v>
      </c>
      <c r="G16" s="348" t="s">
        <v>96</v>
      </c>
      <c r="H16" s="354"/>
      <c r="I16" s="353" t="s">
        <v>102</v>
      </c>
      <c r="J16" s="348" t="s">
        <v>95</v>
      </c>
      <c r="K16" s="390" t="s">
        <v>96</v>
      </c>
    </row>
    <row r="17" customHeight="1" spans="1:22">
      <c r="A17" s="284" t="s">
        <v>103</v>
      </c>
      <c r="B17" s="144" t="s">
        <v>95</v>
      </c>
      <c r="C17" s="144" t="s">
        <v>96</v>
      </c>
      <c r="D17" s="355"/>
      <c r="E17" s="285" t="s">
        <v>104</v>
      </c>
      <c r="F17" s="144" t="s">
        <v>95</v>
      </c>
      <c r="G17" s="144" t="s">
        <v>96</v>
      </c>
      <c r="H17" s="356"/>
      <c r="I17" s="285" t="s">
        <v>105</v>
      </c>
      <c r="J17" s="144" t="s">
        <v>95</v>
      </c>
      <c r="K17" s="145" t="s">
        <v>96</v>
      </c>
      <c r="L17" s="391"/>
      <c r="M17" s="391"/>
      <c r="N17" s="391"/>
      <c r="O17" s="391"/>
      <c r="P17" s="391"/>
      <c r="Q17" s="391"/>
      <c r="R17" s="391"/>
      <c r="S17" s="391"/>
      <c r="T17" s="391"/>
      <c r="U17" s="391"/>
      <c r="V17" s="391"/>
    </row>
    <row r="18" ht="18" customHeight="1" spans="1:11">
      <c r="A18" s="357" t="s">
        <v>106</v>
      </c>
      <c r="B18" s="358"/>
      <c r="C18" s="358"/>
      <c r="D18" s="358"/>
      <c r="E18" s="358"/>
      <c r="F18" s="358"/>
      <c r="G18" s="358"/>
      <c r="H18" s="358"/>
      <c r="I18" s="358"/>
      <c r="J18" s="358"/>
      <c r="K18" s="392"/>
    </row>
    <row r="19" s="339" customFormat="1" ht="18" customHeight="1" spans="1:11">
      <c r="A19" s="344" t="s">
        <v>107</v>
      </c>
      <c r="B19" s="345"/>
      <c r="C19" s="345"/>
      <c r="D19" s="345"/>
      <c r="E19" s="345"/>
      <c r="F19" s="345"/>
      <c r="G19" s="345"/>
      <c r="H19" s="345"/>
      <c r="I19" s="345"/>
      <c r="J19" s="345"/>
      <c r="K19" s="389"/>
    </row>
    <row r="20" customHeight="1" spans="1:11">
      <c r="A20" s="359" t="s">
        <v>108</v>
      </c>
      <c r="B20" s="360"/>
      <c r="C20" s="360"/>
      <c r="D20" s="360"/>
      <c r="E20" s="360"/>
      <c r="F20" s="360"/>
      <c r="G20" s="360"/>
      <c r="H20" s="360"/>
      <c r="I20" s="360"/>
      <c r="J20" s="360"/>
      <c r="K20" s="393"/>
    </row>
    <row r="21" ht="21.75" customHeight="1" spans="1:11">
      <c r="A21" s="361" t="s">
        <v>109</v>
      </c>
      <c r="B21" s="362"/>
      <c r="C21" s="362" t="s">
        <v>110</v>
      </c>
      <c r="D21" s="362" t="s">
        <v>111</v>
      </c>
      <c r="E21" s="362" t="s">
        <v>112</v>
      </c>
      <c r="F21" s="362" t="s">
        <v>113</v>
      </c>
      <c r="G21" s="362" t="s">
        <v>114</v>
      </c>
      <c r="H21" s="362" t="s">
        <v>115</v>
      </c>
      <c r="I21" s="362"/>
      <c r="J21" s="285"/>
      <c r="K21" s="319" t="s">
        <v>116</v>
      </c>
    </row>
    <row r="22" ht="23" customHeight="1" spans="1:11">
      <c r="A22" s="363" t="s">
        <v>117</v>
      </c>
      <c r="B22" s="364"/>
      <c r="C22" s="364" t="s">
        <v>95</v>
      </c>
      <c r="D22" s="364" t="s">
        <v>95</v>
      </c>
      <c r="E22" s="364" t="s">
        <v>95</v>
      </c>
      <c r="F22" s="364" t="s">
        <v>95</v>
      </c>
      <c r="G22" s="364" t="s">
        <v>95</v>
      </c>
      <c r="H22" s="364" t="s">
        <v>95</v>
      </c>
      <c r="I22" s="364"/>
      <c r="J22" s="364"/>
      <c r="K22" s="394"/>
    </row>
    <row r="23" ht="23" customHeight="1" spans="1:11">
      <c r="A23" s="363" t="s">
        <v>118</v>
      </c>
      <c r="B23" s="364"/>
      <c r="C23" s="364" t="s">
        <v>95</v>
      </c>
      <c r="D23" s="364" t="s">
        <v>95</v>
      </c>
      <c r="E23" s="364" t="s">
        <v>95</v>
      </c>
      <c r="F23" s="364" t="s">
        <v>95</v>
      </c>
      <c r="G23" s="364" t="s">
        <v>95</v>
      </c>
      <c r="H23" s="364" t="s">
        <v>95</v>
      </c>
      <c r="I23" s="364"/>
      <c r="J23" s="364"/>
      <c r="K23" s="395"/>
    </row>
    <row r="24" ht="23" customHeight="1" spans="1:11">
      <c r="A24" s="363" t="s">
        <v>119</v>
      </c>
      <c r="B24" s="364"/>
      <c r="C24" s="364"/>
      <c r="D24" s="364" t="s">
        <v>95</v>
      </c>
      <c r="E24" s="364" t="s">
        <v>95</v>
      </c>
      <c r="F24" s="364" t="s">
        <v>95</v>
      </c>
      <c r="G24" s="364" t="s">
        <v>95</v>
      </c>
      <c r="H24" s="364" t="s">
        <v>95</v>
      </c>
      <c r="I24" s="364"/>
      <c r="J24" s="364"/>
      <c r="K24" s="395"/>
    </row>
    <row r="25" ht="23" customHeight="1" spans="1:11">
      <c r="A25" s="363" t="s">
        <v>120</v>
      </c>
      <c r="B25" s="364"/>
      <c r="C25" s="364"/>
      <c r="D25" s="364" t="s">
        <v>95</v>
      </c>
      <c r="E25" s="364" t="s">
        <v>95</v>
      </c>
      <c r="F25" s="364" t="s">
        <v>95</v>
      </c>
      <c r="G25" s="364" t="s">
        <v>95</v>
      </c>
      <c r="H25" s="364" t="s">
        <v>95</v>
      </c>
      <c r="I25" s="364"/>
      <c r="J25" s="364"/>
      <c r="K25" s="395"/>
    </row>
    <row r="26" ht="23" customHeight="1" spans="1:11">
      <c r="A26" s="365"/>
      <c r="B26" s="364"/>
      <c r="C26" s="364"/>
      <c r="D26" s="364"/>
      <c r="E26" s="364"/>
      <c r="F26" s="364"/>
      <c r="G26" s="364"/>
      <c r="H26" s="364"/>
      <c r="I26" s="364"/>
      <c r="J26" s="364"/>
      <c r="K26" s="395"/>
    </row>
    <row r="27" ht="18" customHeight="1" spans="1:11">
      <c r="A27" s="366" t="s">
        <v>121</v>
      </c>
      <c r="B27" s="367"/>
      <c r="C27" s="367"/>
      <c r="D27" s="367"/>
      <c r="E27" s="367"/>
      <c r="F27" s="367"/>
      <c r="G27" s="367"/>
      <c r="H27" s="367"/>
      <c r="I27" s="367"/>
      <c r="J27" s="367"/>
      <c r="K27" s="396"/>
    </row>
    <row r="28" ht="18.75" customHeight="1" spans="1:11">
      <c r="A28" s="368"/>
      <c r="B28" s="369"/>
      <c r="C28" s="369"/>
      <c r="D28" s="369"/>
      <c r="E28" s="369"/>
      <c r="F28" s="369"/>
      <c r="G28" s="369"/>
      <c r="H28" s="369"/>
      <c r="I28" s="369"/>
      <c r="J28" s="369"/>
      <c r="K28" s="397"/>
    </row>
    <row r="29" ht="18.75" customHeight="1" spans="1:11">
      <c r="A29" s="370"/>
      <c r="B29" s="371"/>
      <c r="C29" s="371"/>
      <c r="D29" s="371"/>
      <c r="E29" s="371"/>
      <c r="F29" s="371"/>
      <c r="G29" s="371"/>
      <c r="H29" s="371"/>
      <c r="I29" s="371"/>
      <c r="J29" s="371"/>
      <c r="K29" s="398"/>
    </row>
    <row r="30" ht="18" customHeight="1" spans="1:11">
      <c r="A30" s="366" t="s">
        <v>122</v>
      </c>
      <c r="B30" s="367"/>
      <c r="C30" s="367"/>
      <c r="D30" s="367"/>
      <c r="E30" s="367"/>
      <c r="F30" s="367"/>
      <c r="G30" s="367"/>
      <c r="H30" s="367"/>
      <c r="I30" s="367"/>
      <c r="J30" s="367"/>
      <c r="K30" s="396"/>
    </row>
    <row r="31" ht="14.25" spans="1:11">
      <c r="A31" s="372" t="s">
        <v>123</v>
      </c>
      <c r="B31" s="373"/>
      <c r="C31" s="373"/>
      <c r="D31" s="373"/>
      <c r="E31" s="373"/>
      <c r="F31" s="373"/>
      <c r="G31" s="373"/>
      <c r="H31" s="373"/>
      <c r="I31" s="373"/>
      <c r="J31" s="373"/>
      <c r="K31" s="399"/>
    </row>
    <row r="32" ht="15" spans="1:11">
      <c r="A32" s="152" t="s">
        <v>124</v>
      </c>
      <c r="B32" s="153"/>
      <c r="C32" s="144" t="s">
        <v>65</v>
      </c>
      <c r="D32" s="144" t="s">
        <v>66</v>
      </c>
      <c r="E32" s="374" t="s">
        <v>125</v>
      </c>
      <c r="F32" s="375"/>
      <c r="G32" s="375"/>
      <c r="H32" s="375"/>
      <c r="I32" s="375"/>
      <c r="J32" s="375"/>
      <c r="K32" s="400"/>
    </row>
    <row r="33" ht="15" spans="1:11">
      <c r="A33" s="376" t="s">
        <v>126</v>
      </c>
      <c r="B33" s="376"/>
      <c r="C33" s="376"/>
      <c r="D33" s="376"/>
      <c r="E33" s="376"/>
      <c r="F33" s="376"/>
      <c r="G33" s="376"/>
      <c r="H33" s="376"/>
      <c r="I33" s="376"/>
      <c r="J33" s="376"/>
      <c r="K33" s="376"/>
    </row>
    <row r="34" ht="21" customHeight="1" spans="1:11">
      <c r="A34" s="377" t="s">
        <v>127</v>
      </c>
      <c r="B34" s="378"/>
      <c r="C34" s="378"/>
      <c r="D34" s="378"/>
      <c r="E34" s="378"/>
      <c r="F34" s="378"/>
      <c r="G34" s="378"/>
      <c r="H34" s="378"/>
      <c r="I34" s="378"/>
      <c r="J34" s="378"/>
      <c r="K34" s="401"/>
    </row>
    <row r="35" ht="21" customHeight="1" spans="1:11">
      <c r="A35" s="292" t="s">
        <v>128</v>
      </c>
      <c r="B35" s="293"/>
      <c r="C35" s="293"/>
      <c r="D35" s="293"/>
      <c r="E35" s="293"/>
      <c r="F35" s="293"/>
      <c r="G35" s="293"/>
      <c r="H35" s="293"/>
      <c r="I35" s="293"/>
      <c r="J35" s="293"/>
      <c r="K35" s="322"/>
    </row>
    <row r="36" ht="21" customHeight="1" spans="1:11">
      <c r="A36" s="292" t="s">
        <v>129</v>
      </c>
      <c r="B36" s="293"/>
      <c r="C36" s="293"/>
      <c r="D36" s="293"/>
      <c r="E36" s="293"/>
      <c r="F36" s="293"/>
      <c r="G36" s="293"/>
      <c r="H36" s="293"/>
      <c r="I36" s="293"/>
      <c r="J36" s="293"/>
      <c r="K36" s="322"/>
    </row>
    <row r="37" ht="21" customHeight="1" spans="1:11">
      <c r="A37" s="292"/>
      <c r="B37" s="293"/>
      <c r="C37" s="293"/>
      <c r="D37" s="293"/>
      <c r="E37" s="293"/>
      <c r="F37" s="293"/>
      <c r="G37" s="293"/>
      <c r="H37" s="293"/>
      <c r="I37" s="293"/>
      <c r="J37" s="293"/>
      <c r="K37" s="322"/>
    </row>
    <row r="38" ht="21" customHeight="1" spans="1:11">
      <c r="A38" s="292"/>
      <c r="B38" s="293"/>
      <c r="C38" s="293"/>
      <c r="D38" s="293"/>
      <c r="E38" s="293"/>
      <c r="F38" s="293"/>
      <c r="G38" s="293"/>
      <c r="H38" s="293"/>
      <c r="I38" s="293"/>
      <c r="J38" s="293"/>
      <c r="K38" s="322"/>
    </row>
    <row r="39" ht="21" customHeight="1" spans="1:11">
      <c r="A39" s="292"/>
      <c r="B39" s="293"/>
      <c r="C39" s="293"/>
      <c r="D39" s="293"/>
      <c r="E39" s="293"/>
      <c r="F39" s="293"/>
      <c r="G39" s="293"/>
      <c r="H39" s="293"/>
      <c r="I39" s="293"/>
      <c r="J39" s="293"/>
      <c r="K39" s="322"/>
    </row>
    <row r="40" ht="21" customHeight="1" spans="1:11">
      <c r="A40" s="292"/>
      <c r="B40" s="293"/>
      <c r="C40" s="293"/>
      <c r="D40" s="293"/>
      <c r="E40" s="293"/>
      <c r="F40" s="293"/>
      <c r="G40" s="293"/>
      <c r="H40" s="293"/>
      <c r="I40" s="293"/>
      <c r="J40" s="293"/>
      <c r="K40" s="322"/>
    </row>
    <row r="41" ht="15" spans="1:11">
      <c r="A41" s="287" t="s">
        <v>130</v>
      </c>
      <c r="B41" s="288"/>
      <c r="C41" s="288"/>
      <c r="D41" s="288"/>
      <c r="E41" s="288"/>
      <c r="F41" s="288"/>
      <c r="G41" s="288"/>
      <c r="H41" s="288"/>
      <c r="I41" s="288"/>
      <c r="J41" s="288"/>
      <c r="K41" s="320"/>
    </row>
    <row r="42" ht="15" spans="1:11">
      <c r="A42" s="344" t="s">
        <v>131</v>
      </c>
      <c r="B42" s="345"/>
      <c r="C42" s="345"/>
      <c r="D42" s="345"/>
      <c r="E42" s="345"/>
      <c r="F42" s="345"/>
      <c r="G42" s="345"/>
      <c r="H42" s="345"/>
      <c r="I42" s="345"/>
      <c r="J42" s="345"/>
      <c r="K42" s="389"/>
    </row>
    <row r="43" ht="14.25" spans="1:11">
      <c r="A43" s="351" t="s">
        <v>132</v>
      </c>
      <c r="B43" s="348" t="s">
        <v>95</v>
      </c>
      <c r="C43" s="348" t="s">
        <v>96</v>
      </c>
      <c r="D43" s="348" t="s">
        <v>88</v>
      </c>
      <c r="E43" s="353" t="s">
        <v>133</v>
      </c>
      <c r="F43" s="348" t="s">
        <v>95</v>
      </c>
      <c r="G43" s="348" t="s">
        <v>96</v>
      </c>
      <c r="H43" s="348" t="s">
        <v>88</v>
      </c>
      <c r="I43" s="353" t="s">
        <v>134</v>
      </c>
      <c r="J43" s="348" t="s">
        <v>95</v>
      </c>
      <c r="K43" s="390" t="s">
        <v>96</v>
      </c>
    </row>
    <row r="44" ht="14.25" spans="1:11">
      <c r="A44" s="284" t="s">
        <v>87</v>
      </c>
      <c r="B44" s="144" t="s">
        <v>95</v>
      </c>
      <c r="C44" s="144" t="s">
        <v>96</v>
      </c>
      <c r="D44" s="144" t="s">
        <v>88</v>
      </c>
      <c r="E44" s="285" t="s">
        <v>94</v>
      </c>
      <c r="F44" s="144" t="s">
        <v>95</v>
      </c>
      <c r="G44" s="144" t="s">
        <v>96</v>
      </c>
      <c r="H44" s="144" t="s">
        <v>88</v>
      </c>
      <c r="I44" s="285" t="s">
        <v>105</v>
      </c>
      <c r="J44" s="144" t="s">
        <v>95</v>
      </c>
      <c r="K44" s="145" t="s">
        <v>96</v>
      </c>
    </row>
    <row r="45" ht="15" spans="1:11">
      <c r="A45" s="257" t="s">
        <v>98</v>
      </c>
      <c r="B45" s="258"/>
      <c r="C45" s="258"/>
      <c r="D45" s="258"/>
      <c r="E45" s="258"/>
      <c r="F45" s="258"/>
      <c r="G45" s="258"/>
      <c r="H45" s="258"/>
      <c r="I45" s="258"/>
      <c r="J45" s="258"/>
      <c r="K45" s="311"/>
    </row>
    <row r="46" ht="15" spans="1:11">
      <c r="A46" s="376" t="s">
        <v>135</v>
      </c>
      <c r="B46" s="376"/>
      <c r="C46" s="376"/>
      <c r="D46" s="376"/>
      <c r="E46" s="376"/>
      <c r="F46" s="376"/>
      <c r="G46" s="376"/>
      <c r="H46" s="376"/>
      <c r="I46" s="376"/>
      <c r="J46" s="376"/>
      <c r="K46" s="376"/>
    </row>
    <row r="47" ht="15" spans="1:11">
      <c r="A47" s="377"/>
      <c r="B47" s="378"/>
      <c r="C47" s="378"/>
      <c r="D47" s="378"/>
      <c r="E47" s="378"/>
      <c r="F47" s="378"/>
      <c r="G47" s="378"/>
      <c r="H47" s="378"/>
      <c r="I47" s="378"/>
      <c r="J47" s="378"/>
      <c r="K47" s="401"/>
    </row>
    <row r="48" ht="15" spans="1:11">
      <c r="A48" s="379" t="s">
        <v>136</v>
      </c>
      <c r="B48" s="380" t="s">
        <v>137</v>
      </c>
      <c r="C48" s="380"/>
      <c r="D48" s="381" t="s">
        <v>138</v>
      </c>
      <c r="E48" s="382" t="s">
        <v>139</v>
      </c>
      <c r="F48" s="383" t="s">
        <v>140</v>
      </c>
      <c r="G48" s="384">
        <v>45646</v>
      </c>
      <c r="H48" s="385" t="s">
        <v>141</v>
      </c>
      <c r="I48" s="402"/>
      <c r="J48" s="403" t="s">
        <v>142</v>
      </c>
      <c r="K48" s="404"/>
    </row>
    <row r="49" ht="15" spans="1:11">
      <c r="A49" s="376" t="s">
        <v>143</v>
      </c>
      <c r="B49" s="376"/>
      <c r="C49" s="376"/>
      <c r="D49" s="376"/>
      <c r="E49" s="376"/>
      <c r="F49" s="376"/>
      <c r="G49" s="376"/>
      <c r="H49" s="376"/>
      <c r="I49" s="376"/>
      <c r="J49" s="376"/>
      <c r="K49" s="376"/>
    </row>
    <row r="50" ht="15" spans="1:11">
      <c r="A50" s="386" t="s">
        <v>144</v>
      </c>
      <c r="B50" s="387"/>
      <c r="C50" s="387"/>
      <c r="D50" s="387"/>
      <c r="E50" s="387"/>
      <c r="F50" s="387"/>
      <c r="G50" s="387"/>
      <c r="H50" s="387"/>
      <c r="I50" s="387"/>
      <c r="J50" s="387"/>
      <c r="K50" s="405"/>
    </row>
    <row r="51" ht="15" spans="1:11">
      <c r="A51" s="379" t="s">
        <v>136</v>
      </c>
      <c r="B51" s="380" t="s">
        <v>137</v>
      </c>
      <c r="C51" s="380"/>
      <c r="D51" s="381" t="s">
        <v>138</v>
      </c>
      <c r="E51" s="382" t="s">
        <v>139</v>
      </c>
      <c r="F51" s="383" t="s">
        <v>140</v>
      </c>
      <c r="G51" s="384">
        <v>45646</v>
      </c>
      <c r="H51" s="385" t="s">
        <v>141</v>
      </c>
      <c r="I51" s="402"/>
      <c r="J51" s="403" t="s">
        <v>142</v>
      </c>
      <c r="K51" s="40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2"/>
  <sheetViews>
    <sheetView workbookViewId="0">
      <selection activeCell="S23" sqref="S23"/>
    </sheetView>
  </sheetViews>
  <sheetFormatPr defaultColWidth="9" defaultRowHeight="14.25"/>
  <cols>
    <col min="1" max="1" width="20.75" style="75" customWidth="1"/>
    <col min="2" max="2" width="9" style="75" customWidth="1"/>
    <col min="3" max="4" width="8.5" style="76" customWidth="1"/>
    <col min="5" max="7" width="8.5" style="75" customWidth="1"/>
    <col min="8" max="8" width="10.25" style="75" customWidth="1"/>
    <col min="9" max="9" width="6.5" style="75" customWidth="1"/>
    <col min="10" max="10" width="2.75" style="75" customWidth="1"/>
    <col min="11" max="11" width="9.15833333333333" style="75" customWidth="1"/>
    <col min="12" max="12" width="10.75" style="75" customWidth="1"/>
    <col min="13" max="16" width="9.75" style="75" customWidth="1"/>
    <col min="17" max="17" width="9.75" style="229" customWidth="1"/>
    <col min="18" max="255" width="9" style="75"/>
    <col min="256" max="16384" width="9" style="78"/>
  </cols>
  <sheetData>
    <row r="1" s="75" customFormat="1" ht="29" customHeight="1" spans="1:258">
      <c r="A1" s="217" t="s">
        <v>145</v>
      </c>
      <c r="B1" s="217"/>
      <c r="C1" s="219"/>
      <c r="D1" s="219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334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  <c r="IX1" s="78"/>
    </row>
    <row r="2" s="75" customFormat="1" ht="20" customHeight="1" spans="1:258">
      <c r="A2" s="83" t="s">
        <v>61</v>
      </c>
      <c r="B2" s="84" t="str">
        <f>首期!B4</f>
        <v>TAJJAN82026</v>
      </c>
      <c r="C2" s="85"/>
      <c r="D2" s="86"/>
      <c r="E2" s="87" t="s">
        <v>67</v>
      </c>
      <c r="F2" s="88" t="str">
        <f>首期!B5</f>
        <v>女式短袖T恤</v>
      </c>
      <c r="G2" s="88"/>
      <c r="H2" s="88"/>
      <c r="I2" s="88"/>
      <c r="J2" s="112"/>
      <c r="K2" s="113" t="s">
        <v>57</v>
      </c>
      <c r="L2" s="114" t="s">
        <v>56</v>
      </c>
      <c r="M2" s="114"/>
      <c r="N2" s="114"/>
      <c r="O2" s="114"/>
      <c r="P2" s="115"/>
      <c r="Q2" s="335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</row>
    <row r="3" s="75" customFormat="1" ht="15" spans="1:258">
      <c r="A3" s="89" t="s">
        <v>146</v>
      </c>
      <c r="B3" s="90" t="s">
        <v>147</v>
      </c>
      <c r="C3" s="91"/>
      <c r="D3" s="90"/>
      <c r="E3" s="90"/>
      <c r="F3" s="90"/>
      <c r="G3" s="90"/>
      <c r="H3" s="90"/>
      <c r="I3" s="90"/>
      <c r="J3" s="116"/>
      <c r="K3" s="117"/>
      <c r="L3" s="117"/>
      <c r="M3" s="117"/>
      <c r="N3" s="117"/>
      <c r="O3" s="117"/>
      <c r="P3" s="118"/>
      <c r="Q3" s="336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  <c r="IX3" s="78"/>
    </row>
    <row r="4" s="75" customFormat="1" ht="16.5" spans="1:258">
      <c r="A4" s="89"/>
      <c r="B4" s="92" t="s">
        <v>110</v>
      </c>
      <c r="C4" s="93" t="s">
        <v>111</v>
      </c>
      <c r="D4" s="94" t="s">
        <v>112</v>
      </c>
      <c r="E4" s="93" t="s">
        <v>113</v>
      </c>
      <c r="F4" s="93" t="s">
        <v>114</v>
      </c>
      <c r="G4" s="93" t="s">
        <v>115</v>
      </c>
      <c r="H4" s="93" t="s">
        <v>148</v>
      </c>
      <c r="I4" s="119" t="s">
        <v>149</v>
      </c>
      <c r="J4" s="116"/>
      <c r="K4" s="331"/>
      <c r="L4" s="332"/>
      <c r="M4" s="333" t="s">
        <v>150</v>
      </c>
      <c r="N4" s="333"/>
      <c r="O4" s="333"/>
      <c r="P4" s="333"/>
      <c r="Q4" s="337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</row>
    <row r="5" s="75" customFormat="1" ht="16.5" spans="1:258">
      <c r="A5" s="89"/>
      <c r="B5" s="92" t="s">
        <v>151</v>
      </c>
      <c r="C5" s="93" t="s">
        <v>152</v>
      </c>
      <c r="D5" s="94" t="s">
        <v>153</v>
      </c>
      <c r="E5" s="93" t="s">
        <v>154</v>
      </c>
      <c r="F5" s="93" t="s">
        <v>155</v>
      </c>
      <c r="G5" s="93" t="s">
        <v>156</v>
      </c>
      <c r="H5" s="93" t="s">
        <v>157</v>
      </c>
      <c r="I5" s="119"/>
      <c r="J5" s="120"/>
      <c r="K5" s="121"/>
      <c r="L5" s="122"/>
      <c r="M5" s="123" t="s">
        <v>158</v>
      </c>
      <c r="N5" s="123" t="s">
        <v>159</v>
      </c>
      <c r="O5" s="123"/>
      <c r="P5" s="123"/>
      <c r="Q5" s="33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  <c r="IX5" s="78"/>
    </row>
    <row r="6" s="75" customFormat="1" ht="20" customHeight="1" spans="1:258">
      <c r="A6" s="95" t="s">
        <v>160</v>
      </c>
      <c r="B6" s="96">
        <f>C6-1</f>
        <v>55</v>
      </c>
      <c r="C6" s="96">
        <f>D6-2</f>
        <v>56</v>
      </c>
      <c r="D6" s="97">
        <v>58</v>
      </c>
      <c r="E6" s="96">
        <f>D6+2</f>
        <v>60</v>
      </c>
      <c r="F6" s="96">
        <f>E6+2</f>
        <v>62</v>
      </c>
      <c r="G6" s="96">
        <f>F6+1</f>
        <v>63</v>
      </c>
      <c r="H6" s="96">
        <f>G6+1</f>
        <v>64</v>
      </c>
      <c r="I6" s="124" t="s">
        <v>161</v>
      </c>
      <c r="J6" s="120"/>
      <c r="K6" s="121"/>
      <c r="L6" s="121"/>
      <c r="M6" s="121" t="s">
        <v>162</v>
      </c>
      <c r="N6" s="121"/>
      <c r="O6" s="121"/>
      <c r="P6" s="121"/>
      <c r="Q6" s="125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  <c r="IX6" s="78"/>
    </row>
    <row r="7" s="75" customFormat="1" ht="20" customHeight="1" spans="1:258">
      <c r="A7" s="95" t="s">
        <v>163</v>
      </c>
      <c r="B7" s="96">
        <f t="shared" ref="B7:B9" si="0">C7-4</f>
        <v>82</v>
      </c>
      <c r="C7" s="96">
        <f t="shared" ref="C7:C9" si="1">D7-4</f>
        <v>86</v>
      </c>
      <c r="D7" s="97">
        <v>90</v>
      </c>
      <c r="E7" s="96">
        <f t="shared" ref="E7:E9" si="2">D7+4</f>
        <v>94</v>
      </c>
      <c r="F7" s="96">
        <f>E7+4</f>
        <v>98</v>
      </c>
      <c r="G7" s="96">
        <f t="shared" ref="G7:G9" si="3">F7+6</f>
        <v>104</v>
      </c>
      <c r="H7" s="96">
        <f>G7+6</f>
        <v>110</v>
      </c>
      <c r="I7" s="124" t="s">
        <v>161</v>
      </c>
      <c r="J7" s="120"/>
      <c r="K7" s="121"/>
      <c r="L7" s="121"/>
      <c r="M7" s="121" t="s">
        <v>164</v>
      </c>
      <c r="N7" s="121"/>
      <c r="O7" s="121"/>
      <c r="P7" s="121"/>
      <c r="Q7" s="125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  <c r="IX7" s="78"/>
    </row>
    <row r="8" s="75" customFormat="1" ht="20" customHeight="1" spans="1:258">
      <c r="A8" s="95" t="s">
        <v>165</v>
      </c>
      <c r="B8" s="96">
        <f t="shared" si="0"/>
        <v>78</v>
      </c>
      <c r="C8" s="96">
        <f t="shared" si="1"/>
        <v>82</v>
      </c>
      <c r="D8" s="97">
        <v>86</v>
      </c>
      <c r="E8" s="96">
        <f t="shared" si="2"/>
        <v>90</v>
      </c>
      <c r="F8" s="96">
        <f>E8+5</f>
        <v>95</v>
      </c>
      <c r="G8" s="96">
        <f t="shared" si="3"/>
        <v>101</v>
      </c>
      <c r="H8" s="96">
        <f>G8+7</f>
        <v>108</v>
      </c>
      <c r="I8" s="124" t="s">
        <v>161</v>
      </c>
      <c r="J8" s="120"/>
      <c r="K8" s="121"/>
      <c r="L8" s="121"/>
      <c r="M8" s="121" t="s">
        <v>164</v>
      </c>
      <c r="N8" s="121"/>
      <c r="O8" s="121"/>
      <c r="P8" s="121"/>
      <c r="Q8" s="125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  <c r="IX8" s="78"/>
    </row>
    <row r="9" s="75" customFormat="1" ht="20" customHeight="1" spans="1:258">
      <c r="A9" s="95" t="s">
        <v>166</v>
      </c>
      <c r="B9" s="96">
        <f t="shared" si="0"/>
        <v>87</v>
      </c>
      <c r="C9" s="96">
        <f t="shared" si="1"/>
        <v>91</v>
      </c>
      <c r="D9" s="97">
        <v>95</v>
      </c>
      <c r="E9" s="96">
        <f t="shared" si="2"/>
        <v>99</v>
      </c>
      <c r="F9" s="96">
        <f>E9+5</f>
        <v>104</v>
      </c>
      <c r="G9" s="96">
        <f t="shared" si="3"/>
        <v>110</v>
      </c>
      <c r="H9" s="96">
        <f>G9+7</f>
        <v>117</v>
      </c>
      <c r="I9" s="124" t="s">
        <v>167</v>
      </c>
      <c r="J9" s="120"/>
      <c r="K9" s="121"/>
      <c r="L9" s="121"/>
      <c r="M9" s="121" t="s">
        <v>164</v>
      </c>
      <c r="N9" s="121"/>
      <c r="O9" s="121"/>
      <c r="P9" s="121"/>
      <c r="Q9" s="125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  <c r="IX9" s="78"/>
    </row>
    <row r="10" s="75" customFormat="1" ht="20" customHeight="1" spans="1:258">
      <c r="A10" s="98" t="s">
        <v>168</v>
      </c>
      <c r="B10" s="96">
        <f>C10-1</f>
        <v>35</v>
      </c>
      <c r="C10" s="96">
        <f>D10-1</f>
        <v>36</v>
      </c>
      <c r="D10" s="99">
        <v>37</v>
      </c>
      <c r="E10" s="96">
        <f>D10+1</f>
        <v>38</v>
      </c>
      <c r="F10" s="96">
        <f>E10+1</f>
        <v>39</v>
      </c>
      <c r="G10" s="96">
        <f>F10+1.2</f>
        <v>40.2</v>
      </c>
      <c r="H10" s="96">
        <f>G10+1.2</f>
        <v>41.4</v>
      </c>
      <c r="I10" s="124" t="s">
        <v>167</v>
      </c>
      <c r="J10" s="120"/>
      <c r="K10" s="121"/>
      <c r="L10" s="121"/>
      <c r="M10" s="121" t="s">
        <v>169</v>
      </c>
      <c r="N10" s="121"/>
      <c r="O10" s="121"/>
      <c r="P10" s="121"/>
      <c r="Q10" s="125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  <c r="IX10" s="78"/>
    </row>
    <row r="11" s="75" customFormat="1" ht="20" customHeight="1" spans="1:258">
      <c r="A11" s="98" t="s">
        <v>170</v>
      </c>
      <c r="B11" s="96">
        <f>C11-0.5</f>
        <v>15</v>
      </c>
      <c r="C11" s="96">
        <f>D11-0.5</f>
        <v>15.5</v>
      </c>
      <c r="D11" s="97">
        <v>16</v>
      </c>
      <c r="E11" s="96">
        <f t="shared" ref="E11:H11" si="4">D11+0.5</f>
        <v>16.5</v>
      </c>
      <c r="F11" s="96">
        <f t="shared" si="4"/>
        <v>17</v>
      </c>
      <c r="G11" s="96">
        <f t="shared" si="4"/>
        <v>17.5</v>
      </c>
      <c r="H11" s="96">
        <f t="shared" si="4"/>
        <v>18</v>
      </c>
      <c r="I11" s="124" t="s">
        <v>171</v>
      </c>
      <c r="J11" s="120"/>
      <c r="K11" s="121"/>
      <c r="L11" s="121"/>
      <c r="M11" s="121" t="s">
        <v>169</v>
      </c>
      <c r="N11" s="121"/>
      <c r="O11" s="121"/>
      <c r="P11" s="121"/>
      <c r="Q11" s="125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  <c r="IX11" s="78"/>
    </row>
    <row r="12" s="75" customFormat="1" ht="20" customHeight="1" spans="1:258">
      <c r="A12" s="95" t="s">
        <v>172</v>
      </c>
      <c r="B12" s="96">
        <v>15</v>
      </c>
      <c r="C12" s="96">
        <v>15.7</v>
      </c>
      <c r="D12" s="97">
        <v>16.3</v>
      </c>
      <c r="E12" s="96">
        <v>17.1</v>
      </c>
      <c r="F12" s="96">
        <v>17.8</v>
      </c>
      <c r="G12" s="96">
        <v>18.75</v>
      </c>
      <c r="H12" s="96">
        <v>19.7</v>
      </c>
      <c r="I12" s="124" t="s">
        <v>167</v>
      </c>
      <c r="J12" s="120"/>
      <c r="K12" s="121"/>
      <c r="L12" s="121"/>
      <c r="M12" s="121" t="s">
        <v>169</v>
      </c>
      <c r="N12" s="121"/>
      <c r="O12" s="121"/>
      <c r="P12" s="121"/>
      <c r="Q12" s="125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  <c r="IX12" s="78"/>
    </row>
    <row r="13" s="75" customFormat="1" ht="20" customHeight="1" spans="1:258">
      <c r="A13" s="95" t="s">
        <v>173</v>
      </c>
      <c r="B13" s="96">
        <v>13.4</v>
      </c>
      <c r="C13" s="96">
        <v>14.2</v>
      </c>
      <c r="D13" s="97">
        <v>15.5</v>
      </c>
      <c r="E13" s="96">
        <v>15.8</v>
      </c>
      <c r="F13" s="96">
        <v>16.6</v>
      </c>
      <c r="G13" s="96">
        <v>17.7</v>
      </c>
      <c r="H13" s="96">
        <v>18.8</v>
      </c>
      <c r="I13" s="124">
        <v>0</v>
      </c>
      <c r="J13" s="120"/>
      <c r="K13" s="121"/>
      <c r="L13" s="121"/>
      <c r="M13" s="121" t="s">
        <v>174</v>
      </c>
      <c r="N13" s="121"/>
      <c r="O13" s="121"/>
      <c r="P13" s="121"/>
      <c r="Q13" s="125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  <c r="IX13" s="78"/>
    </row>
    <row r="14" s="75" customFormat="1" ht="20" customHeight="1" spans="1:258">
      <c r="A14" s="95" t="s">
        <v>175</v>
      </c>
      <c r="B14" s="96">
        <f>C14-1</f>
        <v>41</v>
      </c>
      <c r="C14" s="96">
        <f>D14-1</f>
        <v>42</v>
      </c>
      <c r="D14" s="99">
        <v>43</v>
      </c>
      <c r="E14" s="96">
        <f>D14+1</f>
        <v>44</v>
      </c>
      <c r="F14" s="96">
        <f>E14+1</f>
        <v>45</v>
      </c>
      <c r="G14" s="96">
        <f>F14+1.5</f>
        <v>46.5</v>
      </c>
      <c r="H14" s="96">
        <f>G14+1.5</f>
        <v>48</v>
      </c>
      <c r="I14" s="126"/>
      <c r="J14" s="120"/>
      <c r="K14" s="121"/>
      <c r="L14" s="121"/>
      <c r="M14" s="121" t="s">
        <v>169</v>
      </c>
      <c r="N14" s="121"/>
      <c r="O14" s="121"/>
      <c r="P14" s="121"/>
      <c r="Q14" s="125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  <c r="IX14" s="78"/>
    </row>
    <row r="15" s="75" customFormat="1" ht="20" customHeight="1" spans="1:258">
      <c r="A15" s="95" t="s">
        <v>176</v>
      </c>
      <c r="B15" s="96">
        <f>C15</f>
        <v>1.5</v>
      </c>
      <c r="C15" s="96">
        <f>D15</f>
        <v>1.5</v>
      </c>
      <c r="D15" s="99">
        <v>1.5</v>
      </c>
      <c r="E15" s="96">
        <f t="shared" ref="E15:H15" si="5">D15</f>
        <v>1.5</v>
      </c>
      <c r="F15" s="96">
        <f t="shared" si="5"/>
        <v>1.5</v>
      </c>
      <c r="G15" s="96">
        <f t="shared" si="5"/>
        <v>1.5</v>
      </c>
      <c r="H15" s="96">
        <f t="shared" si="5"/>
        <v>1.5</v>
      </c>
      <c r="I15" s="126"/>
      <c r="J15" s="120"/>
      <c r="K15" s="121"/>
      <c r="L15" s="121"/>
      <c r="M15" s="121" t="s">
        <v>164</v>
      </c>
      <c r="N15" s="121"/>
      <c r="O15" s="121"/>
      <c r="P15" s="121"/>
      <c r="Q15" s="125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</row>
    <row r="16" s="75" customFormat="1" ht="20" customHeight="1" spans="1:258">
      <c r="A16" s="100"/>
      <c r="B16" s="101"/>
      <c r="C16" s="101"/>
      <c r="D16" s="102"/>
      <c r="E16" s="101"/>
      <c r="F16" s="101"/>
      <c r="G16" s="101"/>
      <c r="H16" s="101"/>
      <c r="I16" s="126"/>
      <c r="J16" s="120"/>
      <c r="K16" s="121"/>
      <c r="L16" s="121"/>
      <c r="M16" s="121"/>
      <c r="N16" s="121"/>
      <c r="O16" s="121"/>
      <c r="P16" s="121"/>
      <c r="Q16" s="125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  <c r="IX16" s="78"/>
    </row>
    <row r="17" s="75" customFormat="1" ht="20" customHeight="1" spans="1:258">
      <c r="A17" s="100"/>
      <c r="B17" s="101"/>
      <c r="C17" s="101"/>
      <c r="D17" s="102"/>
      <c r="E17" s="101"/>
      <c r="F17" s="101"/>
      <c r="G17" s="101"/>
      <c r="H17" s="101"/>
      <c r="I17" s="127"/>
      <c r="J17" s="120"/>
      <c r="K17" s="121"/>
      <c r="L17" s="121"/>
      <c r="M17" s="121"/>
      <c r="N17" s="121"/>
      <c r="O17" s="121"/>
      <c r="P17" s="121"/>
      <c r="Q17" s="125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  <c r="IX17" s="78"/>
    </row>
    <row r="18" s="75" customFormat="1" ht="20" customHeight="1" spans="1:258">
      <c r="A18" s="103"/>
      <c r="B18" s="104"/>
      <c r="C18" s="104"/>
      <c r="D18" s="105"/>
      <c r="E18" s="104"/>
      <c r="F18" s="104"/>
      <c r="G18" s="104"/>
      <c r="H18" s="104"/>
      <c r="I18" s="128"/>
      <c r="J18" s="120"/>
      <c r="K18" s="121"/>
      <c r="L18" s="121"/>
      <c r="M18" s="121"/>
      <c r="N18" s="121"/>
      <c r="O18" s="121"/>
      <c r="P18" s="121"/>
      <c r="Q18" s="125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  <c r="IX18" s="78"/>
    </row>
    <row r="19" s="75" customFormat="1" ht="20" customHeight="1" spans="1:258">
      <c r="A19" s="106"/>
      <c r="B19" s="107"/>
      <c r="C19" s="107"/>
      <c r="D19" s="107"/>
      <c r="E19" s="108"/>
      <c r="F19" s="107"/>
      <c r="G19" s="107"/>
      <c r="H19" s="107"/>
      <c r="I19" s="107"/>
      <c r="J19" s="129"/>
      <c r="K19" s="130"/>
      <c r="L19" s="130"/>
      <c r="M19" s="131"/>
      <c r="N19" s="130"/>
      <c r="O19" s="130"/>
      <c r="P19" s="131"/>
      <c r="Q19" s="226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  <c r="IX19" s="78"/>
    </row>
    <row r="20" s="75" customFormat="1" ht="16.5" spans="1:258">
      <c r="A20" s="328"/>
      <c r="B20" s="328"/>
      <c r="C20" s="329"/>
      <c r="D20" s="329"/>
      <c r="E20" s="330"/>
      <c r="F20" s="329"/>
      <c r="G20" s="329"/>
      <c r="H20" s="329"/>
      <c r="I20" s="329"/>
      <c r="Q20" s="334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  <c r="IX20" s="78"/>
    </row>
    <row r="21" s="75" customFormat="1" spans="1:258">
      <c r="A21" s="109" t="s">
        <v>177</v>
      </c>
      <c r="B21" s="109"/>
      <c r="C21" s="110"/>
      <c r="D21" s="110"/>
      <c r="Q21" s="334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  <c r="IW21" s="78"/>
      <c r="IX21" s="78"/>
    </row>
    <row r="22" s="75" customFormat="1" spans="3:258">
      <c r="C22" s="76"/>
      <c r="D22" s="76"/>
      <c r="K22" s="132" t="s">
        <v>178</v>
      </c>
      <c r="L22" s="227">
        <v>45646</v>
      </c>
      <c r="M22" s="132" t="s">
        <v>179</v>
      </c>
      <c r="N22" s="132" t="s">
        <v>139</v>
      </c>
      <c r="O22" s="132" t="s">
        <v>180</v>
      </c>
      <c r="P22" s="75" t="s">
        <v>142</v>
      </c>
      <c r="Q22" s="334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  <c r="IR22" s="78"/>
      <c r="IS22" s="78"/>
      <c r="IT22" s="78"/>
      <c r="IU22" s="78"/>
      <c r="IV22" s="78"/>
      <c r="IW22" s="78"/>
      <c r="IX22" s="78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10" workbookViewId="0">
      <selection activeCell="A32" sqref="A32:K35"/>
    </sheetView>
  </sheetViews>
  <sheetFormatPr defaultColWidth="10" defaultRowHeight="16.5" customHeight="1"/>
  <cols>
    <col min="1" max="1" width="10.875" style="230" customWidth="1"/>
    <col min="2" max="16384" width="10" style="230"/>
  </cols>
  <sheetData>
    <row r="1" ht="22.5" customHeight="1" spans="1:11">
      <c r="A1" s="138" t="s">
        <v>181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ht="17.25" customHeight="1" spans="1:11">
      <c r="A2" s="231" t="s">
        <v>53</v>
      </c>
      <c r="B2" s="232" t="s">
        <v>54</v>
      </c>
      <c r="C2" s="232"/>
      <c r="D2" s="233" t="s">
        <v>55</v>
      </c>
      <c r="E2" s="233"/>
      <c r="F2" s="232" t="s">
        <v>56</v>
      </c>
      <c r="G2" s="232"/>
      <c r="H2" s="234" t="s">
        <v>57</v>
      </c>
      <c r="I2" s="307" t="s">
        <v>56</v>
      </c>
      <c r="J2" s="307"/>
      <c r="K2" s="308"/>
    </row>
    <row r="3" customHeight="1" spans="1:11">
      <c r="A3" s="235" t="s">
        <v>58</v>
      </c>
      <c r="B3" s="236"/>
      <c r="C3" s="237"/>
      <c r="D3" s="238" t="s">
        <v>59</v>
      </c>
      <c r="E3" s="239"/>
      <c r="F3" s="239"/>
      <c r="G3" s="240"/>
      <c r="H3" s="238" t="s">
        <v>60</v>
      </c>
      <c r="I3" s="239"/>
      <c r="J3" s="239"/>
      <c r="K3" s="240"/>
    </row>
    <row r="4" customHeight="1" spans="1:11">
      <c r="A4" s="241" t="s">
        <v>61</v>
      </c>
      <c r="B4" s="242" t="s">
        <v>182</v>
      </c>
      <c r="C4" s="243"/>
      <c r="D4" s="241" t="s">
        <v>63</v>
      </c>
      <c r="E4" s="244"/>
      <c r="F4" s="245">
        <v>45657</v>
      </c>
      <c r="G4" s="246"/>
      <c r="H4" s="241" t="s">
        <v>64</v>
      </c>
      <c r="I4" s="244"/>
      <c r="J4" s="144" t="s">
        <v>65</v>
      </c>
      <c r="K4" s="145" t="s">
        <v>66</v>
      </c>
    </row>
    <row r="5" customHeight="1" spans="1:11">
      <c r="A5" s="247" t="s">
        <v>67</v>
      </c>
      <c r="B5" s="144" t="s">
        <v>183</v>
      </c>
      <c r="C5" s="145"/>
      <c r="D5" s="241" t="s">
        <v>69</v>
      </c>
      <c r="E5" s="244"/>
      <c r="F5" s="245">
        <v>45645</v>
      </c>
      <c r="G5" s="246"/>
      <c r="H5" s="241" t="s">
        <v>70</v>
      </c>
      <c r="I5" s="244"/>
      <c r="J5" s="144" t="s">
        <v>65</v>
      </c>
      <c r="K5" s="145" t="s">
        <v>66</v>
      </c>
    </row>
    <row r="6" customHeight="1" spans="1:11">
      <c r="A6" s="241" t="s">
        <v>71</v>
      </c>
      <c r="B6" s="248" t="s">
        <v>72</v>
      </c>
      <c r="C6" s="249">
        <v>6</v>
      </c>
      <c r="D6" s="247" t="s">
        <v>73</v>
      </c>
      <c r="E6" s="250"/>
      <c r="F6" s="245">
        <v>45301</v>
      </c>
      <c r="G6" s="246"/>
      <c r="H6" s="241" t="s">
        <v>74</v>
      </c>
      <c r="I6" s="244"/>
      <c r="J6" s="144" t="s">
        <v>65</v>
      </c>
      <c r="K6" s="145" t="s">
        <v>66</v>
      </c>
    </row>
    <row r="7" customHeight="1" spans="1:11">
      <c r="A7" s="241" t="s">
        <v>75</v>
      </c>
      <c r="B7" s="251">
        <v>17916</v>
      </c>
      <c r="C7" s="252"/>
      <c r="D7" s="247" t="s">
        <v>76</v>
      </c>
      <c r="E7" s="253"/>
      <c r="F7" s="245">
        <v>45306</v>
      </c>
      <c r="G7" s="246"/>
      <c r="H7" s="241" t="s">
        <v>77</v>
      </c>
      <c r="I7" s="244"/>
      <c r="J7" s="144" t="s">
        <v>65</v>
      </c>
      <c r="K7" s="145" t="s">
        <v>66</v>
      </c>
    </row>
    <row r="8" customHeight="1" spans="1:16">
      <c r="A8" s="254" t="s">
        <v>78</v>
      </c>
      <c r="B8" s="255" t="s">
        <v>184</v>
      </c>
      <c r="C8" s="256"/>
      <c r="D8" s="257" t="s">
        <v>80</v>
      </c>
      <c r="E8" s="258"/>
      <c r="F8" s="259">
        <v>45309</v>
      </c>
      <c r="G8" s="260"/>
      <c r="H8" s="257" t="s">
        <v>81</v>
      </c>
      <c r="I8" s="258"/>
      <c r="J8" s="277" t="s">
        <v>65</v>
      </c>
      <c r="K8" s="309" t="s">
        <v>66</v>
      </c>
      <c r="P8" s="197" t="s">
        <v>185</v>
      </c>
    </row>
    <row r="9" customHeight="1" spans="1:11">
      <c r="A9" s="261" t="s">
        <v>186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</row>
    <row r="10" customHeight="1" spans="1:11">
      <c r="A10" s="262" t="s">
        <v>84</v>
      </c>
      <c r="B10" s="263" t="s">
        <v>85</v>
      </c>
      <c r="C10" s="264" t="s">
        <v>86</v>
      </c>
      <c r="D10" s="265"/>
      <c r="E10" s="266" t="s">
        <v>89</v>
      </c>
      <c r="F10" s="263" t="s">
        <v>85</v>
      </c>
      <c r="G10" s="264" t="s">
        <v>86</v>
      </c>
      <c r="H10" s="263"/>
      <c r="I10" s="266" t="s">
        <v>87</v>
      </c>
      <c r="J10" s="263" t="s">
        <v>85</v>
      </c>
      <c r="K10" s="310" t="s">
        <v>86</v>
      </c>
    </row>
    <row r="11" customHeight="1" spans="1:11">
      <c r="A11" s="247" t="s">
        <v>90</v>
      </c>
      <c r="B11" s="267" t="s">
        <v>85</v>
      </c>
      <c r="C11" s="144" t="s">
        <v>86</v>
      </c>
      <c r="D11" s="253"/>
      <c r="E11" s="250" t="s">
        <v>92</v>
      </c>
      <c r="F11" s="267" t="s">
        <v>85</v>
      </c>
      <c r="G11" s="144" t="s">
        <v>86</v>
      </c>
      <c r="H11" s="267"/>
      <c r="I11" s="250" t="s">
        <v>97</v>
      </c>
      <c r="J11" s="267" t="s">
        <v>85</v>
      </c>
      <c r="K11" s="145" t="s">
        <v>86</v>
      </c>
    </row>
    <row r="12" customHeight="1" spans="1:11">
      <c r="A12" s="257" t="s">
        <v>125</v>
      </c>
      <c r="B12" s="258"/>
      <c r="C12" s="258"/>
      <c r="D12" s="258"/>
      <c r="E12" s="258"/>
      <c r="F12" s="258"/>
      <c r="G12" s="258"/>
      <c r="H12" s="258"/>
      <c r="I12" s="258"/>
      <c r="J12" s="258"/>
      <c r="K12" s="311"/>
    </row>
    <row r="13" customHeight="1" spans="1:11">
      <c r="A13" s="268" t="s">
        <v>187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8"/>
    </row>
    <row r="14" customHeight="1" spans="1:11">
      <c r="A14" s="269" t="s">
        <v>188</v>
      </c>
      <c r="B14" s="270"/>
      <c r="C14" s="270"/>
      <c r="D14" s="270"/>
      <c r="E14" s="270"/>
      <c r="F14" s="270"/>
      <c r="G14" s="270"/>
      <c r="H14" s="271"/>
      <c r="I14" s="312"/>
      <c r="J14" s="312"/>
      <c r="K14" s="313"/>
    </row>
    <row r="15" customHeight="1" spans="1:11">
      <c r="A15" s="272"/>
      <c r="B15" s="273"/>
      <c r="C15" s="273"/>
      <c r="D15" s="274"/>
      <c r="E15" s="275"/>
      <c r="F15" s="273"/>
      <c r="G15" s="273"/>
      <c r="H15" s="274"/>
      <c r="I15" s="314"/>
      <c r="J15" s="315"/>
      <c r="K15" s="316"/>
    </row>
    <row r="16" customHeight="1" spans="1:11">
      <c r="A16" s="276"/>
      <c r="B16" s="277"/>
      <c r="C16" s="277"/>
      <c r="D16" s="277"/>
      <c r="E16" s="277"/>
      <c r="F16" s="277"/>
      <c r="G16" s="277"/>
      <c r="H16" s="277"/>
      <c r="I16" s="277"/>
      <c r="J16" s="277"/>
      <c r="K16" s="309"/>
    </row>
    <row r="17" customHeight="1" spans="1:11">
      <c r="A17" s="268" t="s">
        <v>189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</row>
    <row r="18" customHeight="1" spans="1:11">
      <c r="A18" s="278" t="s">
        <v>190</v>
      </c>
      <c r="B18" s="279"/>
      <c r="C18" s="279"/>
      <c r="D18" s="279"/>
      <c r="E18" s="279"/>
      <c r="F18" s="279"/>
      <c r="G18" s="279"/>
      <c r="H18" s="279"/>
      <c r="I18" s="312"/>
      <c r="J18" s="312"/>
      <c r="K18" s="313"/>
    </row>
    <row r="19" customHeight="1" spans="1:11">
      <c r="A19" s="272"/>
      <c r="B19" s="273"/>
      <c r="C19" s="273"/>
      <c r="D19" s="274"/>
      <c r="E19" s="275"/>
      <c r="F19" s="273"/>
      <c r="G19" s="273"/>
      <c r="H19" s="274"/>
      <c r="I19" s="314"/>
      <c r="J19" s="315"/>
      <c r="K19" s="316"/>
    </row>
    <row r="20" customHeight="1" spans="1:11">
      <c r="A20" s="276"/>
      <c r="B20" s="277"/>
      <c r="C20" s="277"/>
      <c r="D20" s="277"/>
      <c r="E20" s="277"/>
      <c r="F20" s="277"/>
      <c r="G20" s="277"/>
      <c r="H20" s="277"/>
      <c r="I20" s="277"/>
      <c r="J20" s="277"/>
      <c r="K20" s="309"/>
    </row>
    <row r="21" customHeight="1" spans="1:11">
      <c r="A21" s="280" t="s">
        <v>122</v>
      </c>
      <c r="B21" s="280"/>
      <c r="C21" s="280"/>
      <c r="D21" s="280"/>
      <c r="E21" s="280"/>
      <c r="F21" s="280"/>
      <c r="G21" s="280"/>
      <c r="H21" s="280"/>
      <c r="I21" s="280"/>
      <c r="J21" s="280"/>
      <c r="K21" s="280"/>
    </row>
    <row r="22" customHeight="1" spans="1:11">
      <c r="A22" s="139" t="s">
        <v>123</v>
      </c>
      <c r="B22" s="173"/>
      <c r="C22" s="173"/>
      <c r="D22" s="173"/>
      <c r="E22" s="173"/>
      <c r="F22" s="173"/>
      <c r="G22" s="173"/>
      <c r="H22" s="173"/>
      <c r="I22" s="173"/>
      <c r="J22" s="173"/>
      <c r="K22" s="201"/>
    </row>
    <row r="23" customHeight="1" spans="1:11">
      <c r="A23" s="152" t="s">
        <v>124</v>
      </c>
      <c r="B23" s="153"/>
      <c r="C23" s="144" t="s">
        <v>65</v>
      </c>
      <c r="D23" s="144" t="s">
        <v>66</v>
      </c>
      <c r="E23" s="151"/>
      <c r="F23" s="151"/>
      <c r="G23" s="151"/>
      <c r="H23" s="151"/>
      <c r="I23" s="151"/>
      <c r="J23" s="151"/>
      <c r="K23" s="194"/>
    </row>
    <row r="24" customHeight="1" spans="1:11">
      <c r="A24" s="281" t="s">
        <v>191</v>
      </c>
      <c r="B24" s="147"/>
      <c r="C24" s="147"/>
      <c r="D24" s="147"/>
      <c r="E24" s="147"/>
      <c r="F24" s="147"/>
      <c r="G24" s="147"/>
      <c r="H24" s="147"/>
      <c r="I24" s="147"/>
      <c r="J24" s="147"/>
      <c r="K24" s="317"/>
    </row>
    <row r="25" customHeight="1" spans="1:11">
      <c r="A25" s="282"/>
      <c r="B25" s="283"/>
      <c r="C25" s="283"/>
      <c r="D25" s="283"/>
      <c r="E25" s="283"/>
      <c r="F25" s="283"/>
      <c r="G25" s="283"/>
      <c r="H25" s="283"/>
      <c r="I25" s="283"/>
      <c r="J25" s="283"/>
      <c r="K25" s="318"/>
    </row>
    <row r="26" customHeight="1" spans="1:11">
      <c r="A26" s="261" t="s">
        <v>131</v>
      </c>
      <c r="B26" s="261"/>
      <c r="C26" s="261"/>
      <c r="D26" s="261"/>
      <c r="E26" s="261"/>
      <c r="F26" s="261"/>
      <c r="G26" s="261"/>
      <c r="H26" s="261"/>
      <c r="I26" s="261"/>
      <c r="J26" s="261"/>
      <c r="K26" s="261"/>
    </row>
    <row r="27" customHeight="1" spans="1:11">
      <c r="A27" s="235" t="s">
        <v>132</v>
      </c>
      <c r="B27" s="264" t="s">
        <v>95</v>
      </c>
      <c r="C27" s="264" t="s">
        <v>96</v>
      </c>
      <c r="D27" s="264" t="s">
        <v>88</v>
      </c>
      <c r="E27" s="236" t="s">
        <v>133</v>
      </c>
      <c r="F27" s="264" t="s">
        <v>95</v>
      </c>
      <c r="G27" s="264" t="s">
        <v>96</v>
      </c>
      <c r="H27" s="264" t="s">
        <v>88</v>
      </c>
      <c r="I27" s="236" t="s">
        <v>134</v>
      </c>
      <c r="J27" s="264" t="s">
        <v>95</v>
      </c>
      <c r="K27" s="310" t="s">
        <v>96</v>
      </c>
    </row>
    <row r="28" customHeight="1" spans="1:11">
      <c r="A28" s="284" t="s">
        <v>87</v>
      </c>
      <c r="B28" s="144" t="s">
        <v>95</v>
      </c>
      <c r="C28" s="144" t="s">
        <v>96</v>
      </c>
      <c r="D28" s="144" t="s">
        <v>88</v>
      </c>
      <c r="E28" s="285" t="s">
        <v>94</v>
      </c>
      <c r="F28" s="144" t="s">
        <v>95</v>
      </c>
      <c r="G28" s="144" t="s">
        <v>96</v>
      </c>
      <c r="H28" s="144" t="s">
        <v>88</v>
      </c>
      <c r="I28" s="285" t="s">
        <v>105</v>
      </c>
      <c r="J28" s="144" t="s">
        <v>95</v>
      </c>
      <c r="K28" s="145" t="s">
        <v>96</v>
      </c>
    </row>
    <row r="29" customHeight="1" spans="1:11">
      <c r="A29" s="241" t="s">
        <v>98</v>
      </c>
      <c r="B29" s="286"/>
      <c r="C29" s="286"/>
      <c r="D29" s="286"/>
      <c r="E29" s="286"/>
      <c r="F29" s="286"/>
      <c r="G29" s="286"/>
      <c r="H29" s="286"/>
      <c r="I29" s="286"/>
      <c r="J29" s="286"/>
      <c r="K29" s="319"/>
    </row>
    <row r="30" customHeight="1" spans="1:11">
      <c r="A30" s="287"/>
      <c r="B30" s="288"/>
      <c r="C30" s="288"/>
      <c r="D30" s="288"/>
      <c r="E30" s="288"/>
      <c r="F30" s="288"/>
      <c r="G30" s="288"/>
      <c r="H30" s="288"/>
      <c r="I30" s="288"/>
      <c r="J30" s="288"/>
      <c r="K30" s="320"/>
    </row>
    <row r="31" customHeight="1" spans="1:11">
      <c r="A31" s="289" t="s">
        <v>192</v>
      </c>
      <c r="B31" s="289"/>
      <c r="C31" s="289"/>
      <c r="D31" s="289"/>
      <c r="E31" s="289"/>
      <c r="F31" s="289"/>
      <c r="G31" s="289"/>
      <c r="H31" s="289"/>
      <c r="I31" s="289"/>
      <c r="J31" s="289"/>
      <c r="K31" s="289"/>
    </row>
    <row r="32" ht="21" customHeight="1" spans="1:11">
      <c r="A32" s="290"/>
      <c r="B32" s="291"/>
      <c r="C32" s="291"/>
      <c r="D32" s="291"/>
      <c r="E32" s="291"/>
      <c r="F32" s="291"/>
      <c r="G32" s="291"/>
      <c r="H32" s="291"/>
      <c r="I32" s="291"/>
      <c r="J32" s="291"/>
      <c r="K32" s="321"/>
    </row>
    <row r="33" ht="21" customHeight="1" spans="1:11">
      <c r="A33" s="292"/>
      <c r="B33" s="293"/>
      <c r="C33" s="293"/>
      <c r="D33" s="293"/>
      <c r="E33" s="293"/>
      <c r="F33" s="293"/>
      <c r="G33" s="293"/>
      <c r="H33" s="293"/>
      <c r="I33" s="293"/>
      <c r="J33" s="293"/>
      <c r="K33" s="322"/>
    </row>
    <row r="34" ht="21" customHeight="1" spans="1:11">
      <c r="A34" s="292"/>
      <c r="B34" s="293"/>
      <c r="C34" s="293"/>
      <c r="D34" s="293"/>
      <c r="E34" s="293"/>
      <c r="F34" s="293"/>
      <c r="G34" s="293"/>
      <c r="H34" s="293"/>
      <c r="I34" s="293"/>
      <c r="J34" s="293"/>
      <c r="K34" s="322"/>
    </row>
    <row r="35" ht="21" customHeight="1" spans="1:11">
      <c r="A35" s="292"/>
      <c r="B35" s="293"/>
      <c r="C35" s="293"/>
      <c r="D35" s="293"/>
      <c r="E35" s="293"/>
      <c r="F35" s="293"/>
      <c r="G35" s="293"/>
      <c r="H35" s="293"/>
      <c r="I35" s="293"/>
      <c r="J35" s="293"/>
      <c r="K35" s="322"/>
    </row>
    <row r="36" ht="21" customHeight="1" spans="1:11">
      <c r="A36" s="292"/>
      <c r="B36" s="293"/>
      <c r="C36" s="293"/>
      <c r="D36" s="293"/>
      <c r="E36" s="293"/>
      <c r="F36" s="293"/>
      <c r="G36" s="293"/>
      <c r="H36" s="293"/>
      <c r="I36" s="293"/>
      <c r="J36" s="293"/>
      <c r="K36" s="322"/>
    </row>
    <row r="37" ht="21" customHeight="1" spans="1:11">
      <c r="A37" s="292"/>
      <c r="B37" s="293"/>
      <c r="C37" s="293"/>
      <c r="D37" s="293"/>
      <c r="E37" s="293"/>
      <c r="F37" s="293"/>
      <c r="G37" s="293"/>
      <c r="H37" s="293"/>
      <c r="I37" s="293"/>
      <c r="J37" s="293"/>
      <c r="K37" s="322"/>
    </row>
    <row r="38" ht="21" customHeight="1" spans="1:11">
      <c r="A38" s="292"/>
      <c r="B38" s="293"/>
      <c r="C38" s="293"/>
      <c r="D38" s="293"/>
      <c r="E38" s="293"/>
      <c r="F38" s="293"/>
      <c r="G38" s="293"/>
      <c r="H38" s="293"/>
      <c r="I38" s="293"/>
      <c r="J38" s="293"/>
      <c r="K38" s="322"/>
    </row>
    <row r="39" ht="21" customHeight="1" spans="1:11">
      <c r="A39" s="292"/>
      <c r="B39" s="293"/>
      <c r="C39" s="293"/>
      <c r="D39" s="293"/>
      <c r="E39" s="293"/>
      <c r="F39" s="293"/>
      <c r="G39" s="293"/>
      <c r="H39" s="293"/>
      <c r="I39" s="293"/>
      <c r="J39" s="293"/>
      <c r="K39" s="322"/>
    </row>
    <row r="40" ht="21" customHeight="1" spans="1:11">
      <c r="A40" s="292"/>
      <c r="B40" s="293"/>
      <c r="C40" s="293"/>
      <c r="D40" s="293"/>
      <c r="E40" s="293"/>
      <c r="F40" s="293"/>
      <c r="G40" s="293"/>
      <c r="H40" s="293"/>
      <c r="I40" s="293"/>
      <c r="J40" s="293"/>
      <c r="K40" s="322"/>
    </row>
    <row r="41" ht="21" customHeight="1" spans="1:11">
      <c r="A41" s="292"/>
      <c r="B41" s="293"/>
      <c r="C41" s="293"/>
      <c r="D41" s="293"/>
      <c r="E41" s="293"/>
      <c r="F41" s="293"/>
      <c r="G41" s="293"/>
      <c r="H41" s="293"/>
      <c r="I41" s="293"/>
      <c r="J41" s="293"/>
      <c r="K41" s="322"/>
    </row>
    <row r="42" ht="21" customHeight="1" spans="1:11">
      <c r="A42" s="292"/>
      <c r="B42" s="293"/>
      <c r="C42" s="293"/>
      <c r="D42" s="293"/>
      <c r="E42" s="293"/>
      <c r="F42" s="293"/>
      <c r="G42" s="293"/>
      <c r="H42" s="293"/>
      <c r="I42" s="293"/>
      <c r="J42" s="293"/>
      <c r="K42" s="322"/>
    </row>
    <row r="43" ht="17.25" customHeight="1" spans="1:11">
      <c r="A43" s="287" t="s">
        <v>130</v>
      </c>
      <c r="B43" s="288"/>
      <c r="C43" s="288"/>
      <c r="D43" s="288"/>
      <c r="E43" s="288"/>
      <c r="F43" s="288"/>
      <c r="G43" s="288"/>
      <c r="H43" s="288"/>
      <c r="I43" s="288"/>
      <c r="J43" s="288"/>
      <c r="K43" s="320"/>
    </row>
    <row r="44" customHeight="1" spans="1:11">
      <c r="A44" s="289" t="s">
        <v>193</v>
      </c>
      <c r="B44" s="289"/>
      <c r="C44" s="289"/>
      <c r="D44" s="289"/>
      <c r="E44" s="289"/>
      <c r="F44" s="289"/>
      <c r="G44" s="289"/>
      <c r="H44" s="289"/>
      <c r="I44" s="289"/>
      <c r="J44" s="289"/>
      <c r="K44" s="289"/>
    </row>
    <row r="45" ht="18" customHeight="1" spans="1:11">
      <c r="A45" s="294" t="s">
        <v>125</v>
      </c>
      <c r="B45" s="295"/>
      <c r="C45" s="295"/>
      <c r="D45" s="295"/>
      <c r="E45" s="295"/>
      <c r="F45" s="295"/>
      <c r="G45" s="295"/>
      <c r="H45" s="295"/>
      <c r="I45" s="295"/>
      <c r="J45" s="295"/>
      <c r="K45" s="323"/>
    </row>
    <row r="46" ht="18" customHeight="1" spans="1:11">
      <c r="A46" s="294" t="s">
        <v>194</v>
      </c>
      <c r="B46" s="295"/>
      <c r="C46" s="295"/>
      <c r="D46" s="295"/>
      <c r="E46" s="295"/>
      <c r="F46" s="295"/>
      <c r="G46" s="295"/>
      <c r="H46" s="295"/>
      <c r="I46" s="295"/>
      <c r="J46" s="295"/>
      <c r="K46" s="323"/>
    </row>
    <row r="47" ht="18" customHeight="1" spans="1:11">
      <c r="A47" s="282"/>
      <c r="B47" s="283"/>
      <c r="C47" s="283"/>
      <c r="D47" s="283"/>
      <c r="E47" s="283"/>
      <c r="F47" s="283"/>
      <c r="G47" s="283"/>
      <c r="H47" s="283"/>
      <c r="I47" s="283"/>
      <c r="J47" s="283"/>
      <c r="K47" s="318"/>
    </row>
    <row r="48" ht="21" customHeight="1" spans="1:11">
      <c r="A48" s="296" t="s">
        <v>136</v>
      </c>
      <c r="B48" s="297" t="s">
        <v>137</v>
      </c>
      <c r="C48" s="297"/>
      <c r="D48" s="298" t="s">
        <v>138</v>
      </c>
      <c r="E48" s="298" t="s">
        <v>139</v>
      </c>
      <c r="F48" s="298" t="s">
        <v>140</v>
      </c>
      <c r="G48" s="299">
        <v>45616</v>
      </c>
      <c r="H48" s="300" t="s">
        <v>141</v>
      </c>
      <c r="I48" s="300"/>
      <c r="J48" s="297" t="s">
        <v>142</v>
      </c>
      <c r="K48" s="324"/>
    </row>
    <row r="49" customHeight="1" spans="1:11">
      <c r="A49" s="301" t="s">
        <v>143</v>
      </c>
      <c r="B49" s="302"/>
      <c r="C49" s="302"/>
      <c r="D49" s="302"/>
      <c r="E49" s="302"/>
      <c r="F49" s="302"/>
      <c r="G49" s="302"/>
      <c r="H49" s="302"/>
      <c r="I49" s="302"/>
      <c r="J49" s="302"/>
      <c r="K49" s="325"/>
    </row>
    <row r="50" customHeight="1" spans="1:11">
      <c r="A50" s="303"/>
      <c r="B50" s="304"/>
      <c r="C50" s="304"/>
      <c r="D50" s="304"/>
      <c r="E50" s="304"/>
      <c r="F50" s="304"/>
      <c r="G50" s="304"/>
      <c r="H50" s="304"/>
      <c r="I50" s="304"/>
      <c r="J50" s="304"/>
      <c r="K50" s="326"/>
    </row>
    <row r="51" customHeight="1" spans="1:11">
      <c r="A51" s="305"/>
      <c r="B51" s="306"/>
      <c r="C51" s="306"/>
      <c r="D51" s="306"/>
      <c r="E51" s="306"/>
      <c r="F51" s="306"/>
      <c r="G51" s="306"/>
      <c r="H51" s="306"/>
      <c r="I51" s="306"/>
      <c r="J51" s="306"/>
      <c r="K51" s="327"/>
    </row>
    <row r="52" ht="21" customHeight="1" spans="1:11">
      <c r="A52" s="296" t="s">
        <v>136</v>
      </c>
      <c r="B52" s="297" t="s">
        <v>137</v>
      </c>
      <c r="C52" s="297"/>
      <c r="D52" s="298" t="s">
        <v>138</v>
      </c>
      <c r="E52" s="298" t="s">
        <v>139</v>
      </c>
      <c r="F52" s="298" t="s">
        <v>140</v>
      </c>
      <c r="G52" s="299">
        <v>45616</v>
      </c>
      <c r="H52" s="300" t="s">
        <v>141</v>
      </c>
      <c r="I52" s="300"/>
      <c r="J52" s="297" t="s">
        <v>142</v>
      </c>
      <c r="K52" s="32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8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8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8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8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8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8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8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8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8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8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name="Check Box 88" r:id="rId9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name="Check Box 89" r:id="rId9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name="Check Box 90" r:id="rId9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name="Check Box 91" r:id="rId9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name="Check Box 92" r:id="rId9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name="Check Box 93" r:id="rId9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name="Check Box 94" r:id="rId9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name="Check Box 95" r:id="rId9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name="Check Box 96" r:id="rId9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name="Check Box 97" r:id="rId9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1"/>
  <sheetViews>
    <sheetView workbookViewId="0">
      <selection activeCell="L12" sqref="L12"/>
    </sheetView>
  </sheetViews>
  <sheetFormatPr defaultColWidth="9" defaultRowHeight="14.25"/>
  <cols>
    <col min="1" max="1" width="13.625" style="75" customWidth="1"/>
    <col min="2" max="2" width="8.5" style="75" customWidth="1"/>
    <col min="3" max="3" width="8.5" style="76" customWidth="1"/>
    <col min="4" max="8" width="8.5" style="75" customWidth="1"/>
    <col min="9" max="9" width="6.875" style="75" customWidth="1"/>
    <col min="10" max="10" width="6.625" style="75" customWidth="1"/>
    <col min="11" max="13" width="14.625" style="75" customWidth="1"/>
    <col min="14" max="16" width="14.625" style="216" customWidth="1"/>
    <col min="17" max="247" width="9" style="75"/>
    <col min="248" max="16384" width="9" style="78"/>
  </cols>
  <sheetData>
    <row r="1" s="75" customFormat="1" ht="29" customHeight="1" spans="1:250">
      <c r="A1" s="217" t="s">
        <v>145</v>
      </c>
      <c r="B1" s="218"/>
      <c r="C1" s="219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21"/>
      <c r="O1" s="221"/>
      <c r="P1" s="221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</row>
    <row r="2" s="75" customFormat="1" ht="20" customHeight="1" spans="1:250">
      <c r="A2" s="83" t="s">
        <v>61</v>
      </c>
      <c r="B2" s="84" t="str">
        <f>首期!B4</f>
        <v>TAJJAN82026</v>
      </c>
      <c r="C2" s="85"/>
      <c r="D2" s="86"/>
      <c r="E2" s="87" t="s">
        <v>67</v>
      </c>
      <c r="F2" s="88" t="str">
        <f>首期!B5</f>
        <v>女式短袖T恤</v>
      </c>
      <c r="G2" s="88"/>
      <c r="H2" s="88"/>
      <c r="I2" s="88"/>
      <c r="J2" s="112"/>
      <c r="K2" s="113" t="s">
        <v>57</v>
      </c>
      <c r="L2" s="114" t="s">
        <v>56</v>
      </c>
      <c r="M2" s="114"/>
      <c r="N2" s="114"/>
      <c r="O2" s="114"/>
      <c r="P2" s="222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</row>
    <row r="3" s="75" customFormat="1" spans="1:250">
      <c r="A3" s="89" t="s">
        <v>146</v>
      </c>
      <c r="B3" s="90" t="s">
        <v>147</v>
      </c>
      <c r="C3" s="91"/>
      <c r="D3" s="90"/>
      <c r="E3" s="90"/>
      <c r="F3" s="90"/>
      <c r="G3" s="90"/>
      <c r="H3" s="90"/>
      <c r="I3" s="90"/>
      <c r="J3" s="116"/>
      <c r="K3" s="117"/>
      <c r="L3" s="117"/>
      <c r="M3" s="117"/>
      <c r="N3" s="117"/>
      <c r="O3" s="117"/>
      <c r="P3" s="223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</row>
    <row r="4" s="75" customFormat="1" ht="16.5" spans="1:250">
      <c r="A4" s="89"/>
      <c r="B4" s="92" t="s">
        <v>110</v>
      </c>
      <c r="C4" s="93" t="s">
        <v>111</v>
      </c>
      <c r="D4" s="94" t="s">
        <v>112</v>
      </c>
      <c r="E4" s="93" t="s">
        <v>113</v>
      </c>
      <c r="F4" s="93" t="s">
        <v>114</v>
      </c>
      <c r="G4" s="93" t="s">
        <v>115</v>
      </c>
      <c r="H4" s="93" t="s">
        <v>148</v>
      </c>
      <c r="I4" s="119" t="s">
        <v>149</v>
      </c>
      <c r="J4" s="116"/>
      <c r="K4" s="92" t="s">
        <v>111</v>
      </c>
      <c r="L4" s="93" t="s">
        <v>112</v>
      </c>
      <c r="M4" s="93" t="s">
        <v>113</v>
      </c>
      <c r="N4" s="93" t="s">
        <v>114</v>
      </c>
      <c r="O4" s="93" t="s">
        <v>115</v>
      </c>
      <c r="P4" s="224" t="s">
        <v>148</v>
      </c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</row>
    <row r="5" s="75" customFormat="1" ht="20" customHeight="1" spans="1:250">
      <c r="A5" s="89"/>
      <c r="B5" s="92" t="s">
        <v>151</v>
      </c>
      <c r="C5" s="93" t="s">
        <v>152</v>
      </c>
      <c r="D5" s="94" t="s">
        <v>153</v>
      </c>
      <c r="E5" s="93" t="s">
        <v>154</v>
      </c>
      <c r="F5" s="93" t="s">
        <v>155</v>
      </c>
      <c r="G5" s="93" t="s">
        <v>156</v>
      </c>
      <c r="H5" s="93" t="s">
        <v>157</v>
      </c>
      <c r="I5" s="119"/>
      <c r="J5" s="120"/>
      <c r="K5" s="121"/>
      <c r="L5" s="122"/>
      <c r="M5" s="123"/>
      <c r="N5" s="121"/>
      <c r="O5" s="122"/>
      <c r="P5" s="225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</row>
    <row r="6" s="75" customFormat="1" ht="20" customHeight="1" spans="1:250">
      <c r="A6" s="95" t="s">
        <v>160</v>
      </c>
      <c r="B6" s="96">
        <f>C6-1</f>
        <v>55</v>
      </c>
      <c r="C6" s="96">
        <f>D6-2</f>
        <v>56</v>
      </c>
      <c r="D6" s="97">
        <v>58</v>
      </c>
      <c r="E6" s="96">
        <f>D6+2</f>
        <v>60</v>
      </c>
      <c r="F6" s="96">
        <f>E6+2</f>
        <v>62</v>
      </c>
      <c r="G6" s="96">
        <f>F6+1</f>
        <v>63</v>
      </c>
      <c r="H6" s="96">
        <f>G6+1</f>
        <v>64</v>
      </c>
      <c r="I6" s="124" t="s">
        <v>161</v>
      </c>
      <c r="J6" s="120"/>
      <c r="K6" s="121"/>
      <c r="L6" s="121"/>
      <c r="M6" s="121"/>
      <c r="N6" s="121"/>
      <c r="O6" s="121"/>
      <c r="P6" s="125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</row>
    <row r="7" s="75" customFormat="1" ht="20" customHeight="1" spans="1:250">
      <c r="A7" s="95" t="s">
        <v>163</v>
      </c>
      <c r="B7" s="96">
        <f t="shared" ref="B7:B9" si="0">C7-4</f>
        <v>82</v>
      </c>
      <c r="C7" s="96">
        <f t="shared" ref="C7:C9" si="1">D7-4</f>
        <v>86</v>
      </c>
      <c r="D7" s="97">
        <v>90</v>
      </c>
      <c r="E7" s="96">
        <f t="shared" ref="E7:E9" si="2">D7+4</f>
        <v>94</v>
      </c>
      <c r="F7" s="96">
        <f>E7+4</f>
        <v>98</v>
      </c>
      <c r="G7" s="96">
        <f t="shared" ref="G7:G9" si="3">F7+6</f>
        <v>104</v>
      </c>
      <c r="H7" s="96">
        <f>G7+6</f>
        <v>110</v>
      </c>
      <c r="I7" s="124" t="s">
        <v>161</v>
      </c>
      <c r="J7" s="120"/>
      <c r="K7" s="121"/>
      <c r="L7" s="121"/>
      <c r="M7" s="121"/>
      <c r="N7" s="121"/>
      <c r="O7" s="121"/>
      <c r="P7" s="125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</row>
    <row r="8" s="75" customFormat="1" ht="20" customHeight="1" spans="1:250">
      <c r="A8" s="95" t="s">
        <v>165</v>
      </c>
      <c r="B8" s="96">
        <f t="shared" si="0"/>
        <v>78</v>
      </c>
      <c r="C8" s="96">
        <f t="shared" si="1"/>
        <v>82</v>
      </c>
      <c r="D8" s="97">
        <v>86</v>
      </c>
      <c r="E8" s="96">
        <f t="shared" si="2"/>
        <v>90</v>
      </c>
      <c r="F8" s="96">
        <f>E8+5</f>
        <v>95</v>
      </c>
      <c r="G8" s="96">
        <f t="shared" si="3"/>
        <v>101</v>
      </c>
      <c r="H8" s="96">
        <f>G8+7</f>
        <v>108</v>
      </c>
      <c r="I8" s="124" t="s">
        <v>161</v>
      </c>
      <c r="J8" s="120"/>
      <c r="K8" s="121"/>
      <c r="L8" s="121"/>
      <c r="M8" s="121"/>
      <c r="N8" s="121"/>
      <c r="O8" s="121"/>
      <c r="P8" s="125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</row>
    <row r="9" s="75" customFormat="1" ht="20" customHeight="1" spans="1:250">
      <c r="A9" s="95" t="s">
        <v>166</v>
      </c>
      <c r="B9" s="96">
        <f t="shared" si="0"/>
        <v>87</v>
      </c>
      <c r="C9" s="96">
        <f t="shared" si="1"/>
        <v>91</v>
      </c>
      <c r="D9" s="97">
        <v>95</v>
      </c>
      <c r="E9" s="96">
        <f t="shared" si="2"/>
        <v>99</v>
      </c>
      <c r="F9" s="96">
        <f>E9+5</f>
        <v>104</v>
      </c>
      <c r="G9" s="96">
        <f t="shared" si="3"/>
        <v>110</v>
      </c>
      <c r="H9" s="96">
        <f>G9+7</f>
        <v>117</v>
      </c>
      <c r="I9" s="124" t="s">
        <v>167</v>
      </c>
      <c r="J9" s="120"/>
      <c r="K9" s="121"/>
      <c r="L9" s="121"/>
      <c r="M9" s="121"/>
      <c r="N9" s="121"/>
      <c r="O9" s="121"/>
      <c r="P9" s="125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</row>
    <row r="10" s="75" customFormat="1" ht="20" customHeight="1" spans="1:250">
      <c r="A10" s="98" t="s">
        <v>168</v>
      </c>
      <c r="B10" s="96">
        <f>C10-1</f>
        <v>35</v>
      </c>
      <c r="C10" s="96">
        <f>D10-1</f>
        <v>36</v>
      </c>
      <c r="D10" s="99">
        <v>37</v>
      </c>
      <c r="E10" s="96">
        <f>D10+1</f>
        <v>38</v>
      </c>
      <c r="F10" s="96">
        <f>E10+1</f>
        <v>39</v>
      </c>
      <c r="G10" s="96">
        <f>F10+1.2</f>
        <v>40.2</v>
      </c>
      <c r="H10" s="96">
        <f>G10+1.2</f>
        <v>41.4</v>
      </c>
      <c r="I10" s="124" t="s">
        <v>167</v>
      </c>
      <c r="J10" s="120"/>
      <c r="K10" s="121"/>
      <c r="L10" s="121"/>
      <c r="M10" s="121"/>
      <c r="N10" s="121"/>
      <c r="O10" s="121"/>
      <c r="P10" s="125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</row>
    <row r="11" s="75" customFormat="1" ht="20" customHeight="1" spans="1:250">
      <c r="A11" s="98" t="s">
        <v>170</v>
      </c>
      <c r="B11" s="96">
        <f>C11-0.5</f>
        <v>15</v>
      </c>
      <c r="C11" s="96">
        <f>D11-0.5</f>
        <v>15.5</v>
      </c>
      <c r="D11" s="97">
        <v>16</v>
      </c>
      <c r="E11" s="96">
        <f t="shared" ref="E11:H11" si="4">D11+0.5</f>
        <v>16.5</v>
      </c>
      <c r="F11" s="96">
        <f t="shared" si="4"/>
        <v>17</v>
      </c>
      <c r="G11" s="96">
        <f t="shared" si="4"/>
        <v>17.5</v>
      </c>
      <c r="H11" s="96">
        <f t="shared" si="4"/>
        <v>18</v>
      </c>
      <c r="I11" s="124" t="s">
        <v>171</v>
      </c>
      <c r="J11" s="120"/>
      <c r="K11" s="121"/>
      <c r="L11" s="121"/>
      <c r="M11" s="121"/>
      <c r="N11" s="121"/>
      <c r="O11" s="121"/>
      <c r="P11" s="125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</row>
    <row r="12" s="75" customFormat="1" ht="20" customHeight="1" spans="1:250">
      <c r="A12" s="95" t="s">
        <v>172</v>
      </c>
      <c r="B12" s="96">
        <v>15</v>
      </c>
      <c r="C12" s="96">
        <v>15.7</v>
      </c>
      <c r="D12" s="97">
        <v>16.3</v>
      </c>
      <c r="E12" s="96">
        <v>17.1</v>
      </c>
      <c r="F12" s="96">
        <v>17.8</v>
      </c>
      <c r="G12" s="96">
        <v>18.75</v>
      </c>
      <c r="H12" s="96">
        <v>19.7</v>
      </c>
      <c r="I12" s="124" t="s">
        <v>167</v>
      </c>
      <c r="J12" s="120"/>
      <c r="K12" s="121"/>
      <c r="L12" s="121"/>
      <c r="M12" s="121"/>
      <c r="N12" s="121"/>
      <c r="O12" s="121"/>
      <c r="P12" s="125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</row>
    <row r="13" s="75" customFormat="1" ht="20" customHeight="1" spans="1:250">
      <c r="A13" s="95" t="s">
        <v>173</v>
      </c>
      <c r="B13" s="96">
        <v>13.4</v>
      </c>
      <c r="C13" s="96">
        <v>14.2</v>
      </c>
      <c r="D13" s="97">
        <v>15.5</v>
      </c>
      <c r="E13" s="96">
        <v>15.8</v>
      </c>
      <c r="F13" s="96">
        <v>16.6</v>
      </c>
      <c r="G13" s="96">
        <v>17.7</v>
      </c>
      <c r="H13" s="96">
        <v>18.8</v>
      </c>
      <c r="I13" s="124">
        <v>0</v>
      </c>
      <c r="J13" s="120"/>
      <c r="K13" s="121"/>
      <c r="L13" s="121"/>
      <c r="M13" s="121"/>
      <c r="N13" s="121"/>
      <c r="O13" s="121"/>
      <c r="P13" s="125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</row>
    <row r="14" s="75" customFormat="1" ht="20" customHeight="1" spans="1:250">
      <c r="A14" s="95" t="s">
        <v>175</v>
      </c>
      <c r="B14" s="96">
        <f>C14-1</f>
        <v>41</v>
      </c>
      <c r="C14" s="96">
        <f>D14-1</f>
        <v>42</v>
      </c>
      <c r="D14" s="99">
        <v>43</v>
      </c>
      <c r="E14" s="96">
        <f>D14+1</f>
        <v>44</v>
      </c>
      <c r="F14" s="96">
        <f>E14+1</f>
        <v>45</v>
      </c>
      <c r="G14" s="96">
        <f>F14+1.5</f>
        <v>46.5</v>
      </c>
      <c r="H14" s="96">
        <f>G14+1.5</f>
        <v>48</v>
      </c>
      <c r="I14" s="126"/>
      <c r="J14" s="120"/>
      <c r="K14" s="121"/>
      <c r="L14" s="121"/>
      <c r="M14" s="121"/>
      <c r="N14" s="121"/>
      <c r="O14" s="121"/>
      <c r="P14" s="125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</row>
    <row r="15" s="75" customFormat="1" ht="20" customHeight="1" spans="1:250">
      <c r="A15" s="95" t="s">
        <v>176</v>
      </c>
      <c r="B15" s="96">
        <f>C15</f>
        <v>1.5</v>
      </c>
      <c r="C15" s="96">
        <f>D15</f>
        <v>1.5</v>
      </c>
      <c r="D15" s="99">
        <v>1.5</v>
      </c>
      <c r="E15" s="96">
        <f t="shared" ref="E15:H15" si="5">D15</f>
        <v>1.5</v>
      </c>
      <c r="F15" s="96">
        <f t="shared" si="5"/>
        <v>1.5</v>
      </c>
      <c r="G15" s="96">
        <f t="shared" si="5"/>
        <v>1.5</v>
      </c>
      <c r="H15" s="96">
        <f t="shared" si="5"/>
        <v>1.5</v>
      </c>
      <c r="I15" s="126"/>
      <c r="J15" s="120"/>
      <c r="K15" s="121"/>
      <c r="L15" s="121"/>
      <c r="M15" s="121"/>
      <c r="N15" s="121"/>
      <c r="O15" s="121"/>
      <c r="P15" s="125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</row>
    <row r="16" s="75" customFormat="1" ht="20" customHeight="1" spans="1:250">
      <c r="A16" s="100"/>
      <c r="B16" s="101"/>
      <c r="C16" s="101"/>
      <c r="D16" s="102"/>
      <c r="E16" s="101"/>
      <c r="F16" s="101"/>
      <c r="G16" s="101"/>
      <c r="H16" s="101"/>
      <c r="I16" s="126"/>
      <c r="J16" s="120"/>
      <c r="K16" s="121"/>
      <c r="L16" s="121"/>
      <c r="M16" s="121"/>
      <c r="N16" s="121"/>
      <c r="O16" s="121"/>
      <c r="P16" s="125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</row>
    <row r="17" s="75" customFormat="1" ht="20" customHeight="1" spans="1:250">
      <c r="A17" s="100"/>
      <c r="B17" s="101"/>
      <c r="C17" s="101"/>
      <c r="D17" s="102"/>
      <c r="E17" s="101"/>
      <c r="F17" s="101"/>
      <c r="G17" s="101"/>
      <c r="H17" s="101"/>
      <c r="I17" s="127"/>
      <c r="J17" s="120"/>
      <c r="K17" s="121"/>
      <c r="L17" s="121"/>
      <c r="M17" s="121"/>
      <c r="N17" s="121"/>
      <c r="O17" s="121"/>
      <c r="P17" s="125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</row>
    <row r="18" s="75" customFormat="1" ht="18" spans="1:250">
      <c r="A18" s="103"/>
      <c r="B18" s="104"/>
      <c r="C18" s="104"/>
      <c r="D18" s="105"/>
      <c r="E18" s="104"/>
      <c r="F18" s="104"/>
      <c r="G18" s="104"/>
      <c r="H18" s="104"/>
      <c r="I18" s="128"/>
      <c r="J18" s="120"/>
      <c r="K18" s="121"/>
      <c r="L18" s="121"/>
      <c r="M18" s="121"/>
      <c r="N18" s="121"/>
      <c r="O18" s="121"/>
      <c r="P18" s="125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</row>
    <row r="19" s="75" customFormat="1" ht="17.25" spans="1:250">
      <c r="A19" s="106"/>
      <c r="B19" s="107"/>
      <c r="C19" s="107"/>
      <c r="D19" s="107"/>
      <c r="E19" s="108"/>
      <c r="F19" s="107"/>
      <c r="G19" s="107"/>
      <c r="H19" s="107"/>
      <c r="I19" s="107"/>
      <c r="J19" s="129"/>
      <c r="K19" s="130"/>
      <c r="L19" s="130"/>
      <c r="M19" s="131"/>
      <c r="N19" s="130"/>
      <c r="O19" s="130"/>
      <c r="P19" s="226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</row>
    <row r="20" s="75" customFormat="1" spans="3:250">
      <c r="C20" s="76"/>
      <c r="J20" s="132"/>
      <c r="K20" s="227"/>
      <c r="L20" s="132"/>
      <c r="M20" s="132"/>
      <c r="O20" s="132"/>
      <c r="P20" s="22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</row>
    <row r="21" spans="7:16">
      <c r="G21" s="132" t="s">
        <v>178</v>
      </c>
      <c r="H21" s="220">
        <v>45616</v>
      </c>
      <c r="K21" s="132" t="s">
        <v>179</v>
      </c>
      <c r="L21" s="75" t="s">
        <v>139</v>
      </c>
      <c r="O21" s="132" t="s">
        <v>180</v>
      </c>
      <c r="P21" s="229" t="s">
        <v>142</v>
      </c>
    </row>
  </sheetData>
  <mergeCells count="9">
    <mergeCell ref="A1:M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O20" sqref="O20"/>
    </sheetView>
  </sheetViews>
  <sheetFormatPr defaultColWidth="10.125" defaultRowHeight="14.25"/>
  <cols>
    <col min="1" max="1" width="9.625" style="137" customWidth="1"/>
    <col min="2" max="2" width="11.125" style="137" customWidth="1"/>
    <col min="3" max="3" width="9.125" style="137" customWidth="1"/>
    <col min="4" max="4" width="9.5" style="137" customWidth="1"/>
    <col min="5" max="5" width="11.375" style="137" customWidth="1"/>
    <col min="6" max="6" width="10.375" style="137" customWidth="1"/>
    <col min="7" max="7" width="9.5" style="137" customWidth="1"/>
    <col min="8" max="8" width="9.125" style="137" customWidth="1"/>
    <col min="9" max="9" width="8.125" style="137" customWidth="1"/>
    <col min="10" max="10" width="10.5" style="137" customWidth="1"/>
    <col min="11" max="11" width="12.125" style="137" customWidth="1"/>
    <col min="12" max="16384" width="10.125" style="137"/>
  </cols>
  <sheetData>
    <row r="1" ht="23.25" spans="1:11">
      <c r="A1" s="138" t="s">
        <v>195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ht="39" customHeight="1" spans="1:11">
      <c r="A2" s="139" t="s">
        <v>53</v>
      </c>
      <c r="B2" s="140" t="s">
        <v>196</v>
      </c>
      <c r="C2" s="140"/>
      <c r="D2" s="141" t="s">
        <v>61</v>
      </c>
      <c r="E2" s="142" t="str">
        <f>首期!B4</f>
        <v>TAJJAN82026</v>
      </c>
      <c r="F2" s="143" t="s">
        <v>197</v>
      </c>
      <c r="G2" s="144" t="s">
        <v>198</v>
      </c>
      <c r="H2" s="145"/>
      <c r="I2" s="173" t="s">
        <v>57</v>
      </c>
      <c r="J2" s="192" t="s">
        <v>56</v>
      </c>
      <c r="K2" s="193"/>
    </row>
    <row r="3" ht="18" customHeight="1" spans="1:11">
      <c r="A3" s="146" t="s">
        <v>75</v>
      </c>
      <c r="B3" s="147">
        <v>24</v>
      </c>
      <c r="C3" s="147"/>
      <c r="D3" s="148" t="s">
        <v>199</v>
      </c>
      <c r="E3" s="149">
        <v>45657</v>
      </c>
      <c r="F3" s="150"/>
      <c r="G3" s="150"/>
      <c r="H3" s="151" t="s">
        <v>200</v>
      </c>
      <c r="I3" s="151"/>
      <c r="J3" s="151"/>
      <c r="K3" s="194"/>
    </row>
    <row r="4" ht="18" customHeight="1" spans="1:11">
      <c r="A4" s="152" t="s">
        <v>71</v>
      </c>
      <c r="B4" s="147">
        <v>2</v>
      </c>
      <c r="C4" s="147">
        <v>6</v>
      </c>
      <c r="D4" s="153" t="s">
        <v>201</v>
      </c>
      <c r="E4" s="150" t="s">
        <v>202</v>
      </c>
      <c r="F4" s="150"/>
      <c r="G4" s="150"/>
      <c r="H4" s="153" t="s">
        <v>203</v>
      </c>
      <c r="I4" s="153"/>
      <c r="J4" s="165" t="s">
        <v>65</v>
      </c>
      <c r="K4" s="195" t="s">
        <v>66</v>
      </c>
    </row>
    <row r="5" ht="18" customHeight="1" spans="1:11">
      <c r="A5" s="152" t="s">
        <v>204</v>
      </c>
      <c r="B5" s="147">
        <v>1</v>
      </c>
      <c r="C5" s="147"/>
      <c r="D5" s="148" t="s">
        <v>205</v>
      </c>
      <c r="E5" s="148"/>
      <c r="G5" s="148"/>
      <c r="H5" s="153" t="s">
        <v>206</v>
      </c>
      <c r="I5" s="153"/>
      <c r="J5" s="165" t="s">
        <v>65</v>
      </c>
      <c r="K5" s="195" t="s">
        <v>66</v>
      </c>
    </row>
    <row r="6" ht="18" customHeight="1" spans="1:13">
      <c r="A6" s="154" t="s">
        <v>207</v>
      </c>
      <c r="B6" s="155">
        <v>24</v>
      </c>
      <c r="C6" s="155"/>
      <c r="D6" s="156" t="s">
        <v>208</v>
      </c>
      <c r="E6" s="157"/>
      <c r="F6" s="157"/>
      <c r="G6" s="156"/>
      <c r="H6" s="158" t="s">
        <v>209</v>
      </c>
      <c r="I6" s="158"/>
      <c r="J6" s="157" t="s">
        <v>65</v>
      </c>
      <c r="K6" s="196" t="s">
        <v>66</v>
      </c>
      <c r="M6" s="197"/>
    </row>
    <row r="7" ht="18" customHeight="1" spans="1:11">
      <c r="A7" s="159"/>
      <c r="B7" s="160"/>
      <c r="C7" s="160"/>
      <c r="D7" s="159"/>
      <c r="E7" s="160"/>
      <c r="F7" s="161"/>
      <c r="G7" s="159"/>
      <c r="H7" s="161"/>
      <c r="I7" s="160"/>
      <c r="J7" s="160"/>
      <c r="K7" s="160"/>
    </row>
    <row r="8" ht="18" customHeight="1" spans="1:11">
      <c r="A8" s="162" t="s">
        <v>210</v>
      </c>
      <c r="B8" s="143" t="s">
        <v>211</v>
      </c>
      <c r="C8" s="143" t="s">
        <v>212</v>
      </c>
      <c r="D8" s="143" t="s">
        <v>213</v>
      </c>
      <c r="E8" s="143" t="s">
        <v>214</v>
      </c>
      <c r="F8" s="143" t="s">
        <v>215</v>
      </c>
      <c r="G8" s="163" t="s">
        <v>216</v>
      </c>
      <c r="H8" s="164"/>
      <c r="I8" s="164"/>
      <c r="J8" s="164"/>
      <c r="K8" s="198"/>
    </row>
    <row r="9" ht="18" customHeight="1" spans="1:11">
      <c r="A9" s="152" t="s">
        <v>217</v>
      </c>
      <c r="B9" s="153"/>
      <c r="C9" s="165" t="s">
        <v>65</v>
      </c>
      <c r="D9" s="165" t="s">
        <v>66</v>
      </c>
      <c r="E9" s="148" t="s">
        <v>218</v>
      </c>
      <c r="F9" s="166" t="s">
        <v>219</v>
      </c>
      <c r="G9" s="167"/>
      <c r="H9" s="168"/>
      <c r="I9" s="168"/>
      <c r="J9" s="168"/>
      <c r="K9" s="199"/>
    </row>
    <row r="10" ht="18" customHeight="1" spans="1:11">
      <c r="A10" s="152" t="s">
        <v>220</v>
      </c>
      <c r="B10" s="153"/>
      <c r="C10" s="165" t="s">
        <v>65</v>
      </c>
      <c r="D10" s="165" t="s">
        <v>66</v>
      </c>
      <c r="E10" s="148" t="s">
        <v>221</v>
      </c>
      <c r="F10" s="166" t="s">
        <v>222</v>
      </c>
      <c r="G10" s="167" t="s">
        <v>223</v>
      </c>
      <c r="H10" s="168"/>
      <c r="I10" s="168"/>
      <c r="J10" s="168"/>
      <c r="K10" s="199"/>
    </row>
    <row r="11" ht="18" customHeight="1" spans="1:11">
      <c r="A11" s="169" t="s">
        <v>186</v>
      </c>
      <c r="B11" s="170"/>
      <c r="C11" s="170"/>
      <c r="D11" s="170"/>
      <c r="E11" s="170"/>
      <c r="F11" s="170"/>
      <c r="G11" s="170"/>
      <c r="H11" s="170"/>
      <c r="I11" s="170"/>
      <c r="J11" s="170"/>
      <c r="K11" s="200"/>
    </row>
    <row r="12" ht="18" customHeight="1" spans="1:11">
      <c r="A12" s="146" t="s">
        <v>89</v>
      </c>
      <c r="B12" s="165" t="s">
        <v>85</v>
      </c>
      <c r="C12" s="165" t="s">
        <v>86</v>
      </c>
      <c r="D12" s="166"/>
      <c r="E12" s="148" t="s">
        <v>87</v>
      </c>
      <c r="F12" s="165" t="s">
        <v>85</v>
      </c>
      <c r="G12" s="165" t="s">
        <v>86</v>
      </c>
      <c r="H12" s="165"/>
      <c r="I12" s="148" t="s">
        <v>224</v>
      </c>
      <c r="J12" s="165" t="s">
        <v>85</v>
      </c>
      <c r="K12" s="195" t="s">
        <v>86</v>
      </c>
    </row>
    <row r="13" ht="18" customHeight="1" spans="1:11">
      <c r="A13" s="146" t="s">
        <v>92</v>
      </c>
      <c r="B13" s="165" t="s">
        <v>85</v>
      </c>
      <c r="C13" s="165" t="s">
        <v>86</v>
      </c>
      <c r="D13" s="166"/>
      <c r="E13" s="148" t="s">
        <v>97</v>
      </c>
      <c r="F13" s="165" t="s">
        <v>85</v>
      </c>
      <c r="G13" s="165" t="s">
        <v>86</v>
      </c>
      <c r="H13" s="165"/>
      <c r="I13" s="148" t="s">
        <v>225</v>
      </c>
      <c r="J13" s="165" t="s">
        <v>85</v>
      </c>
      <c r="K13" s="195" t="s">
        <v>86</v>
      </c>
    </row>
    <row r="14" ht="18" customHeight="1" spans="1:11">
      <c r="A14" s="154" t="s">
        <v>226</v>
      </c>
      <c r="B14" s="157" t="s">
        <v>85</v>
      </c>
      <c r="C14" s="157" t="s">
        <v>86</v>
      </c>
      <c r="D14" s="171"/>
      <c r="E14" s="156" t="s">
        <v>227</v>
      </c>
      <c r="F14" s="157" t="s">
        <v>85</v>
      </c>
      <c r="G14" s="157" t="s">
        <v>86</v>
      </c>
      <c r="H14" s="157"/>
      <c r="I14" s="156" t="s">
        <v>228</v>
      </c>
      <c r="J14" s="157" t="s">
        <v>85</v>
      </c>
      <c r="K14" s="196" t="s">
        <v>86</v>
      </c>
    </row>
    <row r="15" ht="18" customHeight="1" spans="1:11">
      <c r="A15" s="159"/>
      <c r="B15" s="172"/>
      <c r="C15" s="172"/>
      <c r="D15" s="160"/>
      <c r="E15" s="159"/>
      <c r="F15" s="172"/>
      <c r="G15" s="172"/>
      <c r="H15" s="172"/>
      <c r="I15" s="159"/>
      <c r="J15" s="172"/>
      <c r="K15" s="172"/>
    </row>
    <row r="16" s="135" customFormat="1" ht="18" customHeight="1" spans="1:11">
      <c r="A16" s="139" t="s">
        <v>229</v>
      </c>
      <c r="B16" s="173"/>
      <c r="C16" s="173"/>
      <c r="D16" s="173"/>
      <c r="E16" s="173"/>
      <c r="F16" s="173"/>
      <c r="G16" s="173"/>
      <c r="H16" s="173"/>
      <c r="I16" s="173"/>
      <c r="J16" s="173"/>
      <c r="K16" s="201"/>
    </row>
    <row r="17" ht="18" customHeight="1" spans="1:11">
      <c r="A17" s="152" t="s">
        <v>230</v>
      </c>
      <c r="B17" s="153"/>
      <c r="C17" s="153"/>
      <c r="D17" s="153"/>
      <c r="E17" s="153"/>
      <c r="F17" s="153"/>
      <c r="G17" s="153"/>
      <c r="H17" s="153"/>
      <c r="I17" s="153"/>
      <c r="J17" s="153"/>
      <c r="K17" s="202"/>
    </row>
    <row r="18" ht="18" customHeight="1" spans="1:11">
      <c r="A18" s="152" t="s">
        <v>231</v>
      </c>
      <c r="B18" s="153"/>
      <c r="C18" s="153"/>
      <c r="D18" s="153"/>
      <c r="E18" s="153"/>
      <c r="F18" s="153"/>
      <c r="G18" s="153"/>
      <c r="H18" s="153"/>
      <c r="I18" s="153"/>
      <c r="J18" s="153"/>
      <c r="K18" s="202"/>
    </row>
    <row r="19" ht="22" customHeight="1" spans="1:11">
      <c r="A19" s="174"/>
      <c r="B19" s="165"/>
      <c r="C19" s="165"/>
      <c r="D19" s="165"/>
      <c r="E19" s="165"/>
      <c r="F19" s="165"/>
      <c r="G19" s="165"/>
      <c r="H19" s="165"/>
      <c r="I19" s="165"/>
      <c r="J19" s="165"/>
      <c r="K19" s="195"/>
    </row>
    <row r="20" ht="22" customHeight="1" spans="1:11">
      <c r="A20" s="175"/>
      <c r="B20" s="176"/>
      <c r="C20" s="176"/>
      <c r="D20" s="176"/>
      <c r="E20" s="176"/>
      <c r="F20" s="176"/>
      <c r="G20" s="176"/>
      <c r="H20" s="176"/>
      <c r="I20" s="176"/>
      <c r="J20" s="176"/>
      <c r="K20" s="203"/>
    </row>
    <row r="21" ht="22" customHeight="1" spans="1:11">
      <c r="A21" s="175"/>
      <c r="B21" s="176"/>
      <c r="C21" s="176"/>
      <c r="D21" s="176"/>
      <c r="E21" s="176"/>
      <c r="F21" s="176"/>
      <c r="G21" s="176"/>
      <c r="H21" s="176"/>
      <c r="I21" s="176"/>
      <c r="J21" s="176"/>
      <c r="K21" s="203"/>
    </row>
    <row r="22" ht="22" customHeight="1" spans="1:11">
      <c r="A22" s="175"/>
      <c r="B22" s="176"/>
      <c r="C22" s="176"/>
      <c r="D22" s="176"/>
      <c r="E22" s="176"/>
      <c r="F22" s="176"/>
      <c r="G22" s="176"/>
      <c r="H22" s="176"/>
      <c r="I22" s="176"/>
      <c r="J22" s="176"/>
      <c r="K22" s="203"/>
    </row>
    <row r="23" ht="22" customHeight="1" spans="1:11">
      <c r="A23" s="177"/>
      <c r="B23" s="178"/>
      <c r="C23" s="178"/>
      <c r="D23" s="178"/>
      <c r="E23" s="178"/>
      <c r="F23" s="178"/>
      <c r="G23" s="178"/>
      <c r="H23" s="178"/>
      <c r="I23" s="178"/>
      <c r="J23" s="178"/>
      <c r="K23" s="204"/>
    </row>
    <row r="24" ht="18" customHeight="1" spans="1:11">
      <c r="A24" s="152" t="s">
        <v>124</v>
      </c>
      <c r="B24" s="153"/>
      <c r="C24" s="165" t="s">
        <v>65</v>
      </c>
      <c r="D24" s="165" t="s">
        <v>66</v>
      </c>
      <c r="E24" s="151"/>
      <c r="F24" s="151"/>
      <c r="G24" s="151"/>
      <c r="H24" s="151"/>
      <c r="I24" s="151"/>
      <c r="J24" s="151"/>
      <c r="K24" s="194"/>
    </row>
    <row r="25" ht="18" customHeight="1" spans="1:11">
      <c r="A25" s="179" t="s">
        <v>232</v>
      </c>
      <c r="B25" s="180"/>
      <c r="C25" s="180"/>
      <c r="D25" s="180"/>
      <c r="E25" s="180"/>
      <c r="F25" s="180"/>
      <c r="G25" s="180"/>
      <c r="H25" s="180"/>
      <c r="I25" s="180"/>
      <c r="J25" s="180"/>
      <c r="K25" s="205"/>
    </row>
    <row r="26" ht="15" spans="1:11">
      <c r="A26" s="181"/>
      <c r="B26" s="181"/>
      <c r="C26" s="181"/>
      <c r="D26" s="181"/>
      <c r="E26" s="181"/>
      <c r="F26" s="181"/>
      <c r="G26" s="181"/>
      <c r="H26" s="181"/>
      <c r="I26" s="181"/>
      <c r="J26" s="181"/>
      <c r="K26" s="181"/>
    </row>
    <row r="27" ht="20" customHeight="1" spans="1:11">
      <c r="A27" s="182" t="s">
        <v>233</v>
      </c>
      <c r="B27" s="164"/>
      <c r="C27" s="164"/>
      <c r="D27" s="164"/>
      <c r="E27" s="164"/>
      <c r="F27" s="164"/>
      <c r="G27" s="164"/>
      <c r="H27" s="164"/>
      <c r="I27" s="164"/>
      <c r="J27" s="164"/>
      <c r="K27" s="206" t="s">
        <v>234</v>
      </c>
    </row>
    <row r="28" ht="23" customHeight="1" spans="1:11">
      <c r="A28" s="175" t="s">
        <v>235</v>
      </c>
      <c r="B28" s="176"/>
      <c r="C28" s="176"/>
      <c r="D28" s="176"/>
      <c r="E28" s="176"/>
      <c r="F28" s="176"/>
      <c r="G28" s="176"/>
      <c r="H28" s="176"/>
      <c r="I28" s="176"/>
      <c r="J28" s="207"/>
      <c r="K28" s="208">
        <v>1</v>
      </c>
    </row>
    <row r="29" ht="23" customHeight="1" spans="1:11">
      <c r="A29" s="175"/>
      <c r="B29" s="176"/>
      <c r="C29" s="176"/>
      <c r="D29" s="176"/>
      <c r="E29" s="176"/>
      <c r="F29" s="176"/>
      <c r="G29" s="176"/>
      <c r="H29" s="176"/>
      <c r="I29" s="176"/>
      <c r="J29" s="207"/>
      <c r="K29" s="199"/>
    </row>
    <row r="30" ht="23" customHeight="1" spans="1:11">
      <c r="A30" s="175"/>
      <c r="B30" s="176"/>
      <c r="C30" s="176"/>
      <c r="D30" s="176"/>
      <c r="E30" s="176"/>
      <c r="F30" s="176"/>
      <c r="G30" s="176"/>
      <c r="H30" s="176"/>
      <c r="I30" s="176"/>
      <c r="J30" s="207"/>
      <c r="K30" s="199"/>
    </row>
    <row r="31" ht="23" customHeight="1" spans="1:11">
      <c r="A31" s="175"/>
      <c r="B31" s="176"/>
      <c r="C31" s="176"/>
      <c r="D31" s="176"/>
      <c r="E31" s="176"/>
      <c r="F31" s="176"/>
      <c r="G31" s="176"/>
      <c r="H31" s="176"/>
      <c r="I31" s="176"/>
      <c r="J31" s="207"/>
      <c r="K31" s="199"/>
    </row>
    <row r="32" ht="23" customHeight="1" spans="1:11">
      <c r="A32" s="175"/>
      <c r="B32" s="176"/>
      <c r="C32" s="176"/>
      <c r="D32" s="176"/>
      <c r="E32" s="176"/>
      <c r="F32" s="176"/>
      <c r="G32" s="176"/>
      <c r="H32" s="176"/>
      <c r="I32" s="176"/>
      <c r="J32" s="207"/>
      <c r="K32" s="209"/>
    </row>
    <row r="33" ht="23" customHeight="1" spans="1:11">
      <c r="A33" s="175"/>
      <c r="B33" s="176"/>
      <c r="C33" s="176"/>
      <c r="D33" s="176"/>
      <c r="E33" s="176"/>
      <c r="F33" s="176"/>
      <c r="G33" s="176"/>
      <c r="H33" s="176"/>
      <c r="I33" s="176"/>
      <c r="J33" s="207"/>
      <c r="K33" s="210"/>
    </row>
    <row r="34" ht="23" customHeight="1" spans="1:11">
      <c r="A34" s="175"/>
      <c r="B34" s="176"/>
      <c r="C34" s="176"/>
      <c r="D34" s="176"/>
      <c r="E34" s="176"/>
      <c r="F34" s="176"/>
      <c r="G34" s="176"/>
      <c r="H34" s="176"/>
      <c r="I34" s="176"/>
      <c r="J34" s="207"/>
      <c r="K34" s="199"/>
    </row>
    <row r="35" ht="23" customHeight="1" spans="1:11">
      <c r="A35" s="175"/>
      <c r="B35" s="176"/>
      <c r="C35" s="176"/>
      <c r="D35" s="176"/>
      <c r="E35" s="176"/>
      <c r="F35" s="176"/>
      <c r="G35" s="176"/>
      <c r="H35" s="176"/>
      <c r="I35" s="176"/>
      <c r="J35" s="207"/>
      <c r="K35" s="211"/>
    </row>
    <row r="36" ht="23" customHeight="1" spans="1:11">
      <c r="A36" s="183" t="s">
        <v>236</v>
      </c>
      <c r="B36" s="184"/>
      <c r="C36" s="184"/>
      <c r="D36" s="184"/>
      <c r="E36" s="184"/>
      <c r="F36" s="184"/>
      <c r="G36" s="184"/>
      <c r="H36" s="184"/>
      <c r="I36" s="184"/>
      <c r="J36" s="212"/>
      <c r="K36" s="213">
        <f>SUM(K28:K35)</f>
        <v>1</v>
      </c>
    </row>
    <row r="37" ht="18.75" customHeight="1" spans="1:11">
      <c r="A37" s="185" t="s">
        <v>237</v>
      </c>
      <c r="B37" s="186"/>
      <c r="C37" s="186"/>
      <c r="D37" s="186"/>
      <c r="E37" s="186"/>
      <c r="F37" s="186"/>
      <c r="G37" s="186"/>
      <c r="H37" s="186"/>
      <c r="I37" s="186"/>
      <c r="J37" s="186"/>
      <c r="K37" s="214"/>
    </row>
    <row r="38" s="136" customFormat="1" ht="18.75" customHeight="1" spans="1:11">
      <c r="A38" s="152" t="s">
        <v>238</v>
      </c>
      <c r="B38" s="153"/>
      <c r="C38" s="153"/>
      <c r="D38" s="151" t="s">
        <v>239</v>
      </c>
      <c r="E38" s="151"/>
      <c r="F38" s="187" t="s">
        <v>240</v>
      </c>
      <c r="G38" s="188"/>
      <c r="H38" s="153" t="s">
        <v>241</v>
      </c>
      <c r="I38" s="153"/>
      <c r="J38" s="153" t="s">
        <v>242</v>
      </c>
      <c r="K38" s="202"/>
    </row>
    <row r="39" ht="18.75" customHeight="1" spans="1:11">
      <c r="A39" s="152" t="s">
        <v>125</v>
      </c>
      <c r="B39" s="153" t="s">
        <v>243</v>
      </c>
      <c r="C39" s="153"/>
      <c r="D39" s="153"/>
      <c r="E39" s="153"/>
      <c r="F39" s="153"/>
      <c r="G39" s="153"/>
      <c r="H39" s="153"/>
      <c r="I39" s="153"/>
      <c r="J39" s="153"/>
      <c r="K39" s="202"/>
    </row>
    <row r="40" ht="24" customHeight="1" spans="1:11">
      <c r="A40" s="152"/>
      <c r="B40" s="153"/>
      <c r="C40" s="153"/>
      <c r="D40" s="153"/>
      <c r="E40" s="153"/>
      <c r="F40" s="153"/>
      <c r="G40" s="153"/>
      <c r="H40" s="153"/>
      <c r="I40" s="153"/>
      <c r="J40" s="153"/>
      <c r="K40" s="202"/>
    </row>
    <row r="41" ht="24" customHeight="1" spans="1:11">
      <c r="A41" s="152"/>
      <c r="B41" s="153"/>
      <c r="C41" s="153"/>
      <c r="D41" s="153"/>
      <c r="E41" s="153"/>
      <c r="F41" s="153"/>
      <c r="G41" s="153"/>
      <c r="H41" s="153"/>
      <c r="I41" s="153"/>
      <c r="J41" s="153"/>
      <c r="K41" s="202"/>
    </row>
    <row r="42" ht="32.1" customHeight="1" spans="1:11">
      <c r="A42" s="154" t="s">
        <v>136</v>
      </c>
      <c r="B42" s="189" t="s">
        <v>244</v>
      </c>
      <c r="C42" s="189"/>
      <c r="D42" s="156" t="s">
        <v>245</v>
      </c>
      <c r="E42" s="171" t="s">
        <v>139</v>
      </c>
      <c r="F42" s="156" t="s">
        <v>140</v>
      </c>
      <c r="G42" s="190">
        <v>45646</v>
      </c>
      <c r="H42" s="191" t="s">
        <v>141</v>
      </c>
      <c r="I42" s="191"/>
      <c r="J42" s="189" t="s">
        <v>142</v>
      </c>
      <c r="K42" s="21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1"/>
  <sheetViews>
    <sheetView tabSelected="1" workbookViewId="0">
      <selection activeCell="O7" sqref="O7"/>
    </sheetView>
  </sheetViews>
  <sheetFormatPr defaultColWidth="9" defaultRowHeight="14.25"/>
  <cols>
    <col min="1" max="1" width="13.625" style="75" customWidth="1"/>
    <col min="2" max="3" width="9.125" style="75" customWidth="1"/>
    <col min="4" max="4" width="9.125" style="76" customWidth="1"/>
    <col min="5" max="7" width="9.125" style="75" customWidth="1"/>
    <col min="8" max="8" width="8.5" style="75" customWidth="1"/>
    <col min="9" max="9" width="5.375" style="75" customWidth="1"/>
    <col min="10" max="10" width="2.75" style="75" customWidth="1"/>
    <col min="11" max="13" width="14.625" style="75" customWidth="1"/>
    <col min="14" max="16" width="14.625" style="77" customWidth="1"/>
    <col min="17" max="254" width="9" style="75"/>
    <col min="255" max="16384" width="9" style="78"/>
  </cols>
  <sheetData>
    <row r="1" s="75" customFormat="1" ht="29" customHeight="1" spans="1:257">
      <c r="A1" s="79" t="s">
        <v>145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81"/>
      <c r="M1" s="81"/>
      <c r="N1" s="111"/>
      <c r="O1" s="111"/>
      <c r="P1" s="111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</row>
    <row r="2" s="75" customFormat="1" ht="20" customHeight="1" spans="1:257">
      <c r="A2" s="83" t="s">
        <v>61</v>
      </c>
      <c r="B2" s="84" t="str">
        <f>首期!B4</f>
        <v>TAJJAN82026</v>
      </c>
      <c r="C2" s="85"/>
      <c r="D2" s="86"/>
      <c r="E2" s="87" t="s">
        <v>67</v>
      </c>
      <c r="F2" s="88" t="str">
        <f>首期!B5</f>
        <v>女式短袖T恤</v>
      </c>
      <c r="G2" s="88"/>
      <c r="H2" s="88"/>
      <c r="I2" s="88"/>
      <c r="J2" s="112"/>
      <c r="K2" s="113" t="s">
        <v>57</v>
      </c>
      <c r="L2" s="114" t="s">
        <v>56</v>
      </c>
      <c r="M2" s="114"/>
      <c r="N2" s="114"/>
      <c r="O2" s="114"/>
      <c r="P2" s="115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</row>
    <row r="3" s="75" customFormat="1" spans="1:257">
      <c r="A3" s="89" t="s">
        <v>146</v>
      </c>
      <c r="B3" s="90" t="s">
        <v>147</v>
      </c>
      <c r="C3" s="91"/>
      <c r="D3" s="90"/>
      <c r="E3" s="90"/>
      <c r="F3" s="90"/>
      <c r="G3" s="90"/>
      <c r="H3" s="90"/>
      <c r="I3" s="90"/>
      <c r="J3" s="116"/>
      <c r="K3" s="117"/>
      <c r="L3" s="117"/>
      <c r="M3" s="117"/>
      <c r="N3" s="117"/>
      <c r="O3" s="117"/>
      <c r="P3" s="11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</row>
    <row r="4" s="75" customFormat="1" ht="16.5" spans="1:257">
      <c r="A4" s="89"/>
      <c r="B4" s="92" t="s">
        <v>110</v>
      </c>
      <c r="C4" s="93" t="s">
        <v>111</v>
      </c>
      <c r="D4" s="94" t="s">
        <v>112</v>
      </c>
      <c r="E4" s="93" t="s">
        <v>113</v>
      </c>
      <c r="F4" s="93" t="s">
        <v>114</v>
      </c>
      <c r="G4" s="93" t="s">
        <v>115</v>
      </c>
      <c r="H4" s="93" t="s">
        <v>148</v>
      </c>
      <c r="I4" s="119" t="s">
        <v>149</v>
      </c>
      <c r="J4" s="116"/>
      <c r="K4" s="92" t="s">
        <v>110</v>
      </c>
      <c r="L4" s="93" t="s">
        <v>111</v>
      </c>
      <c r="M4" s="93" t="s">
        <v>112</v>
      </c>
      <c r="N4" s="93" t="s">
        <v>113</v>
      </c>
      <c r="O4" s="93"/>
      <c r="P4" s="93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</row>
    <row r="5" s="75" customFormat="1" ht="16.5" spans="1:257">
      <c r="A5" s="89"/>
      <c r="B5" s="92" t="s">
        <v>151</v>
      </c>
      <c r="C5" s="93" t="s">
        <v>152</v>
      </c>
      <c r="D5" s="94" t="s">
        <v>153</v>
      </c>
      <c r="E5" s="93" t="s">
        <v>154</v>
      </c>
      <c r="F5" s="93" t="s">
        <v>155</v>
      </c>
      <c r="G5" s="93" t="s">
        <v>156</v>
      </c>
      <c r="H5" s="93" t="s">
        <v>157</v>
      </c>
      <c r="I5" s="119"/>
      <c r="J5" s="120"/>
      <c r="K5" s="121" t="s">
        <v>118</v>
      </c>
      <c r="L5" s="122" t="s">
        <v>118</v>
      </c>
      <c r="M5" s="123" t="s">
        <v>117</v>
      </c>
      <c r="N5" s="121" t="s">
        <v>117</v>
      </c>
      <c r="O5" s="122"/>
      <c r="P5" s="121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</row>
    <row r="6" s="75" customFormat="1" ht="21" customHeight="1" spans="1:257">
      <c r="A6" s="95" t="s">
        <v>160</v>
      </c>
      <c r="B6" s="96">
        <f>C6-1</f>
        <v>55</v>
      </c>
      <c r="C6" s="96">
        <f>D6-2</f>
        <v>56</v>
      </c>
      <c r="D6" s="97">
        <v>58</v>
      </c>
      <c r="E6" s="96">
        <f>D6+2</f>
        <v>60</v>
      </c>
      <c r="F6" s="96">
        <f>E6+2</f>
        <v>62</v>
      </c>
      <c r="G6" s="96">
        <f>F6+1</f>
        <v>63</v>
      </c>
      <c r="H6" s="96">
        <f>G6+1</f>
        <v>64</v>
      </c>
      <c r="I6" s="124" t="s">
        <v>161</v>
      </c>
      <c r="J6" s="120"/>
      <c r="K6" s="121" t="s">
        <v>246</v>
      </c>
      <c r="L6" s="121" t="s">
        <v>247</v>
      </c>
      <c r="M6" s="121" t="s">
        <v>248</v>
      </c>
      <c r="N6" s="121" t="s">
        <v>248</v>
      </c>
      <c r="O6" s="121"/>
      <c r="P6" s="125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</row>
    <row r="7" s="75" customFormat="1" ht="21" customHeight="1" spans="1:257">
      <c r="A7" s="95" t="s">
        <v>163</v>
      </c>
      <c r="B7" s="96">
        <f t="shared" ref="B7:B9" si="0">C7-4</f>
        <v>82</v>
      </c>
      <c r="C7" s="96">
        <f t="shared" ref="C7:C9" si="1">D7-4</f>
        <v>86</v>
      </c>
      <c r="D7" s="97">
        <v>90</v>
      </c>
      <c r="E7" s="96">
        <f t="shared" ref="E7:E9" si="2">D7+4</f>
        <v>94</v>
      </c>
      <c r="F7" s="96">
        <f>E7+4</f>
        <v>98</v>
      </c>
      <c r="G7" s="96">
        <f t="shared" ref="G7:G9" si="3">F7+6</f>
        <v>104</v>
      </c>
      <c r="H7" s="96">
        <f>G7+6</f>
        <v>110</v>
      </c>
      <c r="I7" s="124" t="s">
        <v>161</v>
      </c>
      <c r="J7" s="120"/>
      <c r="K7" s="121" t="s">
        <v>249</v>
      </c>
      <c r="L7" s="121" t="s">
        <v>249</v>
      </c>
      <c r="M7" s="121" t="s">
        <v>249</v>
      </c>
      <c r="N7" s="121" t="s">
        <v>249</v>
      </c>
      <c r="O7" s="121"/>
      <c r="P7" s="125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</row>
    <row r="8" s="75" customFormat="1" ht="21" customHeight="1" spans="1:257">
      <c r="A8" s="95" t="s">
        <v>165</v>
      </c>
      <c r="B8" s="96">
        <f t="shared" si="0"/>
        <v>78</v>
      </c>
      <c r="C8" s="96">
        <f t="shared" si="1"/>
        <v>82</v>
      </c>
      <c r="D8" s="97">
        <v>86</v>
      </c>
      <c r="E8" s="96">
        <f t="shared" si="2"/>
        <v>90</v>
      </c>
      <c r="F8" s="96">
        <f>E8+5</f>
        <v>95</v>
      </c>
      <c r="G8" s="96">
        <f t="shared" si="3"/>
        <v>101</v>
      </c>
      <c r="H8" s="96">
        <f>G8+7</f>
        <v>108</v>
      </c>
      <c r="I8" s="124" t="s">
        <v>161</v>
      </c>
      <c r="J8" s="120"/>
      <c r="K8" s="121" t="s">
        <v>249</v>
      </c>
      <c r="L8" s="121" t="s">
        <v>249</v>
      </c>
      <c r="M8" s="121" t="s">
        <v>249</v>
      </c>
      <c r="N8" s="121" t="s">
        <v>249</v>
      </c>
      <c r="O8" s="121"/>
      <c r="P8" s="125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</row>
    <row r="9" s="75" customFormat="1" ht="21" customHeight="1" spans="1:257">
      <c r="A9" s="95" t="s">
        <v>166</v>
      </c>
      <c r="B9" s="96">
        <f t="shared" si="0"/>
        <v>87</v>
      </c>
      <c r="C9" s="96">
        <f t="shared" si="1"/>
        <v>91</v>
      </c>
      <c r="D9" s="97">
        <v>95</v>
      </c>
      <c r="E9" s="96">
        <f t="shared" si="2"/>
        <v>99</v>
      </c>
      <c r="F9" s="96">
        <f>E9+5</f>
        <v>104</v>
      </c>
      <c r="G9" s="96">
        <f t="shared" si="3"/>
        <v>110</v>
      </c>
      <c r="H9" s="96">
        <f>G9+7</f>
        <v>117</v>
      </c>
      <c r="I9" s="124" t="s">
        <v>167</v>
      </c>
      <c r="J9" s="120"/>
      <c r="K9" s="121" t="s">
        <v>249</v>
      </c>
      <c r="L9" s="121" t="s">
        <v>249</v>
      </c>
      <c r="M9" s="121" t="s">
        <v>249</v>
      </c>
      <c r="N9" s="121" t="s">
        <v>249</v>
      </c>
      <c r="O9" s="121"/>
      <c r="P9" s="125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</row>
    <row r="10" s="75" customFormat="1" ht="21" customHeight="1" spans="1:257">
      <c r="A10" s="98" t="s">
        <v>168</v>
      </c>
      <c r="B10" s="96">
        <f>C10-1</f>
        <v>35</v>
      </c>
      <c r="C10" s="96">
        <f>D10-1</f>
        <v>36</v>
      </c>
      <c r="D10" s="99">
        <v>37</v>
      </c>
      <c r="E10" s="96">
        <f>D10+1</f>
        <v>38</v>
      </c>
      <c r="F10" s="96">
        <f>E10+1</f>
        <v>39</v>
      </c>
      <c r="G10" s="96">
        <f>F10+1.2</f>
        <v>40.2</v>
      </c>
      <c r="H10" s="96">
        <f>G10+1.2</f>
        <v>41.4</v>
      </c>
      <c r="I10" s="124" t="s">
        <v>167</v>
      </c>
      <c r="J10" s="120"/>
      <c r="K10" s="121" t="s">
        <v>250</v>
      </c>
      <c r="L10" s="121" t="s">
        <v>251</v>
      </c>
      <c r="M10" s="121" t="s">
        <v>250</v>
      </c>
      <c r="N10" s="121" t="s">
        <v>252</v>
      </c>
      <c r="O10" s="121"/>
      <c r="P10" s="125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</row>
    <row r="11" s="75" customFormat="1" ht="21" customHeight="1" spans="1:257">
      <c r="A11" s="98" t="s">
        <v>170</v>
      </c>
      <c r="B11" s="96">
        <f>C11-0.5</f>
        <v>15</v>
      </c>
      <c r="C11" s="96">
        <f>D11-0.5</f>
        <v>15.5</v>
      </c>
      <c r="D11" s="97">
        <v>16</v>
      </c>
      <c r="E11" s="96">
        <f t="shared" ref="E11:H11" si="4">D11+0.5</f>
        <v>16.5</v>
      </c>
      <c r="F11" s="96">
        <f t="shared" si="4"/>
        <v>17</v>
      </c>
      <c r="G11" s="96">
        <f t="shared" si="4"/>
        <v>17.5</v>
      </c>
      <c r="H11" s="96">
        <f t="shared" si="4"/>
        <v>18</v>
      </c>
      <c r="I11" s="124" t="s">
        <v>171</v>
      </c>
      <c r="J11" s="120"/>
      <c r="K11" s="121" t="s">
        <v>250</v>
      </c>
      <c r="L11" s="121" t="s">
        <v>253</v>
      </c>
      <c r="M11" s="121" t="s">
        <v>251</v>
      </c>
      <c r="N11" s="121" t="s">
        <v>250</v>
      </c>
      <c r="O11" s="121"/>
      <c r="P11" s="125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</row>
    <row r="12" s="75" customFormat="1" ht="21" customHeight="1" spans="1:257">
      <c r="A12" s="95" t="s">
        <v>172</v>
      </c>
      <c r="B12" s="96">
        <v>15</v>
      </c>
      <c r="C12" s="96">
        <v>15.7</v>
      </c>
      <c r="D12" s="97">
        <v>16.3</v>
      </c>
      <c r="E12" s="96">
        <v>17.1</v>
      </c>
      <c r="F12" s="96">
        <v>17.8</v>
      </c>
      <c r="G12" s="96">
        <v>18.75</v>
      </c>
      <c r="H12" s="96">
        <v>19.7</v>
      </c>
      <c r="I12" s="124" t="s">
        <v>167</v>
      </c>
      <c r="J12" s="120"/>
      <c r="K12" s="121" t="s">
        <v>253</v>
      </c>
      <c r="L12" s="121" t="s">
        <v>250</v>
      </c>
      <c r="M12" s="121" t="s">
        <v>253</v>
      </c>
      <c r="N12" s="121" t="s">
        <v>251</v>
      </c>
      <c r="O12" s="121"/>
      <c r="P12" s="125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</row>
    <row r="13" s="75" customFormat="1" ht="21" customHeight="1" spans="1:257">
      <c r="A13" s="95" t="s">
        <v>173</v>
      </c>
      <c r="B13" s="96">
        <v>13.4</v>
      </c>
      <c r="C13" s="96">
        <v>14.2</v>
      </c>
      <c r="D13" s="97">
        <v>15.5</v>
      </c>
      <c r="E13" s="96">
        <v>15.8</v>
      </c>
      <c r="F13" s="96">
        <v>16.6</v>
      </c>
      <c r="G13" s="96">
        <v>17.7</v>
      </c>
      <c r="H13" s="96">
        <v>18.8</v>
      </c>
      <c r="I13" s="124">
        <v>0</v>
      </c>
      <c r="J13" s="120"/>
      <c r="K13" s="121" t="s">
        <v>249</v>
      </c>
      <c r="L13" s="121" t="s">
        <v>251</v>
      </c>
      <c r="M13" s="121" t="s">
        <v>250</v>
      </c>
      <c r="N13" s="121" t="s">
        <v>249</v>
      </c>
      <c r="O13" s="121"/>
      <c r="P13" s="125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</row>
    <row r="14" s="75" customFormat="1" ht="21" customHeight="1" spans="1:257">
      <c r="A14" s="95" t="s">
        <v>175</v>
      </c>
      <c r="B14" s="96">
        <f>C14-1</f>
        <v>41</v>
      </c>
      <c r="C14" s="96">
        <f>D14-1</f>
        <v>42</v>
      </c>
      <c r="D14" s="99">
        <v>43</v>
      </c>
      <c r="E14" s="96">
        <f>D14+1</f>
        <v>44</v>
      </c>
      <c r="F14" s="96">
        <f>E14+1</f>
        <v>45</v>
      </c>
      <c r="G14" s="96">
        <f>F14+1.5</f>
        <v>46.5</v>
      </c>
      <c r="H14" s="96">
        <f>G14+1.5</f>
        <v>48</v>
      </c>
      <c r="I14" s="126"/>
      <c r="J14" s="120"/>
      <c r="K14" s="121" t="s">
        <v>249</v>
      </c>
      <c r="L14" s="121" t="s">
        <v>249</v>
      </c>
      <c r="M14" s="121" t="s">
        <v>249</v>
      </c>
      <c r="N14" s="121" t="s">
        <v>249</v>
      </c>
      <c r="O14" s="121"/>
      <c r="P14" s="125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</row>
    <row r="15" s="75" customFormat="1" ht="21" customHeight="1" spans="1:257">
      <c r="A15" s="95" t="s">
        <v>176</v>
      </c>
      <c r="B15" s="96">
        <f>C15</f>
        <v>1.5</v>
      </c>
      <c r="C15" s="96">
        <f>D15</f>
        <v>1.5</v>
      </c>
      <c r="D15" s="99">
        <v>1.5</v>
      </c>
      <c r="E15" s="96">
        <f t="shared" ref="E15:H15" si="5">D15</f>
        <v>1.5</v>
      </c>
      <c r="F15" s="96">
        <f t="shared" si="5"/>
        <v>1.5</v>
      </c>
      <c r="G15" s="96">
        <f t="shared" si="5"/>
        <v>1.5</v>
      </c>
      <c r="H15" s="96">
        <f t="shared" si="5"/>
        <v>1.5</v>
      </c>
      <c r="I15" s="126"/>
      <c r="J15" s="120"/>
      <c r="K15" s="121" t="s">
        <v>249</v>
      </c>
      <c r="L15" s="121" t="s">
        <v>249</v>
      </c>
      <c r="M15" s="121" t="s">
        <v>249</v>
      </c>
      <c r="N15" s="121" t="s">
        <v>249</v>
      </c>
      <c r="O15" s="121"/>
      <c r="P15" s="125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</row>
    <row r="16" s="75" customFormat="1" ht="21" customHeight="1" spans="1:257">
      <c r="A16" s="100"/>
      <c r="B16" s="101"/>
      <c r="C16" s="101"/>
      <c r="D16" s="102"/>
      <c r="E16" s="101"/>
      <c r="F16" s="101"/>
      <c r="G16" s="101"/>
      <c r="H16" s="101"/>
      <c r="I16" s="126"/>
      <c r="J16" s="120"/>
      <c r="K16" s="121"/>
      <c r="L16" s="121"/>
      <c r="M16" s="121"/>
      <c r="N16" s="121"/>
      <c r="O16" s="121"/>
      <c r="P16" s="125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</row>
    <row r="17" s="75" customFormat="1" ht="21" customHeight="1" spans="1:257">
      <c r="A17" s="100"/>
      <c r="B17" s="101"/>
      <c r="C17" s="101"/>
      <c r="D17" s="102"/>
      <c r="E17" s="101"/>
      <c r="F17" s="101"/>
      <c r="G17" s="101"/>
      <c r="H17" s="101"/>
      <c r="I17" s="127"/>
      <c r="J17" s="120"/>
      <c r="K17" s="121"/>
      <c r="L17" s="121"/>
      <c r="M17" s="121"/>
      <c r="N17" s="121"/>
      <c r="O17" s="121"/>
      <c r="P17" s="125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</row>
    <row r="18" s="75" customFormat="1" ht="21" customHeight="1" spans="1:257">
      <c r="A18" s="103"/>
      <c r="B18" s="104"/>
      <c r="C18" s="104"/>
      <c r="D18" s="105"/>
      <c r="E18" s="104"/>
      <c r="F18" s="104"/>
      <c r="G18" s="104"/>
      <c r="H18" s="104"/>
      <c r="I18" s="128"/>
      <c r="J18" s="120"/>
      <c r="K18" s="121"/>
      <c r="L18" s="121"/>
      <c r="M18" s="121"/>
      <c r="N18" s="121"/>
      <c r="O18" s="121"/>
      <c r="P18" s="125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</row>
    <row r="19" s="75" customFormat="1" ht="17.25" spans="1:257">
      <c r="A19" s="106"/>
      <c r="B19" s="107"/>
      <c r="C19" s="107"/>
      <c r="D19" s="107"/>
      <c r="E19" s="108"/>
      <c r="F19" s="107"/>
      <c r="G19" s="107"/>
      <c r="H19" s="107"/>
      <c r="I19" s="107"/>
      <c r="J19" s="129"/>
      <c r="K19" s="130"/>
      <c r="L19" s="130"/>
      <c r="M19" s="131"/>
      <c r="N19" s="130"/>
      <c r="O19" s="130"/>
      <c r="P19" s="131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</row>
    <row r="20" s="75" customFormat="1" spans="1:257">
      <c r="A20" s="109" t="s">
        <v>177</v>
      </c>
      <c r="B20" s="109"/>
      <c r="C20" s="109"/>
      <c r="D20" s="110"/>
      <c r="N20" s="77"/>
      <c r="O20" s="77"/>
      <c r="P20" s="77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</row>
    <row r="21" s="75" customFormat="1" spans="4:257">
      <c r="D21" s="76"/>
      <c r="K21" s="132" t="s">
        <v>178</v>
      </c>
      <c r="L21" s="133">
        <v>45646</v>
      </c>
      <c r="M21" s="132" t="s">
        <v>179</v>
      </c>
      <c r="N21" s="134" t="s">
        <v>139</v>
      </c>
      <c r="O21" s="134" t="s">
        <v>180</v>
      </c>
      <c r="P21" s="77" t="s">
        <v>142</v>
      </c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  <c r="IW21" s="78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18" sqref="F18"/>
    </sheetView>
  </sheetViews>
  <sheetFormatPr defaultColWidth="9" defaultRowHeight="14.25"/>
  <cols>
    <col min="1" max="1" width="7" customWidth="1"/>
    <col min="2" max="2" width="14.5" customWidth="1"/>
    <col min="3" max="3" width="16.6" style="64" customWidth="1"/>
    <col min="4" max="4" width="11.3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255</v>
      </c>
      <c r="B2" s="5" t="s">
        <v>256</v>
      </c>
      <c r="C2" s="5" t="s">
        <v>257</v>
      </c>
      <c r="D2" s="5" t="s">
        <v>258</v>
      </c>
      <c r="E2" s="5" t="s">
        <v>259</v>
      </c>
      <c r="F2" s="5" t="s">
        <v>260</v>
      </c>
      <c r="G2" s="5" t="s">
        <v>261</v>
      </c>
      <c r="H2" s="65" t="s">
        <v>262</v>
      </c>
      <c r="I2" s="4" t="s">
        <v>263</v>
      </c>
      <c r="J2" s="4" t="s">
        <v>264</v>
      </c>
      <c r="K2" s="4" t="s">
        <v>265</v>
      </c>
      <c r="L2" s="4" t="s">
        <v>266</v>
      </c>
      <c r="M2" s="4" t="s">
        <v>267</v>
      </c>
      <c r="N2" s="5" t="s">
        <v>268</v>
      </c>
      <c r="O2" s="5" t="s">
        <v>269</v>
      </c>
    </row>
    <row r="3" s="1" customFormat="1" ht="16.5" spans="1:15">
      <c r="A3" s="4"/>
      <c r="B3" s="7"/>
      <c r="C3" s="7"/>
      <c r="D3" s="7"/>
      <c r="E3" s="7"/>
      <c r="F3" s="7"/>
      <c r="G3" s="7"/>
      <c r="H3" s="66"/>
      <c r="I3" s="4" t="s">
        <v>234</v>
      </c>
      <c r="J3" s="4" t="s">
        <v>234</v>
      </c>
      <c r="K3" s="4" t="s">
        <v>234</v>
      </c>
      <c r="L3" s="4" t="s">
        <v>234</v>
      </c>
      <c r="M3" s="4" t="s">
        <v>234</v>
      </c>
      <c r="N3" s="7"/>
      <c r="O3" s="7"/>
    </row>
    <row r="4" ht="20" customHeight="1" spans="1:15">
      <c r="A4" s="67">
        <v>1</v>
      </c>
      <c r="B4" s="28">
        <v>24103480</v>
      </c>
      <c r="C4" s="12" t="s">
        <v>270</v>
      </c>
      <c r="D4" s="12" t="s">
        <v>120</v>
      </c>
      <c r="E4" s="13" t="s">
        <v>271</v>
      </c>
      <c r="F4" s="16" t="s">
        <v>272</v>
      </c>
      <c r="G4" s="68" t="s">
        <v>65</v>
      </c>
      <c r="H4" s="9" t="s">
        <v>65</v>
      </c>
      <c r="I4" s="72">
        <v>2</v>
      </c>
      <c r="J4" s="73">
        <v>1</v>
      </c>
      <c r="K4" s="73">
        <v>2</v>
      </c>
      <c r="L4" s="73">
        <v>0</v>
      </c>
      <c r="M4" s="9">
        <v>0</v>
      </c>
      <c r="N4" s="9">
        <f t="shared" ref="N4:N10" si="0">SUM(I4:M4)</f>
        <v>5</v>
      </c>
      <c r="O4" s="9" t="s">
        <v>273</v>
      </c>
    </row>
    <row r="5" ht="20" customHeight="1" spans="1:15">
      <c r="A5" s="67">
        <v>2</v>
      </c>
      <c r="B5" s="28">
        <v>24103461</v>
      </c>
      <c r="C5" s="12" t="s">
        <v>270</v>
      </c>
      <c r="D5" s="12" t="s">
        <v>119</v>
      </c>
      <c r="E5" s="13" t="s">
        <v>271</v>
      </c>
      <c r="F5" s="16" t="s">
        <v>272</v>
      </c>
      <c r="G5" s="68" t="s">
        <v>65</v>
      </c>
      <c r="H5" s="9" t="s">
        <v>65</v>
      </c>
      <c r="I5" s="73">
        <v>2</v>
      </c>
      <c r="J5" s="73">
        <v>0</v>
      </c>
      <c r="K5" s="73">
        <v>1</v>
      </c>
      <c r="L5" s="73">
        <v>0</v>
      </c>
      <c r="M5" s="73">
        <v>0</v>
      </c>
      <c r="N5" s="9">
        <f t="shared" si="0"/>
        <v>3</v>
      </c>
      <c r="O5" s="9" t="s">
        <v>273</v>
      </c>
    </row>
    <row r="6" ht="20" customHeight="1" spans="1:15">
      <c r="A6" s="67">
        <v>3</v>
      </c>
      <c r="B6" s="28">
        <v>24103457</v>
      </c>
      <c r="C6" s="12" t="s">
        <v>270</v>
      </c>
      <c r="D6" s="12" t="s">
        <v>274</v>
      </c>
      <c r="E6" s="13" t="s">
        <v>271</v>
      </c>
      <c r="F6" s="16" t="s">
        <v>272</v>
      </c>
      <c r="G6" s="68" t="s">
        <v>65</v>
      </c>
      <c r="H6" s="9" t="s">
        <v>65</v>
      </c>
      <c r="I6" s="73">
        <v>1</v>
      </c>
      <c r="J6" s="73">
        <v>1</v>
      </c>
      <c r="K6" s="73">
        <v>0</v>
      </c>
      <c r="L6" s="73">
        <v>0</v>
      </c>
      <c r="M6" s="73">
        <v>0</v>
      </c>
      <c r="N6" s="9">
        <f t="shared" si="0"/>
        <v>2</v>
      </c>
      <c r="O6" s="9" t="s">
        <v>273</v>
      </c>
    </row>
    <row r="7" ht="20" customHeight="1" spans="1:15">
      <c r="A7" s="67">
        <v>4</v>
      </c>
      <c r="B7" s="28">
        <v>24103497</v>
      </c>
      <c r="C7" s="12" t="s">
        <v>270</v>
      </c>
      <c r="D7" s="16" t="s">
        <v>275</v>
      </c>
      <c r="E7" s="13" t="s">
        <v>271</v>
      </c>
      <c r="F7" s="16" t="s">
        <v>272</v>
      </c>
      <c r="G7" s="68" t="s">
        <v>65</v>
      </c>
      <c r="H7" s="9" t="s">
        <v>65</v>
      </c>
      <c r="I7" s="73">
        <v>2</v>
      </c>
      <c r="J7" s="73">
        <v>0</v>
      </c>
      <c r="K7" s="73">
        <v>1</v>
      </c>
      <c r="L7" s="73">
        <v>0</v>
      </c>
      <c r="M7" s="73">
        <v>0</v>
      </c>
      <c r="N7" s="9">
        <f t="shared" si="0"/>
        <v>3</v>
      </c>
      <c r="O7" s="9" t="s">
        <v>273</v>
      </c>
    </row>
    <row r="8" ht="20" customHeight="1" spans="1:15">
      <c r="A8" s="67">
        <v>5</v>
      </c>
      <c r="B8" s="28">
        <v>24103458</v>
      </c>
      <c r="C8" s="12" t="s">
        <v>270</v>
      </c>
      <c r="D8" s="16" t="s">
        <v>150</v>
      </c>
      <c r="E8" s="13" t="s">
        <v>271</v>
      </c>
      <c r="F8" s="16" t="s">
        <v>272</v>
      </c>
      <c r="G8" s="68" t="s">
        <v>65</v>
      </c>
      <c r="H8" s="9" t="s">
        <v>65</v>
      </c>
      <c r="I8" s="73">
        <v>1</v>
      </c>
      <c r="J8" s="73">
        <v>1</v>
      </c>
      <c r="K8" s="73">
        <v>0</v>
      </c>
      <c r="L8" s="73">
        <v>0</v>
      </c>
      <c r="M8" s="73">
        <v>0</v>
      </c>
      <c r="N8" s="9">
        <f t="shared" si="0"/>
        <v>2</v>
      </c>
      <c r="O8" s="9" t="s">
        <v>273</v>
      </c>
    </row>
    <row r="9" ht="20" customHeight="1" spans="1:15">
      <c r="A9" s="67">
        <v>6</v>
      </c>
      <c r="B9" s="28">
        <v>24110398</v>
      </c>
      <c r="C9" s="12" t="s">
        <v>270</v>
      </c>
      <c r="D9" s="16" t="s">
        <v>118</v>
      </c>
      <c r="E9" s="13" t="s">
        <v>271</v>
      </c>
      <c r="F9" s="16" t="s">
        <v>272</v>
      </c>
      <c r="G9" s="68" t="s">
        <v>65</v>
      </c>
      <c r="H9" s="9" t="s">
        <v>65</v>
      </c>
      <c r="I9" s="73">
        <v>2</v>
      </c>
      <c r="J9" s="73">
        <v>0</v>
      </c>
      <c r="K9" s="73">
        <v>1</v>
      </c>
      <c r="L9" s="73">
        <v>0</v>
      </c>
      <c r="M9" s="73">
        <v>0</v>
      </c>
      <c r="N9" s="9">
        <f t="shared" si="0"/>
        <v>3</v>
      </c>
      <c r="O9" s="9" t="s">
        <v>273</v>
      </c>
    </row>
    <row r="10" ht="20" customHeight="1" spans="1:15">
      <c r="A10" s="67">
        <v>7</v>
      </c>
      <c r="B10" s="28">
        <v>24103467</v>
      </c>
      <c r="C10" s="12" t="s">
        <v>270</v>
      </c>
      <c r="D10" s="16" t="s">
        <v>117</v>
      </c>
      <c r="E10" s="13" t="s">
        <v>271</v>
      </c>
      <c r="F10" s="16" t="s">
        <v>272</v>
      </c>
      <c r="G10" s="68" t="s">
        <v>65</v>
      </c>
      <c r="H10" s="9" t="s">
        <v>65</v>
      </c>
      <c r="I10" s="73">
        <v>1</v>
      </c>
      <c r="J10" s="73">
        <v>0</v>
      </c>
      <c r="K10" s="73">
        <v>2</v>
      </c>
      <c r="L10" s="73">
        <v>0</v>
      </c>
      <c r="M10" s="73">
        <v>0</v>
      </c>
      <c r="N10" s="9">
        <f t="shared" si="0"/>
        <v>3</v>
      </c>
      <c r="O10" s="9" t="s">
        <v>273</v>
      </c>
    </row>
    <row r="11" ht="20" customHeight="1" spans="1:15">
      <c r="A11" s="9"/>
      <c r="B11" s="54"/>
      <c r="C11" s="54"/>
      <c r="D11" s="54"/>
      <c r="E11" s="69"/>
      <c r="F11" s="54"/>
      <c r="G11" s="9"/>
      <c r="H11" s="10"/>
      <c r="I11" s="72"/>
      <c r="J11" s="73"/>
      <c r="K11" s="73"/>
      <c r="L11" s="73"/>
      <c r="M11" s="9"/>
      <c r="N11" s="9"/>
      <c r="O11" s="10"/>
    </row>
    <row r="12" s="2" customFormat="1" ht="18.75" spans="1:15">
      <c r="A12" s="18" t="s">
        <v>276</v>
      </c>
      <c r="B12" s="19"/>
      <c r="C12" s="54"/>
      <c r="D12" s="20"/>
      <c r="E12" s="21"/>
      <c r="F12" s="54"/>
      <c r="G12" s="9"/>
      <c r="H12" s="35"/>
      <c r="I12" s="29"/>
      <c r="J12" s="18" t="s">
        <v>277</v>
      </c>
      <c r="K12" s="19"/>
      <c r="L12" s="19"/>
      <c r="M12" s="20"/>
      <c r="N12" s="19"/>
      <c r="O12" s="26"/>
    </row>
    <row r="13" ht="61" customHeight="1" spans="1:15">
      <c r="A13" s="70" t="s">
        <v>278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4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尾期（海外单）</vt:lpstr>
      <vt:lpstr>验货尺寸表 (尾期海外单)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2024-12-21T01:46:20Z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