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<sst xmlns="http://schemas.openxmlformats.org/spreadsheetml/2006/main" count="1057" uniqueCount="347">
  <si>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</si>
  <si>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</si>
  <si>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</si>
  <si>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</si>
  <si>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</si>
  <si>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</si>
  <si>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</si>
  <si>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</si>
  <si>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</si>
  <si>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</si>
  <si>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</si>
  <si>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</si>
  <si>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</si>
  <si>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</si>
  <si>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</si>
  <si>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</si>
  <si>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</si>
  <si>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</si>
  <si>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</si>
  <si>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</si>
  <si>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</si>
  <si>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</si>
  <si>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</si>
  <si>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</si>
  <si>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</si>
  <si>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</si>
  <si>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</si>
  <si>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</si>
  <si>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</si>
  <si>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</si>
  <si>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</si>
  <si>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</si>
  <si>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</si>
  <si>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</si>
  <si>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</si>
  <si>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</si>
  <si>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</si>
  <si>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</si>
  <si>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</si>
  <si>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</si>
  <si>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</si>
  <si>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</si>
  <si>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</si>
  <si>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</si>
  <si>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</si>
  <si>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</si>
  <si>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</si>
  <si>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</si>
  <si>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</si>
  <si>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</si>
  <si>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</si>
  <si>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</si>
  <si>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</si>
  <si>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</si>
  <si>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</si>
  <si>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</si>
  <si>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</si>
  <si>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</si>
  <si>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</si>
  <si>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</si>
  <si>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</si>
  <si>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</si>
  <si>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QAMMBM83242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</si>
  <si>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</si>
  <si>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</si>
  <si>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</si>
  <si>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</si>
  <si>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</si>
  <si>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</si>
  <si>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</si>
  <si>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</si>
  <si>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</si>
  <si>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</si>
  <si>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</si>
  <si>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</si>
  <si>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</si>
  <si>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</si>
  <si>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</si>
  <si>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</si>
  <si>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CGDD24102500002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</si>
  <si>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</si>
  <si>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</si>
  <si>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</si>
  <si>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</si>
  <si>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</si>
  <si>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</si>
  <si>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</si>
  <si>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</si>
  <si>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</si>
  <si>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</si>
  <si>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</si>
  <si>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</si>
  <si>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</si>
  <si>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</si>
  <si>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</si>
  <si>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</si>
  <si>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</si>
  <si>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</si>
  <si>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</si>
  <si>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</si>
  <si>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</si>
  <si>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</si>
  <si>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</si>
  <si>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</si>
  <si>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</si>
  <si>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</si>
  <si>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</si>
  <si>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</si>
  <si>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</si>
  <si>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</si>
  <si>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</si>
  <si>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</si>
  <si>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青灰绿</t>
  </si>
  <si>
    <t>黑色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</si>
  <si>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</si>
  <si>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</si>
  <si>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</si>
  <si>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</si>
  <si>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</si>
  <si>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</si>
  <si>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</si>
  <si>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1.左侧反光条撑开拉长面布。前袋口压线起扭，针距稀</t>
  </si>
  <si>
    <t>2.拼幅后上转角处起皱不平，侧骨不顺直</t>
  </si>
  <si>
    <t>3.冚脚过骨处弯曲，拉腰袋布打折不平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</si>
  <si>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</si>
  <si>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</si>
  <si>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</si>
  <si>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</si>
  <si>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</si>
  <si>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</si>
  <si>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</si>
  <si>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</si>
  <si>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</si>
  <si>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</si>
  <si>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</si>
  <si>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</si>
  <si>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</si>
  <si>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</si>
  <si>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</si>
  <si>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</si>
  <si>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</si>
  <si>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</si>
  <si>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</si>
  <si>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</si>
  <si>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</si>
  <si>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</si>
  <si>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</si>
  <si>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</si>
  <si>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</si>
  <si>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</si>
  <si>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</si>
  <si>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五分裤外侧长</t>
  </si>
  <si>
    <t>±1</t>
  </si>
  <si>
    <t>+1</t>
  </si>
  <si>
    <t>+0.6</t>
  </si>
  <si>
    <t>全松紧腰围 平量</t>
  </si>
  <si>
    <t>+0</t>
  </si>
  <si>
    <t>+0.5</t>
  </si>
  <si>
    <t>全松紧腰围 拉量</t>
  </si>
  <si>
    <t>臀围</t>
  </si>
  <si>
    <t>±0.5</t>
  </si>
  <si>
    <t>腿围/2</t>
  </si>
  <si>
    <t>脚口/2（短裤）</t>
  </si>
  <si>
    <t>±0.3</t>
  </si>
  <si>
    <t>-0.3</t>
  </si>
  <si>
    <t>前裆长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</si>
  <si>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</si>
  <si>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</si>
  <si>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</si>
  <si>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</si>
  <si>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</si>
  <si>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</si>
  <si>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</si>
  <si>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</si>
  <si>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</si>
  <si>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</si>
  <si>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</si>
  <si>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</si>
  <si>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</si>
  <si>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</si>
  <si>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</si>
  <si>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1、冚脚不顺直，止口外露</t>
  </si>
  <si>
    <t>2、前袋口压线起扭，针距稀</t>
  </si>
  <si>
    <t>3、线头没有清理干净</t>
  </si>
  <si>
    <t>【整改的严重缺陷及整改复核时间】</t>
  </si>
  <si>
    <t>以上问题车间已整改</t>
  </si>
  <si>
    <t>刘碧云</t>
  </si>
  <si>
    <t>+1.5</t>
  </si>
  <si>
    <t>-0.5</t>
  </si>
  <si>
    <t>TOREAD-QC尾期检验报告书</t>
  </si>
  <si>
    <t>产品名称</t>
  </si>
  <si>
    <t>儿童卫裤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</si>
  <si>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</si>
  <si>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</si>
  <si>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</si>
  <si>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</si>
  <si>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</si>
  <si>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</si>
  <si>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</si>
  <si>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</si>
  <si>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</si>
  <si>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</si>
  <si>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</si>
  <si>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</si>
  <si>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</si>
  <si>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</si>
  <si>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</si>
  <si>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</si>
  <si>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</si>
  <si>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</si>
  <si>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</si>
  <si>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</si>
  <si>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</si>
  <si>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</si>
  <si>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</si>
  <si>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</si>
  <si>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</si>
  <si>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</si>
  <si>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</si>
  <si>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</si>
  <si>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</si>
  <si>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</si>
  <si>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</si>
  <si>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</si>
  <si>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</si>
  <si>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</si>
  <si>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</si>
  <si>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1、左右袋口有高低，叽边条有宽窄</t>
  </si>
  <si>
    <t>2、冚脚过骨处不顺直，打枣有歪斜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</si>
  <si>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</si>
  <si>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</si>
  <si>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</si>
  <si>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</si>
  <si>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</si>
  <si>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</si>
  <si>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</si>
  <si>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</si>
  <si>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走货2500件，抽查125件，发现4件不良品，已按照以上提出的问题点改正，可以出货</t>
  </si>
  <si>
    <t>服装QC部门</t>
  </si>
  <si>
    <t>检验人</t>
  </si>
  <si>
    <t>+1 +1 +1.5</t>
  </si>
  <si>
    <t>+1 +1 +1</t>
  </si>
  <si>
    <t>+1 +1.5 +1</t>
  </si>
  <si>
    <t>+0 +0 +0</t>
  </si>
  <si>
    <t>+0.5 +1 +0</t>
  </si>
  <si>
    <t>+1 +0 +0</t>
  </si>
  <si>
    <t>+1.5 +1 +1</t>
  </si>
  <si>
    <t>+1.5 +1 +0</t>
  </si>
  <si>
    <t>+1 +1 +0</t>
  </si>
  <si>
    <t>+0.5 +0.5 +0</t>
  </si>
  <si>
    <t>-0.5 -0.5 +0</t>
  </si>
  <si>
    <t>-0.5 +0 +0</t>
  </si>
  <si>
    <t>-0.5 +0  +0</t>
  </si>
  <si>
    <t>+0.5 +0.5 +0.5</t>
  </si>
  <si>
    <t>+0.5 +0 +0.5</t>
  </si>
  <si>
    <t>+0 +0+0</t>
  </si>
  <si>
    <t>+0 +0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</si>
  <si>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</si>
  <si>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</si>
  <si>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</si>
  <si>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</si>
  <si>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</si>
  <si>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</si>
  <si>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</si>
  <si>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</si>
  <si>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</si>
  <si>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</si>
  <si>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</si>
  <si>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</si>
  <si>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</si>
  <si>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</si>
  <si>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</si>
  <si>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</si>
  <si>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WU</t>
  </si>
  <si>
    <t>FW08450</t>
  </si>
  <si>
    <t>18WF水手蓝</t>
  </si>
  <si>
    <t>QAMMBM85650/83242</t>
  </si>
  <si>
    <t>纽悦</t>
  </si>
  <si>
    <t>19SS明灰</t>
  </si>
  <si>
    <t>24SS青灰绿</t>
  </si>
  <si>
    <t>20SS卡其</t>
  </si>
  <si>
    <t>25SS鲜芋紫</t>
  </si>
  <si>
    <t>19SS黑色</t>
  </si>
  <si>
    <t>制表时间：2024/11/7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</si>
  <si>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</si>
  <si>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</si>
  <si>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</si>
  <si>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</si>
  <si>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</si>
  <si>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</si>
  <si>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</si>
  <si>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</si>
  <si>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</si>
  <si>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</si>
  <si>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</si>
  <si>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</si>
  <si>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</si>
  <si>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</si>
  <si>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</si>
  <si>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</si>
  <si>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</si>
  <si>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</si>
  <si>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</si>
  <si>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</si>
  <si>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</si>
  <si>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</si>
  <si>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</si>
  <si>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亮银TC反光条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</si>
  <si>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</si>
  <si>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</si>
  <si>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</si>
  <si>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</si>
  <si>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</si>
  <si>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</si>
  <si>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</si>
  <si>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制表时间：2024/11/12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</si>
  <si>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</si>
  <si>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</si>
  <si>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</si>
  <si>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</si>
  <si>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</si>
  <si>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</si>
  <si>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</si>
  <si>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</si>
  <si>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</si>
  <si>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</si>
  <si>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</si>
  <si>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</si>
  <si>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</si>
  <si>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</si>
  <si>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</si>
  <si>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</si>
  <si>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左腿</t>
  </si>
  <si>
    <t>印花</t>
  </si>
  <si>
    <t>无脱落开裂</t>
  </si>
  <si>
    <t>制表时间：2024/12/5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</si>
  <si>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</si>
  <si>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</si>
  <si>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</si>
  <si>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</si>
  <si>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</si>
  <si>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反光银</t>
  </si>
  <si>
    <t>-1%</t>
  </si>
  <si>
    <t>-2%</t>
  </si>
  <si>
    <t>制表时间：11-20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</si>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</sst>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0"/>
    </font>
    <font>
      <b/>
      <sz val="12"/>
      <color theme="1"/>
      <name val="仿宋_GB2312"/>
      <charset val="0"/>
    </font>
    <font>
      <sz val="10"/>
      <name val="宋体"/>
      <charset val="134"/>
      <scheme val="major"/>
    </font>
    <font>
      <b/>
      <sz val="12"/>
      <name val="黑体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8" borderId="83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84" applyNumberFormat="0" applyFill="0" applyAlignment="0" applyProtection="0">
      <alignment vertical="center"/>
    </xf>
    <xf numFmtId="0" fontId="59" fillId="0" borderId="84" applyNumberFormat="0" applyFill="0" applyAlignment="0" applyProtection="0">
      <alignment vertical="center"/>
    </xf>
    <xf numFmtId="0" fontId="60" fillId="0" borderId="8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9" borderId="86" applyNumberFormat="0" applyAlignment="0" applyProtection="0">
      <alignment vertical="center"/>
    </xf>
    <xf numFmtId="0" fontId="62" fillId="10" borderId="87" applyNumberFormat="0" applyAlignment="0" applyProtection="0">
      <alignment vertical="center"/>
    </xf>
    <xf numFmtId="0" fontId="63" fillId="10" borderId="86" applyNumberFormat="0" applyAlignment="0" applyProtection="0">
      <alignment vertical="center"/>
    </xf>
    <xf numFmtId="0" fontId="64" fillId="11" borderId="88" applyNumberFormat="0" applyAlignment="0" applyProtection="0">
      <alignment vertical="center"/>
    </xf>
    <xf numFmtId="0" fontId="65" fillId="0" borderId="89" applyNumberFormat="0" applyFill="0" applyAlignment="0" applyProtection="0">
      <alignment vertical="center"/>
    </xf>
    <xf numFmtId="0" fontId="66" fillId="0" borderId="90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72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</cellStyleXfs>
  <cellXfs count="4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0" xfId="52" applyFont="1" applyFill="1" applyBorder="1" applyAlignment="1">
      <alignment vertical="center"/>
    </xf>
    <xf numFmtId="0" fontId="23" fillId="0" borderId="10" xfId="52" applyFont="1" applyFill="1" applyBorder="1" applyAlignment="1">
      <alignment horizontal="center" vertical="center"/>
    </xf>
    <xf numFmtId="0" fontId="24" fillId="0" borderId="11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9" fillId="0" borderId="11" xfId="0" applyNumberFormat="1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11" xfId="52" applyNumberFormat="1" applyFont="1" applyFill="1" applyBorder="1" applyAlignment="1">
      <alignment horizontal="left" vertical="center"/>
    </xf>
    <xf numFmtId="0" fontId="29" fillId="0" borderId="2" xfId="52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6" fillId="0" borderId="12" xfId="0" applyNumberFormat="1" applyFont="1" applyFill="1" applyBorder="1" applyAlignment="1">
      <alignment shrinkToFit="1"/>
    </xf>
    <xf numFmtId="0" fontId="33" fillId="0" borderId="13" xfId="0" applyNumberFormat="1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0" fontId="38" fillId="0" borderId="0" xfId="53" applyFont="1" applyFill="1" applyAlignment="1"/>
    <xf numFmtId="0" fontId="26" fillId="0" borderId="0" xfId="53" applyFont="1" applyFill="1" applyAlignment="1"/>
    <xf numFmtId="0" fontId="18" fillId="0" borderId="10" xfId="53" applyFont="1" applyFill="1" applyBorder="1" applyAlignment="1">
      <alignment horizontal="center"/>
    </xf>
    <xf numFmtId="0" fontId="21" fillId="0" borderId="10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5" xfId="53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49" fontId="38" fillId="0" borderId="2" xfId="54" applyNumberFormat="1" applyFont="1" applyFill="1" applyBorder="1" applyAlignment="1">
      <alignment horizontal="center" vertical="center"/>
    </xf>
    <xf numFmtId="49" fontId="38" fillId="0" borderId="15" xfId="54" applyNumberFormat="1" applyFont="1" applyFill="1" applyBorder="1" applyAlignment="1">
      <alignment horizontal="center" vertical="center"/>
    </xf>
    <xf numFmtId="0" fontId="18" fillId="0" borderId="13" xfId="53" applyFont="1" applyFill="1" applyBorder="1" applyAlignment="1">
      <alignment horizontal="center"/>
    </xf>
    <xf numFmtId="49" fontId="18" fillId="0" borderId="13" xfId="53" applyNumberFormat="1" applyFont="1" applyFill="1" applyBorder="1" applyAlignment="1">
      <alignment horizontal="center"/>
    </xf>
    <xf numFmtId="49" fontId="38" fillId="0" borderId="13" xfId="54" applyNumberFormat="1" applyFont="1" applyFill="1" applyBorder="1" applyAlignment="1">
      <alignment horizontal="center" vertical="center"/>
    </xf>
    <xf numFmtId="49" fontId="38" fillId="0" borderId="16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/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9" fillId="0" borderId="17" xfId="52" applyFont="1" applyBorder="1" applyAlignment="1">
      <alignment horizontal="center" vertical="top"/>
    </xf>
    <xf numFmtId="0" fontId="40" fillId="0" borderId="18" xfId="52" applyFont="1" applyFill="1" applyBorder="1" applyAlignment="1">
      <alignment horizontal="left" vertical="center"/>
    </xf>
    <xf numFmtId="0" fontId="22" fillId="0" borderId="19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vertical="center"/>
    </xf>
    <xf numFmtId="0" fontId="40" fillId="0" borderId="19" xfId="52" applyFont="1" applyFill="1" applyBorder="1" applyAlignment="1">
      <alignment vertical="center"/>
    </xf>
    <xf numFmtId="0" fontId="22" fillId="0" borderId="20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40" fillId="0" borderId="22" xfId="52" applyFont="1" applyFill="1" applyBorder="1" applyAlignment="1">
      <alignment vertical="center"/>
    </xf>
    <xf numFmtId="0" fontId="22" fillId="0" borderId="20" xfId="52" applyFont="1" applyFill="1" applyBorder="1" applyAlignment="1">
      <alignment horizontal="left" vertical="center"/>
    </xf>
    <xf numFmtId="0" fontId="40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/>
    </xf>
    <xf numFmtId="0" fontId="40" fillId="0" borderId="20" xfId="52" applyFont="1" applyFill="1" applyBorder="1" applyAlignment="1">
      <alignment horizontal="center" vertical="center"/>
    </xf>
    <xf numFmtId="0" fontId="40" fillId="0" borderId="22" xfId="52" applyFont="1" applyFill="1" applyBorder="1" applyAlignment="1">
      <alignment horizontal="left" vertical="center"/>
    </xf>
    <xf numFmtId="0" fontId="40" fillId="0" borderId="20" xfId="52" applyFont="1" applyFill="1" applyBorder="1" applyAlignment="1">
      <alignment horizontal="left" vertical="center"/>
    </xf>
    <xf numFmtId="0" fontId="40" fillId="0" borderId="23" xfId="52" applyFont="1" applyFill="1" applyBorder="1" applyAlignment="1">
      <alignment vertical="center"/>
    </xf>
    <xf numFmtId="0" fontId="22" fillId="0" borderId="24" xfId="52" applyFont="1" applyFill="1" applyBorder="1" applyAlignment="1">
      <alignment horizontal="left" vertical="center"/>
    </xf>
    <xf numFmtId="0" fontId="40" fillId="0" borderId="24" xfId="52" applyFont="1" applyFill="1" applyBorder="1" applyAlignment="1">
      <alignment vertical="center"/>
    </xf>
    <xf numFmtId="0" fontId="26" fillId="0" borderId="24" xfId="52" applyFont="1" applyFill="1" applyBorder="1" applyAlignment="1">
      <alignment horizontal="left" vertical="center"/>
    </xf>
    <xf numFmtId="0" fontId="40" fillId="0" borderId="24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40" fillId="0" borderId="18" xfId="52" applyFont="1" applyFill="1" applyBorder="1" applyAlignment="1">
      <alignment vertical="center"/>
    </xf>
    <xf numFmtId="0" fontId="40" fillId="0" borderId="25" xfId="52" applyFont="1" applyFill="1" applyBorder="1" applyAlignment="1">
      <alignment vertical="center"/>
    </xf>
    <xf numFmtId="0" fontId="40" fillId="0" borderId="26" xfId="52" applyFont="1" applyFill="1" applyBorder="1" applyAlignment="1">
      <alignment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7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41" fillId="0" borderId="29" xfId="52" applyFont="1" applyFill="1" applyBorder="1" applyAlignment="1">
      <alignment horizontal="left" vertical="center"/>
    </xf>
    <xf numFmtId="0" fontId="41" fillId="0" borderId="28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40" fillId="0" borderId="23" xfId="52" applyFont="1" applyFill="1" applyBorder="1" applyAlignment="1">
      <alignment horizontal="left" vertical="center"/>
    </xf>
    <xf numFmtId="0" fontId="19" fillId="0" borderId="24" xfId="52" applyFill="1" applyBorder="1" applyAlignment="1">
      <alignment horizontal="center" vertical="center"/>
    </xf>
    <xf numFmtId="0" fontId="40" fillId="0" borderId="30" xfId="52" applyFont="1" applyFill="1" applyBorder="1" applyAlignment="1">
      <alignment horizontal="center" vertical="center"/>
    </xf>
    <xf numFmtId="0" fontId="40" fillId="0" borderId="31" xfId="52" applyFont="1" applyFill="1" applyBorder="1" applyAlignment="1">
      <alignment horizontal="left" vertical="center"/>
    </xf>
    <xf numFmtId="0" fontId="40" fillId="0" borderId="26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right" vertical="center"/>
    </xf>
    <xf numFmtId="0" fontId="26" fillId="0" borderId="28" xfId="52" applyFont="1" applyFill="1" applyBorder="1" applyAlignment="1">
      <alignment horizontal="right" vertical="center"/>
    </xf>
    <xf numFmtId="0" fontId="41" fillId="0" borderId="18" xfId="52" applyFont="1" applyFill="1" applyBorder="1" applyAlignment="1">
      <alignment horizontal="left" vertical="center"/>
    </xf>
    <xf numFmtId="0" fontId="41" fillId="0" borderId="19" xfId="52" applyFont="1" applyFill="1" applyBorder="1" applyAlignment="1">
      <alignment horizontal="left" vertical="center"/>
    </xf>
    <xf numFmtId="0" fontId="40" fillId="0" borderId="27" xfId="52" applyFont="1" applyFill="1" applyBorder="1" applyAlignment="1">
      <alignment horizontal="left" vertical="center"/>
    </xf>
    <xf numFmtId="0" fontId="40" fillId="0" borderId="32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center" vertical="center"/>
    </xf>
    <xf numFmtId="58" fontId="26" fillId="0" borderId="24" xfId="52" applyNumberFormat="1" applyFont="1" applyFill="1" applyBorder="1" applyAlignment="1">
      <alignment horizontal="center" vertical="center"/>
    </xf>
    <xf numFmtId="0" fontId="40" fillId="0" borderId="24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40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0" fillId="0" borderId="35" xfId="52" applyFont="1" applyFill="1" applyBorder="1" applyAlignment="1">
      <alignment vertical="center"/>
    </xf>
    <xf numFmtId="0" fontId="26" fillId="0" borderId="36" xfId="52" applyFont="1" applyFill="1" applyBorder="1" applyAlignment="1">
      <alignment horizontal="center" vertical="center"/>
    </xf>
    <xf numFmtId="0" fontId="41" fillId="0" borderId="36" xfId="52" applyFont="1" applyFill="1" applyBorder="1" applyAlignment="1">
      <alignment horizontal="left" vertical="center"/>
    </xf>
    <xf numFmtId="0" fontId="40" fillId="0" borderId="33" xfId="52" applyFont="1" applyFill="1" applyBorder="1" applyAlignment="1">
      <alignment horizontal="left" vertical="center"/>
    </xf>
    <xf numFmtId="0" fontId="40" fillId="0" borderId="21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 wrapText="1"/>
    </xf>
    <xf numFmtId="0" fontId="19" fillId="0" borderId="34" xfId="52" applyFill="1" applyBorder="1" applyAlignment="1">
      <alignment horizontal="center" vertical="center"/>
    </xf>
    <xf numFmtId="0" fontId="40" fillId="0" borderId="35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 wrapText="1"/>
    </xf>
    <xf numFmtId="0" fontId="19" fillId="0" borderId="36" xfId="52" applyFont="1" applyFill="1" applyBorder="1" applyAlignment="1">
      <alignment horizontal="center" vertical="center"/>
    </xf>
    <xf numFmtId="0" fontId="10" fillId="0" borderId="36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right" vertical="center"/>
    </xf>
    <xf numFmtId="0" fontId="26" fillId="0" borderId="37" xfId="52" applyFont="1" applyFill="1" applyBorder="1" applyAlignment="1">
      <alignment horizontal="center" vertical="center"/>
    </xf>
    <xf numFmtId="0" fontId="41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center" vertical="center"/>
    </xf>
    <xf numFmtId="0" fontId="38" fillId="0" borderId="0" xfId="53" applyFont="1" applyFill="1" applyAlignment="1">
      <alignment horizont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center" vertical="center"/>
    </xf>
    <xf numFmtId="0" fontId="22" fillId="0" borderId="39" xfId="52" applyFont="1" applyFill="1" applyBorder="1" applyAlignment="1">
      <alignment horizontal="center" vertical="center"/>
    </xf>
    <xf numFmtId="0" fontId="21" fillId="0" borderId="40" xfId="52" applyFont="1" applyFill="1" applyBorder="1" applyAlignment="1">
      <alignment horizontal="center" vertical="center"/>
    </xf>
    <xf numFmtId="0" fontId="21" fillId="0" borderId="41" xfId="52" applyFont="1" applyFill="1" applyBorder="1" applyAlignment="1">
      <alignment vertical="center"/>
    </xf>
    <xf numFmtId="0" fontId="23" fillId="0" borderId="41" xfId="52" applyFont="1" applyFill="1" applyBorder="1" applyAlignment="1">
      <alignment horizontal="center" vertical="center"/>
    </xf>
    <xf numFmtId="0" fontId="24" fillId="0" borderId="42" xfId="53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29" fillId="0" borderId="2" xfId="52" applyNumberFormat="1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left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/>
    </xf>
    <xf numFmtId="0" fontId="34" fillId="0" borderId="2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left" vertical="center"/>
    </xf>
    <xf numFmtId="0" fontId="36" fillId="0" borderId="43" xfId="0" applyNumberFormat="1" applyFont="1" applyFill="1" applyBorder="1" applyAlignment="1">
      <alignment shrinkToFit="1"/>
    </xf>
    <xf numFmtId="0" fontId="33" fillId="0" borderId="44" xfId="0" applyNumberFormat="1" applyFont="1" applyFill="1" applyBorder="1" applyAlignment="1">
      <alignment horizontal="center" vertical="center"/>
    </xf>
    <xf numFmtId="0" fontId="37" fillId="0" borderId="4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41" xfId="53" applyFont="1" applyFill="1" applyBorder="1" applyAlignment="1">
      <alignment horizontal="center"/>
    </xf>
    <xf numFmtId="0" fontId="21" fillId="0" borderId="41" xfId="52" applyFont="1" applyFill="1" applyBorder="1" applyAlignment="1">
      <alignment horizontal="left" vertical="center"/>
    </xf>
    <xf numFmtId="0" fontId="18" fillId="0" borderId="41" xfId="52" applyFont="1" applyFill="1" applyBorder="1" applyAlignment="1">
      <alignment horizontal="center" vertical="center"/>
    </xf>
    <xf numFmtId="0" fontId="18" fillId="0" borderId="45" xfId="52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left" vertical="center"/>
    </xf>
    <xf numFmtId="0" fontId="25" fillId="0" borderId="47" xfId="53" applyFont="1" applyFill="1" applyBorder="1" applyAlignment="1" applyProtection="1">
      <alignment horizontal="center" vertical="center"/>
    </xf>
    <xf numFmtId="0" fontId="0" fillId="0" borderId="48" xfId="0" applyFont="1" applyFill="1" applyBorder="1" applyAlignment="1">
      <alignment horizontal="left" vertical="center"/>
    </xf>
    <xf numFmtId="0" fontId="27" fillId="0" borderId="49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8" fillId="0" borderId="20" xfId="54" applyNumberFormat="1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18" fillId="0" borderId="20" xfId="53" applyFont="1" applyFill="1" applyBorder="1" applyAlignment="1"/>
    <xf numFmtId="0" fontId="28" fillId="0" borderId="50" xfId="0" applyNumberFormat="1" applyFont="1" applyFill="1" applyBorder="1" applyAlignment="1">
      <alignment horizontal="center" vertical="center"/>
    </xf>
    <xf numFmtId="49" fontId="38" fillId="0" borderId="50" xfId="54" applyNumberFormat="1" applyFont="1" applyFill="1" applyBorder="1" applyAlignment="1">
      <alignment horizontal="center" vertical="center"/>
    </xf>
    <xf numFmtId="0" fontId="18" fillId="0" borderId="51" xfId="53" applyFont="1" applyFill="1" applyBorder="1" applyAlignment="1">
      <alignment horizontal="center"/>
    </xf>
    <xf numFmtId="49" fontId="18" fillId="0" borderId="52" xfId="53" applyNumberFormat="1" applyFont="1" applyFill="1" applyBorder="1" applyAlignment="1">
      <alignment horizontal="center"/>
    </xf>
    <xf numFmtId="49" fontId="38" fillId="0" borderId="52" xfId="54" applyNumberFormat="1" applyFont="1" applyFill="1" applyBorder="1" applyAlignment="1">
      <alignment horizontal="center" vertical="center"/>
    </xf>
    <xf numFmtId="49" fontId="38" fillId="0" borderId="53" xfId="54" applyNumberFormat="1" applyFont="1" applyFill="1" applyBorder="1" applyAlignment="1">
      <alignment horizontal="center" vertical="center"/>
    </xf>
    <xf numFmtId="58" fontId="25" fillId="0" borderId="0" xfId="53" applyNumberFormat="1" applyFont="1" applyFill="1" applyAlignment="1"/>
    <xf numFmtId="0" fontId="19" fillId="0" borderId="0" xfId="52" applyFont="1" applyAlignment="1">
      <alignment horizontal="left" vertical="center"/>
    </xf>
    <xf numFmtId="0" fontId="10" fillId="0" borderId="54" xfId="52" applyFont="1" applyBorder="1" applyAlignment="1">
      <alignment horizontal="left" vertical="center"/>
    </xf>
    <xf numFmtId="0" fontId="22" fillId="0" borderId="55" xfId="52" applyFont="1" applyBorder="1" applyAlignment="1">
      <alignment horizontal="center" vertical="center"/>
    </xf>
    <xf numFmtId="0" fontId="10" fillId="0" borderId="55" xfId="52" applyFont="1" applyBorder="1" applyAlignment="1">
      <alignment horizontal="center" vertical="center"/>
    </xf>
    <xf numFmtId="0" fontId="41" fillId="0" borderId="55" xfId="52" applyFont="1" applyBorder="1" applyAlignment="1">
      <alignment horizontal="left" vertical="center"/>
    </xf>
    <xf numFmtId="0" fontId="41" fillId="0" borderId="18" xfId="52" applyFont="1" applyBorder="1" applyAlignment="1">
      <alignment horizontal="center" vertical="center"/>
    </xf>
    <xf numFmtId="0" fontId="41" fillId="0" borderId="19" xfId="52" applyFont="1" applyBorder="1" applyAlignment="1">
      <alignment horizontal="center" vertical="center"/>
    </xf>
    <xf numFmtId="0" fontId="41" fillId="0" borderId="33" xfId="52" applyFont="1" applyBorder="1" applyAlignment="1">
      <alignment horizontal="center" vertical="center"/>
    </xf>
    <xf numFmtId="0" fontId="10" fillId="0" borderId="18" xfId="52" applyFont="1" applyBorder="1" applyAlignment="1">
      <alignment horizontal="center" vertical="center"/>
    </xf>
    <xf numFmtId="0" fontId="10" fillId="0" borderId="19" xfId="52" applyFont="1" applyBorder="1" applyAlignment="1">
      <alignment horizontal="center" vertical="center"/>
    </xf>
    <xf numFmtId="0" fontId="10" fillId="0" borderId="33" xfId="52" applyFont="1" applyBorder="1" applyAlignment="1">
      <alignment horizontal="center" vertical="center"/>
    </xf>
    <xf numFmtId="0" fontId="41" fillId="0" borderId="22" xfId="52" applyFont="1" applyBorder="1" applyAlignment="1">
      <alignment horizontal="left" vertical="center"/>
    </xf>
    <xf numFmtId="0" fontId="41" fillId="0" borderId="20" xfId="52" applyFont="1" applyBorder="1" applyAlignment="1">
      <alignment horizontal="left" vertical="center"/>
    </xf>
    <xf numFmtId="14" fontId="22" fillId="0" borderId="20" xfId="52" applyNumberFormat="1" applyFont="1" applyBorder="1" applyAlignment="1">
      <alignment horizontal="center" vertical="center"/>
    </xf>
    <xf numFmtId="14" fontId="22" fillId="0" borderId="21" xfId="52" applyNumberFormat="1" applyFont="1" applyBorder="1" applyAlignment="1">
      <alignment horizontal="center" vertical="center"/>
    </xf>
    <xf numFmtId="0" fontId="41" fillId="0" borderId="22" xfId="52" applyFont="1" applyBorder="1" applyAlignment="1">
      <alignment vertical="center"/>
    </xf>
    <xf numFmtId="49" fontId="22" fillId="0" borderId="20" xfId="52" applyNumberFormat="1" applyFont="1" applyBorder="1" applyAlignment="1">
      <alignment horizontal="center" vertical="center"/>
    </xf>
    <xf numFmtId="0" fontId="22" fillId="0" borderId="21" xfId="52" applyFont="1" applyBorder="1" applyAlignment="1">
      <alignment horizontal="center" vertical="center"/>
    </xf>
    <xf numFmtId="0" fontId="41" fillId="0" borderId="20" xfId="52" applyFont="1" applyBorder="1" applyAlignment="1">
      <alignment vertical="center"/>
    </xf>
    <xf numFmtId="0" fontId="22" fillId="0" borderId="56" xfId="52" applyFont="1" applyBorder="1" applyAlignment="1">
      <alignment horizontal="center" vertical="center"/>
    </xf>
    <xf numFmtId="0" fontId="22" fillId="0" borderId="57" xfId="52" applyFont="1" applyBorder="1" applyAlignment="1">
      <alignment horizontal="center" vertical="center"/>
    </xf>
    <xf numFmtId="0" fontId="19" fillId="0" borderId="20" xfId="52" applyFont="1" applyBorder="1" applyAlignment="1">
      <alignment vertical="center"/>
    </xf>
    <xf numFmtId="0" fontId="42" fillId="0" borderId="23" xfId="52" applyFont="1" applyBorder="1" applyAlignment="1">
      <alignment vertical="center"/>
    </xf>
    <xf numFmtId="0" fontId="22" fillId="0" borderId="58" xfId="52" applyFont="1" applyBorder="1" applyAlignment="1">
      <alignment horizontal="center" vertical="center"/>
    </xf>
    <xf numFmtId="0" fontId="22" fillId="0" borderId="37" xfId="52" applyFont="1" applyBorder="1" applyAlignment="1">
      <alignment horizontal="center" vertical="center"/>
    </xf>
    <xf numFmtId="0" fontId="41" fillId="0" borderId="23" xfId="52" applyFont="1" applyBorder="1" applyAlignment="1">
      <alignment horizontal="left" vertical="center"/>
    </xf>
    <xf numFmtId="0" fontId="41" fillId="0" borderId="24" xfId="52" applyFont="1" applyBorder="1" applyAlignment="1">
      <alignment horizontal="left" vertical="center"/>
    </xf>
    <xf numFmtId="14" fontId="22" fillId="0" borderId="24" xfId="52" applyNumberFormat="1" applyFont="1" applyBorder="1" applyAlignment="1">
      <alignment horizontal="center" vertical="center"/>
    </xf>
    <xf numFmtId="14" fontId="22" fillId="0" borderId="34" xfId="52" applyNumberFormat="1" applyFont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41" fillId="0" borderId="18" xfId="52" applyFont="1" applyBorder="1" applyAlignment="1">
      <alignment vertical="center"/>
    </xf>
    <xf numFmtId="0" fontId="19" fillId="0" borderId="19" xfId="52" applyFont="1" applyBorder="1" applyAlignment="1">
      <alignment horizontal="left" vertical="center"/>
    </xf>
    <xf numFmtId="0" fontId="22" fillId="0" borderId="19" xfId="52" applyFont="1" applyBorder="1" applyAlignment="1">
      <alignment horizontal="left" vertical="center"/>
    </xf>
    <xf numFmtId="0" fontId="19" fillId="0" borderId="19" xfId="52" applyFont="1" applyBorder="1" applyAlignment="1">
      <alignment vertical="center"/>
    </xf>
    <xf numFmtId="0" fontId="41" fillId="0" borderId="19" xfId="52" applyFont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41" fillId="0" borderId="0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 wrapText="1"/>
    </xf>
    <xf numFmtId="0" fontId="26" fillId="0" borderId="26" xfId="52" applyFont="1" applyBorder="1" applyAlignment="1">
      <alignment horizontal="left" vertical="center" wrapText="1"/>
    </xf>
    <xf numFmtId="0" fontId="26" fillId="0" borderId="59" xfId="52" applyFont="1" applyBorder="1" applyAlignment="1">
      <alignment horizontal="left" vertical="center" wrapText="1"/>
    </xf>
    <xf numFmtId="0" fontId="26" fillId="0" borderId="29" xfId="52" applyFont="1" applyBorder="1" applyAlignment="1">
      <alignment horizontal="left" vertical="center"/>
    </xf>
    <xf numFmtId="0" fontId="26" fillId="0" borderId="28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22" fillId="0" borderId="24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 wrapText="1"/>
    </xf>
    <xf numFmtId="0" fontId="26" fillId="0" borderId="19" xfId="52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1" fillId="0" borderId="22" xfId="52" applyFont="1" applyFill="1" applyBorder="1" applyAlignment="1">
      <alignment horizontal="left" vertical="center"/>
    </xf>
    <xf numFmtId="0" fontId="41" fillId="0" borderId="23" xfId="52" applyFont="1" applyBorder="1" applyAlignment="1">
      <alignment horizontal="center" vertical="center"/>
    </xf>
    <xf numFmtId="0" fontId="41" fillId="0" borderId="24" xfId="52" applyFont="1" applyBorder="1" applyAlignment="1">
      <alignment horizontal="center" vertical="center"/>
    </xf>
    <xf numFmtId="0" fontId="41" fillId="0" borderId="22" xfId="52" applyFont="1" applyBorder="1" applyAlignment="1">
      <alignment horizontal="center" vertical="center"/>
    </xf>
    <xf numFmtId="0" fontId="41" fillId="0" borderId="20" xfId="52" applyFont="1" applyBorder="1" applyAlignment="1">
      <alignment horizontal="center" vertical="center"/>
    </xf>
    <xf numFmtId="0" fontId="40" fillId="0" borderId="20" xfId="52" applyFont="1" applyBorder="1" applyAlignment="1">
      <alignment horizontal="left" vertical="center"/>
    </xf>
    <xf numFmtId="0" fontId="41" fillId="0" borderId="60" xfId="52" applyFont="1" applyFill="1" applyBorder="1" applyAlignment="1">
      <alignment horizontal="left" vertical="center"/>
    </xf>
    <xf numFmtId="0" fontId="41" fillId="0" borderId="61" xfId="52" applyFont="1" applyFill="1" applyBorder="1" applyAlignment="1">
      <alignment horizontal="left" vertical="center"/>
    </xf>
    <xf numFmtId="0" fontId="10" fillId="0" borderId="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41" fillId="0" borderId="29" xfId="52" applyFont="1" applyBorder="1" applyAlignment="1">
      <alignment horizontal="left" vertical="center"/>
    </xf>
    <xf numFmtId="0" fontId="41" fillId="0" borderId="28" xfId="52" applyFont="1" applyBorder="1" applyAlignment="1">
      <alignment horizontal="left" vertical="center"/>
    </xf>
    <xf numFmtId="0" fontId="10" fillId="0" borderId="62" xfId="52" applyFont="1" applyBorder="1" applyAlignment="1">
      <alignment vertical="center"/>
    </xf>
    <xf numFmtId="0" fontId="22" fillId="0" borderId="63" xfId="52" applyFont="1" applyBorder="1" applyAlignment="1">
      <alignment horizontal="center" vertical="center"/>
    </xf>
    <xf numFmtId="0" fontId="10" fillId="0" borderId="63" xfId="52" applyFont="1" applyBorder="1" applyAlignment="1">
      <alignment vertical="center"/>
    </xf>
    <xf numFmtId="58" fontId="19" fillId="0" borderId="63" xfId="52" applyNumberFormat="1" applyFont="1" applyBorder="1" applyAlignment="1">
      <alignment vertical="center"/>
    </xf>
    <xf numFmtId="0" fontId="10" fillId="0" borderId="63" xfId="52" applyFont="1" applyBorder="1" applyAlignment="1">
      <alignment horizontal="center" vertical="center"/>
    </xf>
    <xf numFmtId="0" fontId="10" fillId="0" borderId="64" xfId="52" applyFont="1" applyFill="1" applyBorder="1" applyAlignment="1">
      <alignment horizontal="left" vertical="center"/>
    </xf>
    <xf numFmtId="0" fontId="10" fillId="0" borderId="63" xfId="52" applyFont="1" applyFill="1" applyBorder="1" applyAlignment="1">
      <alignment horizontal="left" vertical="center"/>
    </xf>
    <xf numFmtId="0" fontId="10" fillId="0" borderId="65" xfId="52" applyFont="1" applyFill="1" applyBorder="1" applyAlignment="1">
      <alignment horizontal="center" vertical="center"/>
    </xf>
    <xf numFmtId="0" fontId="10" fillId="0" borderId="66" xfId="52" applyFont="1" applyFill="1" applyBorder="1" applyAlignment="1">
      <alignment horizontal="center" vertical="center"/>
    </xf>
    <xf numFmtId="0" fontId="10" fillId="0" borderId="23" xfId="52" applyFont="1" applyFill="1" applyBorder="1" applyAlignment="1">
      <alignment horizontal="center" vertical="center"/>
    </xf>
    <xf numFmtId="0" fontId="10" fillId="0" borderId="24" xfId="52" applyFont="1" applyFill="1" applyBorder="1" applyAlignment="1">
      <alignment horizontal="center" vertical="center"/>
    </xf>
    <xf numFmtId="0" fontId="19" fillId="0" borderId="55" xfId="52" applyFont="1" applyBorder="1" applyAlignment="1">
      <alignment horizontal="center" vertical="center"/>
    </xf>
    <xf numFmtId="0" fontId="19" fillId="0" borderId="67" xfId="52" applyFont="1" applyBorder="1" applyAlignment="1">
      <alignment horizontal="center" vertical="center"/>
    </xf>
    <xf numFmtId="0" fontId="22" fillId="0" borderId="34" xfId="52" applyFont="1" applyBorder="1" applyAlignment="1">
      <alignment horizontal="left" vertical="center"/>
    </xf>
    <xf numFmtId="0" fontId="22" fillId="0" borderId="33" xfId="52" applyFont="1" applyBorder="1" applyAlignment="1">
      <alignment horizontal="left" vertical="center"/>
    </xf>
    <xf numFmtId="0" fontId="41" fillId="0" borderId="34" xfId="52" applyFont="1" applyBorder="1" applyAlignment="1">
      <alignment horizontal="left" vertical="center"/>
    </xf>
    <xf numFmtId="0" fontId="40" fillId="0" borderId="19" xfId="52" applyFont="1" applyBorder="1" applyAlignment="1">
      <alignment horizontal="left" vertical="center"/>
    </xf>
    <xf numFmtId="0" fontId="40" fillId="0" borderId="33" xfId="52" applyFont="1" applyBorder="1" applyAlignment="1">
      <alignment horizontal="left" vertical="center"/>
    </xf>
    <xf numFmtId="0" fontId="40" fillId="0" borderId="27" xfId="52" applyFont="1" applyBorder="1" applyAlignment="1">
      <alignment horizontal="left" vertical="center"/>
    </xf>
    <xf numFmtId="0" fontId="40" fillId="0" borderId="28" xfId="52" applyFont="1" applyBorder="1" applyAlignment="1">
      <alignment horizontal="left" vertical="center"/>
    </xf>
    <xf numFmtId="0" fontId="40" fillId="0" borderId="36" xfId="52" applyFont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/>
    </xf>
    <xf numFmtId="0" fontId="41" fillId="0" borderId="34" xfId="52" applyFont="1" applyBorder="1" applyAlignment="1">
      <alignment horizontal="center" vertical="center"/>
    </xf>
    <xf numFmtId="0" fontId="40" fillId="0" borderId="21" xfId="52" applyFont="1" applyBorder="1" applyAlignment="1">
      <alignment horizontal="left" vertical="center"/>
    </xf>
    <xf numFmtId="0" fontId="41" fillId="0" borderId="37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41" fillId="0" borderId="36" xfId="52" applyFont="1" applyBorder="1" applyAlignment="1">
      <alignment horizontal="left" vertical="center"/>
    </xf>
    <xf numFmtId="0" fontId="22" fillId="0" borderId="68" xfId="52" applyFont="1" applyBorder="1" applyAlignment="1">
      <alignment horizontal="center" vertical="center"/>
    </xf>
    <xf numFmtId="0" fontId="10" fillId="0" borderId="69" xfId="52" applyFont="1" applyFill="1" applyBorder="1" applyAlignment="1">
      <alignment horizontal="left" vertical="center"/>
    </xf>
    <xf numFmtId="0" fontId="10" fillId="0" borderId="70" xfId="52" applyFont="1" applyFill="1" applyBorder="1" applyAlignment="1">
      <alignment horizontal="center" vertical="center"/>
    </xf>
    <xf numFmtId="0" fontId="10" fillId="0" borderId="34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3" fillId="0" borderId="17" xfId="52" applyFont="1" applyBorder="1" applyAlignment="1">
      <alignment horizontal="center" vertical="top"/>
    </xf>
    <xf numFmtId="0" fontId="41" fillId="0" borderId="71" xfId="52" applyFont="1" applyBorder="1" applyAlignment="1">
      <alignment horizontal="left" vertical="center"/>
    </xf>
    <xf numFmtId="0" fontId="41" fillId="0" borderId="17" xfId="52" applyFont="1" applyBorder="1" applyAlignment="1">
      <alignment horizontal="left" vertical="center"/>
    </xf>
    <xf numFmtId="0" fontId="41" fillId="0" borderId="30" xfId="52" applyFont="1" applyBorder="1" applyAlignment="1">
      <alignment horizontal="left" vertical="center"/>
    </xf>
    <xf numFmtId="0" fontId="10" fillId="0" borderId="64" xfId="52" applyFont="1" applyBorder="1" applyAlignment="1">
      <alignment horizontal="left" vertical="center"/>
    </xf>
    <xf numFmtId="0" fontId="10" fillId="0" borderId="63" xfId="52" applyFont="1" applyBorder="1" applyAlignment="1">
      <alignment horizontal="left" vertical="center"/>
    </xf>
    <xf numFmtId="0" fontId="41" fillId="0" borderId="65" xfId="52" applyFont="1" applyBorder="1" applyAlignment="1">
      <alignment vertical="center"/>
    </xf>
    <xf numFmtId="0" fontId="19" fillId="0" borderId="66" xfId="52" applyFont="1" applyBorder="1" applyAlignment="1">
      <alignment horizontal="left" vertical="center"/>
    </xf>
    <xf numFmtId="0" fontId="22" fillId="0" borderId="66" xfId="52" applyFont="1" applyBorder="1" applyAlignment="1">
      <alignment horizontal="left" vertical="center"/>
    </xf>
    <xf numFmtId="0" fontId="19" fillId="0" borderId="66" xfId="52" applyFont="1" applyBorder="1" applyAlignment="1">
      <alignment vertical="center"/>
    </xf>
    <xf numFmtId="0" fontId="41" fillId="0" borderId="66" xfId="52" applyFont="1" applyBorder="1" applyAlignment="1">
      <alignment vertical="center"/>
    </xf>
    <xf numFmtId="0" fontId="41" fillId="0" borderId="65" xfId="52" applyFont="1" applyBorder="1" applyAlignment="1">
      <alignment horizontal="center" vertical="center"/>
    </xf>
    <xf numFmtId="0" fontId="22" fillId="0" borderId="66" xfId="52" applyFont="1" applyBorder="1" applyAlignment="1">
      <alignment horizontal="center" vertical="center"/>
    </xf>
    <xf numFmtId="0" fontId="41" fillId="0" borderId="66" xfId="52" applyFont="1" applyBorder="1" applyAlignment="1">
      <alignment horizontal="center" vertical="center"/>
    </xf>
    <xf numFmtId="0" fontId="19" fillId="0" borderId="66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41" fillId="0" borderId="60" xfId="52" applyFont="1" applyBorder="1" applyAlignment="1">
      <alignment horizontal="left" vertical="center" wrapText="1"/>
    </xf>
    <xf numFmtId="0" fontId="41" fillId="0" borderId="61" xfId="52" applyFont="1" applyBorder="1" applyAlignment="1">
      <alignment horizontal="left" vertical="center" wrapText="1"/>
    </xf>
    <xf numFmtId="0" fontId="41" fillId="0" borderId="72" xfId="52" applyFont="1" applyBorder="1" applyAlignment="1">
      <alignment horizontal="left" vertical="center"/>
    </xf>
    <xf numFmtId="0" fontId="41" fillId="0" borderId="73" xfId="52" applyFont="1" applyBorder="1" applyAlignment="1">
      <alignment horizontal="left" vertical="center"/>
    </xf>
    <xf numFmtId="0" fontId="44" fillId="0" borderId="7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66" xfId="52" applyNumberFormat="1" applyFont="1" applyBorder="1" applyAlignment="1">
      <alignment horizontal="center" vertical="center"/>
    </xf>
    <xf numFmtId="9" fontId="22" fillId="0" borderId="20" xfId="52" applyNumberFormat="1" applyFont="1" applyBorder="1" applyAlignment="1">
      <alignment horizontal="center" vertical="center"/>
    </xf>
    <xf numFmtId="0" fontId="22" fillId="0" borderId="22" xfId="52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9" fontId="22" fillId="0" borderId="31" xfId="52" applyNumberFormat="1" applyFont="1" applyBorder="1" applyAlignment="1">
      <alignment horizontal="left" vertical="center"/>
    </xf>
    <xf numFmtId="9" fontId="22" fillId="0" borderId="26" xfId="52" applyNumberFormat="1" applyFont="1" applyBorder="1" applyAlignment="1">
      <alignment horizontal="left" vertical="center"/>
    </xf>
    <xf numFmtId="9" fontId="22" fillId="0" borderId="60" xfId="52" applyNumberFormat="1" applyFont="1" applyBorder="1" applyAlignment="1">
      <alignment horizontal="left" vertical="center"/>
    </xf>
    <xf numFmtId="9" fontId="22" fillId="0" borderId="61" xfId="52" applyNumberFormat="1" applyFont="1" applyBorder="1" applyAlignment="1">
      <alignment horizontal="left" vertical="center"/>
    </xf>
    <xf numFmtId="0" fontId="40" fillId="0" borderId="65" xfId="52" applyFont="1" applyFill="1" applyBorder="1" applyAlignment="1">
      <alignment horizontal="left" vertical="center"/>
    </xf>
    <xf numFmtId="0" fontId="40" fillId="0" borderId="66" xfId="52" applyFont="1" applyFill="1" applyBorder="1" applyAlignment="1">
      <alignment horizontal="left" vertical="center"/>
    </xf>
    <xf numFmtId="0" fontId="40" fillId="0" borderId="58" xfId="52" applyFont="1" applyFill="1" applyBorder="1" applyAlignment="1">
      <alignment horizontal="left" vertical="center"/>
    </xf>
    <xf numFmtId="0" fontId="40" fillId="0" borderId="61" xfId="52" applyFont="1" applyFill="1" applyBorder="1" applyAlignment="1">
      <alignment horizontal="left" vertical="center"/>
    </xf>
    <xf numFmtId="0" fontId="10" fillId="0" borderId="30" xfId="52" applyFont="1" applyFill="1" applyBorder="1" applyAlignment="1">
      <alignment horizontal="left" vertical="center"/>
    </xf>
    <xf numFmtId="0" fontId="22" fillId="0" borderId="75" xfId="52" applyFont="1" applyFill="1" applyBorder="1" applyAlignment="1">
      <alignment horizontal="left" vertical="center"/>
    </xf>
    <xf numFmtId="0" fontId="22" fillId="0" borderId="76" xfId="52" applyFont="1" applyFill="1" applyBorder="1" applyAlignment="1">
      <alignment horizontal="left" vertical="center"/>
    </xf>
    <xf numFmtId="0" fontId="10" fillId="0" borderId="54" xfId="52" applyFont="1" applyBorder="1" applyAlignment="1">
      <alignment vertical="center"/>
    </xf>
    <xf numFmtId="0" fontId="46" fillId="0" borderId="63" xfId="52" applyFont="1" applyBorder="1" applyAlignment="1">
      <alignment horizontal="center" vertical="center"/>
    </xf>
    <xf numFmtId="0" fontId="10" fillId="0" borderId="55" xfId="52" applyFont="1" applyBorder="1" applyAlignment="1">
      <alignment vertical="center"/>
    </xf>
    <xf numFmtId="0" fontId="22" fillId="0" borderId="77" xfId="52" applyFont="1" applyBorder="1" applyAlignment="1">
      <alignment vertical="center"/>
    </xf>
    <xf numFmtId="0" fontId="10" fillId="0" borderId="77" xfId="52" applyFont="1" applyBorder="1" applyAlignment="1">
      <alignment vertical="center"/>
    </xf>
    <xf numFmtId="58" fontId="19" fillId="0" borderId="55" xfId="52" applyNumberFormat="1" applyFont="1" applyBorder="1" applyAlignment="1">
      <alignment vertical="center"/>
    </xf>
    <xf numFmtId="0" fontId="10" fillId="0" borderId="30" xfId="52" applyFont="1" applyBorder="1" applyAlignment="1">
      <alignment horizontal="center" vertical="center"/>
    </xf>
    <xf numFmtId="0" fontId="22" fillId="0" borderId="78" xfId="52" applyFont="1" applyFill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41" fillId="0" borderId="79" xfId="52" applyFont="1" applyBorder="1" applyAlignment="1">
      <alignment horizontal="left" vertical="center"/>
    </xf>
    <xf numFmtId="0" fontId="10" fillId="0" borderId="69" xfId="52" applyFont="1" applyBorder="1" applyAlignment="1">
      <alignment horizontal="left" vertical="center"/>
    </xf>
    <xf numFmtId="0" fontId="22" fillId="0" borderId="70" xfId="52" applyFont="1" applyBorder="1" applyAlignment="1">
      <alignment horizontal="left" vertical="center"/>
    </xf>
    <xf numFmtId="0" fontId="41" fillId="0" borderId="0" xfId="52" applyFont="1" applyBorder="1" applyAlignment="1">
      <alignment vertical="center"/>
    </xf>
    <xf numFmtId="0" fontId="41" fillId="0" borderId="37" xfId="52" applyFont="1" applyBorder="1" applyAlignment="1">
      <alignment horizontal="left" vertical="center" wrapText="1"/>
    </xf>
    <xf numFmtId="0" fontId="41" fillId="0" borderId="70" xfId="52" applyFont="1" applyBorder="1" applyAlignment="1">
      <alignment horizontal="left" vertical="center"/>
    </xf>
    <xf numFmtId="0" fontId="41" fillId="0" borderId="2" xfId="52" applyFont="1" applyBorder="1" applyAlignment="1">
      <alignment horizontal="center" vertical="center"/>
    </xf>
    <xf numFmtId="0" fontId="47" fillId="0" borderId="36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9" fontId="22" fillId="0" borderId="35" xfId="52" applyNumberFormat="1" applyFont="1" applyBorder="1" applyAlignment="1">
      <alignment horizontal="left" vertical="center"/>
    </xf>
    <xf numFmtId="9" fontId="22" fillId="0" borderId="37" xfId="52" applyNumberFormat="1" applyFont="1" applyBorder="1" applyAlignment="1">
      <alignment horizontal="left" vertical="center"/>
    </xf>
    <xf numFmtId="0" fontId="40" fillId="0" borderId="70" xfId="52" applyFont="1" applyFill="1" applyBorder="1" applyAlignment="1">
      <alignment horizontal="left" vertical="center"/>
    </xf>
    <xf numFmtId="0" fontId="40" fillId="0" borderId="37" xfId="52" applyFont="1" applyFill="1" applyBorder="1" applyAlignment="1">
      <alignment horizontal="left" vertical="center"/>
    </xf>
    <xf numFmtId="0" fontId="22" fillId="0" borderId="80" xfId="52" applyFont="1" applyFill="1" applyBorder="1" applyAlignment="1">
      <alignment horizontal="left" vertical="center"/>
    </xf>
    <xf numFmtId="0" fontId="10" fillId="0" borderId="81" xfId="52" applyFont="1" applyBorder="1" applyAlignment="1">
      <alignment horizontal="center" vertical="center"/>
    </xf>
    <xf numFmtId="0" fontId="22" fillId="0" borderId="77" xfId="52" applyFont="1" applyBorder="1" applyAlignment="1">
      <alignment horizontal="center" vertical="center"/>
    </xf>
    <xf numFmtId="0" fontId="22" fillId="0" borderId="79" xfId="52" applyFont="1" applyBorder="1" applyAlignment="1">
      <alignment horizontal="center" vertical="center"/>
    </xf>
    <xf numFmtId="0" fontId="22" fillId="0" borderId="79" xfId="52" applyFont="1" applyFill="1" applyBorder="1" applyAlignment="1">
      <alignment horizontal="left" vertical="center"/>
    </xf>
    <xf numFmtId="0" fontId="48" fillId="0" borderId="9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9" fillId="0" borderId="11" xfId="0" applyFont="1" applyBorder="1"/>
    <xf numFmtId="0" fontId="49" fillId="0" borderId="2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4" borderId="5" xfId="0" applyFont="1" applyFill="1" applyBorder="1" applyAlignment="1">
      <alignment horizontal="center" vertical="center"/>
    </xf>
    <xf numFmtId="0" fontId="49" fillId="4" borderId="7" xfId="0" applyFont="1" applyFill="1" applyBorder="1" applyAlignment="1">
      <alignment horizontal="center" vertical="center"/>
    </xf>
    <xf numFmtId="0" fontId="49" fillId="4" borderId="2" xfId="0" applyFont="1" applyFill="1" applyBorder="1"/>
    <xf numFmtId="0" fontId="0" fillId="0" borderId="11" xfId="0" applyBorder="1"/>
    <xf numFmtId="0" fontId="0" fillId="4" borderId="2" xfId="0" applyFill="1" applyBorder="1"/>
    <xf numFmtId="0" fontId="0" fillId="0" borderId="12" xfId="0" applyBorder="1"/>
    <xf numFmtId="0" fontId="0" fillId="0" borderId="13" xfId="0" applyBorder="1"/>
    <xf numFmtId="0" fontId="0" fillId="4" borderId="13" xfId="0" applyFill="1" applyBorder="1"/>
    <xf numFmtId="0" fontId="0" fillId="5" borderId="0" xfId="0" applyFill="1"/>
    <xf numFmtId="0" fontId="48" fillId="0" borderId="14" xfId="0" applyFont="1" applyBorder="1" applyAlignment="1">
      <alignment horizontal="center" vertical="center" wrapText="1"/>
    </xf>
    <xf numFmtId="0" fontId="49" fillId="0" borderId="82" xfId="0" applyFont="1" applyBorder="1" applyAlignment="1">
      <alignment horizontal="center" vertical="center"/>
    </xf>
    <xf numFmtId="0" fontId="49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9" fillId="6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60960</xdr:colOff>
      <xdr:row>2</xdr:row>
      <xdr:rowOff>156210</xdr:rowOff>
    </xdr:from>
    <xdr:to>
      <xdr:col>8</xdr:col>
      <xdr:colOff>947420</xdr:colOff>
      <xdr:row>4</xdr:row>
      <xdr:rowOff>102235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985" y="737235"/>
          <a:ext cx="886460" cy="708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4" customWidth="1"/>
    <col min="3" max="3" width="10.125" customWidth="1"/>
  </cols>
  <sheetData>
    <row r="1" ht="21" customHeight="1" spans="1:2">
      <c r="A1" s="465"/>
      <c r="B1" s="466" t="s">
        <v>0</v>
      </c>
    </row>
    <row r="2" spans="1:2">
      <c r="A2" s="10">
        <v>1</v>
      </c>
      <c r="B2" s="467" t="s">
        <v>1</v>
      </c>
    </row>
    <row r="3" spans="1:2">
      <c r="A3" s="10">
        <v>2</v>
      </c>
      <c r="B3" s="467" t="s">
        <v>2</v>
      </c>
    </row>
    <row r="4" spans="1:2">
      <c r="A4" s="10">
        <v>3</v>
      </c>
      <c r="B4" s="467" t="s">
        <v>3</v>
      </c>
    </row>
    <row r="5" spans="1:2">
      <c r="A5" s="10">
        <v>4</v>
      </c>
      <c r="B5" s="467" t="s">
        <v>4</v>
      </c>
    </row>
    <row r="6" spans="1:2">
      <c r="A6" s="10">
        <v>5</v>
      </c>
      <c r="B6" s="467" t="s">
        <v>5</v>
      </c>
    </row>
    <row r="7" spans="1:2">
      <c r="A7" s="10">
        <v>6</v>
      </c>
      <c r="B7" s="467" t="s">
        <v>6</v>
      </c>
    </row>
    <row r="8" s="463" customFormat="1" ht="15" customHeight="1" spans="1:2">
      <c r="A8" s="468">
        <v>7</v>
      </c>
      <c r="B8" s="469" t="s">
        <v>7</v>
      </c>
    </row>
    <row r="9" ht="18.95" customHeight="1" spans="1:2">
      <c r="A9" s="465"/>
      <c r="B9" s="470" t="s">
        <v>8</v>
      </c>
    </row>
    <row r="10" ht="15.95" customHeight="1" spans="1:2">
      <c r="A10" s="10">
        <v>1</v>
      </c>
      <c r="B10" s="471" t="s">
        <v>9</v>
      </c>
    </row>
    <row r="11" spans="1:2">
      <c r="A11" s="10">
        <v>2</v>
      </c>
      <c r="B11" s="467" t="s">
        <v>10</v>
      </c>
    </row>
    <row r="12" spans="1:2">
      <c r="A12" s="10">
        <v>3</v>
      </c>
      <c r="B12" s="469" t="s">
        <v>11</v>
      </c>
    </row>
    <row r="13" spans="1:2">
      <c r="A13" s="10">
        <v>4</v>
      </c>
      <c r="B13" s="467" t="s">
        <v>12</v>
      </c>
    </row>
    <row r="14" spans="1:2">
      <c r="A14" s="10">
        <v>5</v>
      </c>
      <c r="B14" s="467" t="s">
        <v>13</v>
      </c>
    </row>
    <row r="15" spans="1:2">
      <c r="A15" s="10">
        <v>6</v>
      </c>
      <c r="B15" s="467" t="s">
        <v>14</v>
      </c>
    </row>
    <row r="16" spans="1:2">
      <c r="A16" s="10">
        <v>7</v>
      </c>
      <c r="B16" s="467" t="s">
        <v>15</v>
      </c>
    </row>
    <row r="17" spans="1:2">
      <c r="A17" s="10">
        <v>8</v>
      </c>
      <c r="B17" s="467" t="s">
        <v>16</v>
      </c>
    </row>
    <row r="18" spans="1:2">
      <c r="A18" s="10">
        <v>9</v>
      </c>
      <c r="B18" s="467" t="s">
        <v>17</v>
      </c>
    </row>
    <row r="19" spans="1:2">
      <c r="A19" s="10"/>
      <c r="B19" s="467"/>
    </row>
    <row r="20" ht="20.25" spans="1:2">
      <c r="A20" s="465"/>
      <c r="B20" s="466" t="s">
        <v>18</v>
      </c>
    </row>
    <row r="21" spans="1:2">
      <c r="A21" s="10">
        <v>1</v>
      </c>
      <c r="B21" s="472" t="s">
        <v>19</v>
      </c>
    </row>
    <row r="22" spans="1:2">
      <c r="A22" s="10">
        <v>2</v>
      </c>
      <c r="B22" s="467" t="s">
        <v>20</v>
      </c>
    </row>
    <row r="23" spans="1:2">
      <c r="A23" s="10">
        <v>3</v>
      </c>
      <c r="B23" s="467" t="s">
        <v>21</v>
      </c>
    </row>
    <row r="24" spans="1:2">
      <c r="A24" s="10">
        <v>4</v>
      </c>
      <c r="B24" s="467" t="s">
        <v>22</v>
      </c>
    </row>
    <row r="25" spans="1:2">
      <c r="A25" s="10">
        <v>5</v>
      </c>
      <c r="B25" s="467" t="s">
        <v>23</v>
      </c>
    </row>
    <row r="26" spans="1:2">
      <c r="A26" s="10">
        <v>6</v>
      </c>
      <c r="B26" s="467" t="s">
        <v>24</v>
      </c>
    </row>
    <row r="27" spans="1:2">
      <c r="A27" s="10">
        <v>7</v>
      </c>
      <c r="B27" s="467" t="s">
        <v>25</v>
      </c>
    </row>
    <row r="28" spans="1:2">
      <c r="A28" s="10"/>
      <c r="B28" s="467"/>
    </row>
    <row r="29" ht="20.25" spans="1:2">
      <c r="A29" s="465"/>
      <c r="B29" s="466" t="s">
        <v>26</v>
      </c>
    </row>
    <row r="30" spans="1:2">
      <c r="A30" s="10">
        <v>1</v>
      </c>
      <c r="B30" s="472" t="s">
        <v>27</v>
      </c>
    </row>
    <row r="31" spans="1:2">
      <c r="A31" s="10">
        <v>2</v>
      </c>
      <c r="B31" s="467" t="s">
        <v>28</v>
      </c>
    </row>
    <row r="32" spans="1:2">
      <c r="A32" s="10">
        <v>3</v>
      </c>
      <c r="B32" s="467" t="s">
        <v>29</v>
      </c>
    </row>
    <row r="33" ht="28.5" spans="1:2">
      <c r="A33" s="10">
        <v>4</v>
      </c>
      <c r="B33" s="467" t="s">
        <v>30</v>
      </c>
    </row>
    <row r="34" spans="1:2">
      <c r="A34" s="10">
        <v>5</v>
      </c>
      <c r="B34" s="467" t="s">
        <v>31</v>
      </c>
    </row>
    <row r="35" spans="1:2">
      <c r="A35" s="10">
        <v>6</v>
      </c>
      <c r="B35" s="467" t="s">
        <v>32</v>
      </c>
    </row>
    <row r="36" spans="1:2">
      <c r="A36" s="10">
        <v>7</v>
      </c>
      <c r="B36" s="467" t="s">
        <v>33</v>
      </c>
    </row>
    <row r="37" spans="1:2">
      <c r="A37" s="10"/>
      <c r="B37" s="467"/>
    </row>
    <row r="39" spans="1:2">
      <c r="A39" s="473" t="s">
        <v>34</v>
      </c>
      <c r="B39" s="47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9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2.875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287</v>
      </c>
      <c r="H2" s="4"/>
      <c r="I2" s="4" t="s">
        <v>288</v>
      </c>
      <c r="J2" s="4"/>
      <c r="K2" s="6" t="s">
        <v>289</v>
      </c>
      <c r="L2" s="75" t="s">
        <v>290</v>
      </c>
      <c r="M2" s="19" t="s">
        <v>291</v>
      </c>
    </row>
    <row r="3" s="1" customFormat="1" ht="16.5" spans="1:13">
      <c r="A3" s="4"/>
      <c r="B3" s="7"/>
      <c r="C3" s="7"/>
      <c r="D3" s="7"/>
      <c r="E3" s="7"/>
      <c r="F3" s="7"/>
      <c r="G3" s="4" t="s">
        <v>292</v>
      </c>
      <c r="H3" s="4" t="s">
        <v>293</v>
      </c>
      <c r="I3" s="4" t="s">
        <v>292</v>
      </c>
      <c r="J3" s="4" t="s">
        <v>293</v>
      </c>
      <c r="K3" s="8"/>
      <c r="L3" s="76"/>
      <c r="M3" s="20"/>
    </row>
    <row r="4" ht="22" customHeight="1" spans="1:13">
      <c r="A4" s="66">
        <v>1</v>
      </c>
      <c r="B4" s="23" t="s">
        <v>277</v>
      </c>
      <c r="C4" s="24" t="s">
        <v>273</v>
      </c>
      <c r="D4" s="23" t="s">
        <v>274</v>
      </c>
      <c r="E4" s="23" t="s">
        <v>275</v>
      </c>
      <c r="F4" s="25" t="s">
        <v>276</v>
      </c>
      <c r="G4" s="67">
        <v>-0.03</v>
      </c>
      <c r="H4" s="67">
        <v>0</v>
      </c>
      <c r="I4" s="67">
        <v>-0.03</v>
      </c>
      <c r="J4" s="67">
        <v>0</v>
      </c>
      <c r="K4" s="71"/>
      <c r="L4" s="9" t="s">
        <v>95</v>
      </c>
      <c r="M4" s="9" t="s">
        <v>294</v>
      </c>
    </row>
    <row r="5" ht="22" customHeight="1" spans="1:13">
      <c r="A5" s="66">
        <v>2</v>
      </c>
      <c r="B5" s="23" t="s">
        <v>277</v>
      </c>
      <c r="C5" s="24" t="s">
        <v>273</v>
      </c>
      <c r="D5" s="23" t="s">
        <v>274</v>
      </c>
      <c r="E5" s="23" t="s">
        <v>278</v>
      </c>
      <c r="F5" s="25" t="s">
        <v>276</v>
      </c>
      <c r="G5" s="67">
        <v>-0.03</v>
      </c>
      <c r="H5" s="67">
        <v>0</v>
      </c>
      <c r="I5" s="67">
        <v>-0.03</v>
      </c>
      <c r="J5" s="67">
        <v>0</v>
      </c>
      <c r="K5" s="71"/>
      <c r="L5" s="9" t="s">
        <v>95</v>
      </c>
      <c r="M5" s="9" t="s">
        <v>294</v>
      </c>
    </row>
    <row r="6" ht="22" customHeight="1" spans="1:13">
      <c r="A6" s="66">
        <v>3</v>
      </c>
      <c r="B6" s="23" t="s">
        <v>277</v>
      </c>
      <c r="C6" s="24" t="s">
        <v>273</v>
      </c>
      <c r="D6" s="23" t="s">
        <v>274</v>
      </c>
      <c r="E6" s="23" t="s">
        <v>279</v>
      </c>
      <c r="F6" s="25" t="s">
        <v>276</v>
      </c>
      <c r="G6" s="67">
        <v>-0.02</v>
      </c>
      <c r="H6" s="67">
        <v>0.01</v>
      </c>
      <c r="I6" s="67">
        <v>-0.02</v>
      </c>
      <c r="J6" s="67">
        <v>-0.01</v>
      </c>
      <c r="K6" s="71"/>
      <c r="L6" s="9" t="s">
        <v>95</v>
      </c>
      <c r="M6" s="9" t="s">
        <v>294</v>
      </c>
    </row>
    <row r="7" ht="22" customHeight="1" spans="1:13">
      <c r="A7" s="66">
        <v>4</v>
      </c>
      <c r="B7" s="23" t="s">
        <v>277</v>
      </c>
      <c r="C7" s="24" t="s">
        <v>273</v>
      </c>
      <c r="D7" s="23" t="s">
        <v>274</v>
      </c>
      <c r="E7" s="23" t="s">
        <v>280</v>
      </c>
      <c r="F7" s="25" t="s">
        <v>276</v>
      </c>
      <c r="G7" s="67">
        <v>-0.03</v>
      </c>
      <c r="H7" s="67">
        <v>0</v>
      </c>
      <c r="I7" s="67">
        <v>-0.03</v>
      </c>
      <c r="J7" s="67">
        <v>0</v>
      </c>
      <c r="K7" s="71"/>
      <c r="L7" s="9" t="s">
        <v>95</v>
      </c>
      <c r="M7" s="9" t="s">
        <v>294</v>
      </c>
    </row>
    <row r="8" ht="22" customHeight="1" spans="1:13">
      <c r="A8" s="66">
        <v>5</v>
      </c>
      <c r="B8" s="23" t="s">
        <v>277</v>
      </c>
      <c r="C8" s="24" t="s">
        <v>273</v>
      </c>
      <c r="D8" s="23" t="s">
        <v>274</v>
      </c>
      <c r="E8" s="27" t="s">
        <v>281</v>
      </c>
      <c r="F8" s="25" t="s">
        <v>276</v>
      </c>
      <c r="G8" s="67">
        <v>-0.02</v>
      </c>
      <c r="H8" s="67">
        <v>0</v>
      </c>
      <c r="I8" s="67">
        <v>-0.02</v>
      </c>
      <c r="J8" s="67">
        <v>-0.01</v>
      </c>
      <c r="K8" s="71"/>
      <c r="L8" s="9" t="s">
        <v>95</v>
      </c>
      <c r="M8" s="9" t="s">
        <v>294</v>
      </c>
    </row>
    <row r="9" ht="22" customHeight="1" spans="1:13">
      <c r="A9" s="66">
        <v>6</v>
      </c>
      <c r="B9" s="23" t="s">
        <v>277</v>
      </c>
      <c r="C9" s="24" t="s">
        <v>273</v>
      </c>
      <c r="D9" s="23" t="s">
        <v>274</v>
      </c>
      <c r="E9" s="23" t="s">
        <v>282</v>
      </c>
      <c r="F9" s="25" t="s">
        <v>276</v>
      </c>
      <c r="G9" s="67">
        <v>-0.02</v>
      </c>
      <c r="H9" s="67">
        <v>0</v>
      </c>
      <c r="I9" s="67">
        <v>-0.02</v>
      </c>
      <c r="J9" s="67">
        <v>-0.01</v>
      </c>
      <c r="K9" s="71"/>
      <c r="L9" s="9" t="s">
        <v>95</v>
      </c>
      <c r="M9" s="9" t="s">
        <v>294</v>
      </c>
    </row>
    <row r="10" ht="22" customHeight="1" spans="1:13">
      <c r="A10" s="66"/>
      <c r="B10" s="68"/>
      <c r="C10" s="69"/>
      <c r="D10" s="69"/>
      <c r="E10" s="69"/>
      <c r="F10" s="70"/>
      <c r="G10" s="71"/>
      <c r="H10" s="72"/>
      <c r="I10" s="72"/>
      <c r="J10" s="72"/>
      <c r="K10" s="71"/>
      <c r="L10" s="10"/>
      <c r="M10" s="10"/>
    </row>
    <row r="11" ht="22" customHeight="1" spans="1:13">
      <c r="A11" s="66"/>
      <c r="B11" s="68"/>
      <c r="C11" s="69"/>
      <c r="D11" s="69"/>
      <c r="E11" s="69"/>
      <c r="F11" s="70"/>
      <c r="G11" s="71"/>
      <c r="H11" s="72"/>
      <c r="I11" s="72"/>
      <c r="J11" s="72"/>
      <c r="K11" s="71"/>
      <c r="L11" s="10"/>
      <c r="M11" s="10"/>
    </row>
    <row r="12" s="2" customFormat="1" ht="18.75" spans="1:13">
      <c r="A12" s="13" t="s">
        <v>295</v>
      </c>
      <c r="B12" s="14"/>
      <c r="C12" s="14"/>
      <c r="D12" s="69"/>
      <c r="E12" s="15"/>
      <c r="F12" s="70"/>
      <c r="G12" s="33"/>
      <c r="H12" s="13" t="s">
        <v>284</v>
      </c>
      <c r="I12" s="14"/>
      <c r="J12" s="14"/>
      <c r="K12" s="15"/>
      <c r="L12" s="77"/>
      <c r="M12" s="21"/>
    </row>
    <row r="13" ht="84" customHeight="1" spans="1:13">
      <c r="A13" s="73" t="s">
        <v>296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8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9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27.12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0" t="s">
        <v>299</v>
      </c>
      <c r="H2" s="41"/>
      <c r="I2" s="63"/>
      <c r="J2" s="40" t="s">
        <v>300</v>
      </c>
      <c r="K2" s="41"/>
      <c r="L2" s="63"/>
      <c r="M2" s="40" t="s">
        <v>301</v>
      </c>
      <c r="N2" s="41"/>
      <c r="O2" s="63"/>
      <c r="P2" s="40" t="s">
        <v>302</v>
      </c>
      <c r="Q2" s="41"/>
      <c r="R2" s="63"/>
      <c r="S2" s="41" t="s">
        <v>303</v>
      </c>
      <c r="T2" s="41"/>
      <c r="U2" s="63"/>
      <c r="V2" s="36" t="s">
        <v>304</v>
      </c>
      <c r="W2" s="36" t="s">
        <v>272</v>
      </c>
    </row>
    <row r="3" s="1" customFormat="1" ht="16.5" spans="1:23">
      <c r="A3" s="7"/>
      <c r="B3" s="42"/>
      <c r="C3" s="42"/>
      <c r="D3" s="42"/>
      <c r="E3" s="42"/>
      <c r="F3" s="42"/>
      <c r="G3" s="4" t="s">
        <v>305</v>
      </c>
      <c r="H3" s="4" t="s">
        <v>67</v>
      </c>
      <c r="I3" s="4" t="s">
        <v>263</v>
      </c>
      <c r="J3" s="4" t="s">
        <v>305</v>
      </c>
      <c r="K3" s="4" t="s">
        <v>67</v>
      </c>
      <c r="L3" s="4" t="s">
        <v>263</v>
      </c>
      <c r="M3" s="4" t="s">
        <v>305</v>
      </c>
      <c r="N3" s="4" t="s">
        <v>67</v>
      </c>
      <c r="O3" s="4" t="s">
        <v>263</v>
      </c>
      <c r="P3" s="4" t="s">
        <v>305</v>
      </c>
      <c r="Q3" s="4" t="s">
        <v>67</v>
      </c>
      <c r="R3" s="4" t="s">
        <v>263</v>
      </c>
      <c r="S3" s="4" t="s">
        <v>305</v>
      </c>
      <c r="T3" s="4" t="s">
        <v>67</v>
      </c>
      <c r="U3" s="4" t="s">
        <v>263</v>
      </c>
      <c r="V3" s="65"/>
      <c r="W3" s="65"/>
    </row>
    <row r="4" ht="18.75" spans="1:23">
      <c r="A4" s="43" t="s">
        <v>306</v>
      </c>
      <c r="B4" s="23" t="s">
        <v>277</v>
      </c>
      <c r="C4" s="24" t="s">
        <v>273</v>
      </c>
      <c r="D4" s="23" t="s">
        <v>274</v>
      </c>
      <c r="E4" s="23" t="s">
        <v>275</v>
      </c>
      <c r="F4" s="25" t="s">
        <v>276</v>
      </c>
      <c r="G4" s="44" t="s">
        <v>307</v>
      </c>
      <c r="H4" s="45"/>
      <c r="I4" s="45" t="s">
        <v>308</v>
      </c>
      <c r="J4" s="45"/>
      <c r="K4" s="26"/>
      <c r="L4" s="26"/>
      <c r="M4" s="9"/>
      <c r="N4" s="9"/>
      <c r="O4" s="9"/>
      <c r="P4" s="9"/>
      <c r="Q4" s="9"/>
      <c r="R4" s="9"/>
      <c r="S4" s="9"/>
      <c r="T4" s="9"/>
      <c r="U4" s="9"/>
      <c r="V4" s="9" t="s">
        <v>309</v>
      </c>
      <c r="W4" s="9"/>
    </row>
    <row r="5" ht="18.75" spans="1:23">
      <c r="A5" s="46" t="s">
        <v>306</v>
      </c>
      <c r="B5" s="23" t="s">
        <v>277</v>
      </c>
      <c r="C5" s="24" t="s">
        <v>273</v>
      </c>
      <c r="D5" s="23" t="s">
        <v>274</v>
      </c>
      <c r="E5" s="23" t="s">
        <v>278</v>
      </c>
      <c r="F5" s="25" t="s">
        <v>276</v>
      </c>
      <c r="G5" s="47" t="s">
        <v>310</v>
      </c>
      <c r="H5" s="48"/>
      <c r="I5" s="64"/>
      <c r="J5" s="47" t="s">
        <v>311</v>
      </c>
      <c r="K5" s="48"/>
      <c r="L5" s="64"/>
      <c r="M5" s="40" t="s">
        <v>312</v>
      </c>
      <c r="N5" s="41"/>
      <c r="O5" s="63"/>
      <c r="P5" s="40" t="s">
        <v>313</v>
      </c>
      <c r="Q5" s="41"/>
      <c r="R5" s="63"/>
      <c r="S5" s="41" t="s">
        <v>314</v>
      </c>
      <c r="T5" s="41"/>
      <c r="U5" s="63"/>
      <c r="V5" s="9"/>
      <c r="W5" s="9"/>
    </row>
    <row r="6" ht="18.75" spans="1:23">
      <c r="A6" s="46" t="s">
        <v>306</v>
      </c>
      <c r="B6" s="23" t="s">
        <v>277</v>
      </c>
      <c r="C6" s="24" t="s">
        <v>273</v>
      </c>
      <c r="D6" s="23" t="s">
        <v>274</v>
      </c>
      <c r="E6" s="23" t="s">
        <v>279</v>
      </c>
      <c r="F6" s="25" t="s">
        <v>276</v>
      </c>
      <c r="G6" s="49" t="s">
        <v>305</v>
      </c>
      <c r="H6" s="49" t="s">
        <v>67</v>
      </c>
      <c r="I6" s="49" t="s">
        <v>263</v>
      </c>
      <c r="J6" s="49" t="s">
        <v>305</v>
      </c>
      <c r="K6" s="49" t="s">
        <v>67</v>
      </c>
      <c r="L6" s="49" t="s">
        <v>263</v>
      </c>
      <c r="M6" s="4" t="s">
        <v>305</v>
      </c>
      <c r="N6" s="4" t="s">
        <v>67</v>
      </c>
      <c r="O6" s="4" t="s">
        <v>263</v>
      </c>
      <c r="P6" s="4" t="s">
        <v>305</v>
      </c>
      <c r="Q6" s="4" t="s">
        <v>67</v>
      </c>
      <c r="R6" s="4" t="s">
        <v>263</v>
      </c>
      <c r="S6" s="4" t="s">
        <v>305</v>
      </c>
      <c r="T6" s="4" t="s">
        <v>67</v>
      </c>
      <c r="U6" s="4" t="s">
        <v>263</v>
      </c>
      <c r="V6" s="9"/>
      <c r="W6" s="9"/>
    </row>
    <row r="7" ht="18.75" spans="1:23">
      <c r="A7" s="50" t="s">
        <v>306</v>
      </c>
      <c r="B7" s="23" t="s">
        <v>277</v>
      </c>
      <c r="C7" s="24" t="s">
        <v>273</v>
      </c>
      <c r="D7" s="23" t="s">
        <v>274</v>
      </c>
      <c r="E7" s="23" t="s">
        <v>280</v>
      </c>
      <c r="F7" s="25" t="s">
        <v>276</v>
      </c>
      <c r="G7" s="26"/>
      <c r="H7" s="45"/>
      <c r="I7" s="45"/>
      <c r="J7" s="45"/>
      <c r="K7" s="45"/>
      <c r="L7" s="26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6" t="s">
        <v>306</v>
      </c>
      <c r="B8" s="23" t="s">
        <v>277</v>
      </c>
      <c r="C8" s="24" t="s">
        <v>273</v>
      </c>
      <c r="D8" s="23" t="s">
        <v>274</v>
      </c>
      <c r="E8" s="27" t="s">
        <v>281</v>
      </c>
      <c r="F8" s="25" t="s">
        <v>276</v>
      </c>
      <c r="G8" s="9"/>
      <c r="H8" s="45"/>
      <c r="I8" s="45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50" t="s">
        <v>306</v>
      </c>
      <c r="B9" s="23" t="s">
        <v>277</v>
      </c>
      <c r="C9" s="24" t="s">
        <v>273</v>
      </c>
      <c r="D9" s="23" t="s">
        <v>274</v>
      </c>
      <c r="E9" s="23" t="s">
        <v>282</v>
      </c>
      <c r="F9" s="25" t="s">
        <v>276</v>
      </c>
      <c r="G9" s="9"/>
      <c r="H9" s="45"/>
      <c r="I9" s="45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51"/>
      <c r="B10" s="52"/>
      <c r="C10" s="53"/>
      <c r="D10" s="54"/>
      <c r="E10" s="53"/>
      <c r="F10" s="51"/>
      <c r="G10" s="9"/>
      <c r="H10" s="45"/>
      <c r="I10" s="45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55"/>
      <c r="B11" s="56"/>
      <c r="C11" s="57"/>
      <c r="D11" s="58"/>
      <c r="E11" s="57"/>
      <c r="F11" s="5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0"/>
      <c r="B12" s="60"/>
      <c r="C12" s="60"/>
      <c r="D12" s="60"/>
      <c r="E12" s="60"/>
      <c r="F12" s="6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7"/>
      <c r="B13" s="57"/>
      <c r="C13" s="57"/>
      <c r="D13" s="57"/>
      <c r="E13" s="57"/>
      <c r="F13" s="5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0"/>
      <c r="B14" s="60"/>
      <c r="C14" s="60"/>
      <c r="D14" s="60"/>
      <c r="E14" s="60"/>
      <c r="F14" s="6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7"/>
      <c r="B15" s="57"/>
      <c r="C15" s="57"/>
      <c r="D15" s="57"/>
      <c r="E15" s="57"/>
      <c r="F15" s="5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315</v>
      </c>
      <c r="B17" s="14"/>
      <c r="C17" s="14"/>
      <c r="D17" s="14"/>
      <c r="E17" s="15"/>
      <c r="F17" s="16"/>
      <c r="G17" s="33"/>
      <c r="H17" s="39"/>
      <c r="I17" s="39"/>
      <c r="J17" s="13" t="s">
        <v>284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1" t="s">
        <v>316</v>
      </c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</sheetData>
  <mergeCells count="4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318</v>
      </c>
      <c r="B2" s="36" t="s">
        <v>259</v>
      </c>
      <c r="C2" s="36" t="s">
        <v>260</v>
      </c>
      <c r="D2" s="36" t="s">
        <v>261</v>
      </c>
      <c r="E2" s="36" t="s">
        <v>262</v>
      </c>
      <c r="F2" s="36" t="s">
        <v>263</v>
      </c>
      <c r="G2" s="35" t="s">
        <v>319</v>
      </c>
      <c r="H2" s="35" t="s">
        <v>320</v>
      </c>
      <c r="I2" s="35" t="s">
        <v>321</v>
      </c>
      <c r="J2" s="35" t="s">
        <v>320</v>
      </c>
      <c r="K2" s="35" t="s">
        <v>322</v>
      </c>
      <c r="L2" s="35" t="s">
        <v>320</v>
      </c>
      <c r="M2" s="36" t="s">
        <v>304</v>
      </c>
      <c r="N2" s="36" t="s">
        <v>272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7" t="s">
        <v>318</v>
      </c>
      <c r="B4" s="38" t="s">
        <v>323</v>
      </c>
      <c r="C4" s="38" t="s">
        <v>305</v>
      </c>
      <c r="D4" s="38" t="s">
        <v>261</v>
      </c>
      <c r="E4" s="36" t="s">
        <v>262</v>
      </c>
      <c r="F4" s="36" t="s">
        <v>263</v>
      </c>
      <c r="G4" s="35" t="s">
        <v>319</v>
      </c>
      <c r="H4" s="35" t="s">
        <v>320</v>
      </c>
      <c r="I4" s="35" t="s">
        <v>321</v>
      </c>
      <c r="J4" s="35" t="s">
        <v>320</v>
      </c>
      <c r="K4" s="35" t="s">
        <v>322</v>
      </c>
      <c r="L4" s="35" t="s">
        <v>320</v>
      </c>
      <c r="M4" s="36" t="s">
        <v>304</v>
      </c>
      <c r="N4" s="36" t="s">
        <v>272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324</v>
      </c>
      <c r="B11" s="14"/>
      <c r="C11" s="14"/>
      <c r="D11" s="15"/>
      <c r="E11" s="16"/>
      <c r="F11" s="39"/>
      <c r="G11" s="33"/>
      <c r="H11" s="39"/>
      <c r="I11" s="13" t="s">
        <v>325</v>
      </c>
      <c r="J11" s="14"/>
      <c r="K11" s="14"/>
      <c r="L11" s="14"/>
      <c r="M11" s="14"/>
      <c r="N11" s="21"/>
    </row>
    <row r="12" ht="16.5" spans="1:14">
      <c r="A12" s="17" t="s">
        <v>326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328</v>
      </c>
      <c r="H2" s="4" t="s">
        <v>329</v>
      </c>
      <c r="I2" s="4" t="s">
        <v>330</v>
      </c>
      <c r="J2" s="4" t="s">
        <v>331</v>
      </c>
      <c r="K2" s="5" t="s">
        <v>304</v>
      </c>
      <c r="L2" s="5" t="s">
        <v>272</v>
      </c>
    </row>
    <row r="3" ht="30" customHeight="1" spans="1:12">
      <c r="A3" s="22" t="s">
        <v>306</v>
      </c>
      <c r="B3" s="23" t="s">
        <v>277</v>
      </c>
      <c r="C3" s="24" t="s">
        <v>273</v>
      </c>
      <c r="D3" s="23" t="s">
        <v>274</v>
      </c>
      <c r="E3" s="23" t="s">
        <v>275</v>
      </c>
      <c r="F3" s="25" t="s">
        <v>276</v>
      </c>
      <c r="G3" s="9" t="s">
        <v>332</v>
      </c>
      <c r="H3" s="26" t="s">
        <v>333</v>
      </c>
      <c r="I3" s="26"/>
      <c r="J3" s="9"/>
      <c r="K3" s="34" t="s">
        <v>334</v>
      </c>
      <c r="L3" s="9" t="s">
        <v>294</v>
      </c>
    </row>
    <row r="4" ht="30" customHeight="1" spans="1:12">
      <c r="A4" s="22" t="s">
        <v>306</v>
      </c>
      <c r="B4" s="23" t="s">
        <v>277</v>
      </c>
      <c r="C4" s="24" t="s">
        <v>273</v>
      </c>
      <c r="D4" s="23" t="s">
        <v>274</v>
      </c>
      <c r="E4" s="23" t="s">
        <v>278</v>
      </c>
      <c r="F4" s="25" t="s">
        <v>276</v>
      </c>
      <c r="G4" s="9" t="s">
        <v>332</v>
      </c>
      <c r="H4" s="26" t="s">
        <v>333</v>
      </c>
      <c r="I4" s="26"/>
      <c r="J4" s="9"/>
      <c r="K4" s="34" t="s">
        <v>334</v>
      </c>
      <c r="L4" s="9" t="s">
        <v>294</v>
      </c>
    </row>
    <row r="5" ht="30" customHeight="1" spans="1:12">
      <c r="A5" s="22" t="s">
        <v>306</v>
      </c>
      <c r="B5" s="23" t="s">
        <v>277</v>
      </c>
      <c r="C5" s="24" t="s">
        <v>273</v>
      </c>
      <c r="D5" s="23" t="s">
        <v>274</v>
      </c>
      <c r="E5" s="23" t="s">
        <v>279</v>
      </c>
      <c r="F5" s="25" t="s">
        <v>276</v>
      </c>
      <c r="G5" s="9" t="s">
        <v>332</v>
      </c>
      <c r="H5" s="26" t="s">
        <v>333</v>
      </c>
      <c r="I5" s="10"/>
      <c r="J5" s="10"/>
      <c r="K5" s="34" t="s">
        <v>334</v>
      </c>
      <c r="L5" s="9" t="s">
        <v>294</v>
      </c>
    </row>
    <row r="6" ht="30" customHeight="1" spans="1:12">
      <c r="A6" s="22" t="s">
        <v>306</v>
      </c>
      <c r="B6" s="23" t="s">
        <v>277</v>
      </c>
      <c r="C6" s="24" t="s">
        <v>273</v>
      </c>
      <c r="D6" s="23" t="s">
        <v>274</v>
      </c>
      <c r="E6" s="23" t="s">
        <v>280</v>
      </c>
      <c r="F6" s="25" t="s">
        <v>276</v>
      </c>
      <c r="G6" s="9" t="s">
        <v>332</v>
      </c>
      <c r="H6" s="26" t="s">
        <v>333</v>
      </c>
      <c r="I6" s="10"/>
      <c r="J6" s="10"/>
      <c r="K6" s="34" t="s">
        <v>334</v>
      </c>
      <c r="L6" s="9" t="s">
        <v>294</v>
      </c>
    </row>
    <row r="7" ht="30" customHeight="1" spans="1:12">
      <c r="A7" s="22" t="s">
        <v>306</v>
      </c>
      <c r="B7" s="23" t="s">
        <v>277</v>
      </c>
      <c r="C7" s="24" t="s">
        <v>273</v>
      </c>
      <c r="D7" s="23" t="s">
        <v>274</v>
      </c>
      <c r="E7" s="27" t="s">
        <v>281</v>
      </c>
      <c r="F7" s="25" t="s">
        <v>276</v>
      </c>
      <c r="G7" s="9" t="s">
        <v>332</v>
      </c>
      <c r="H7" s="26" t="s">
        <v>333</v>
      </c>
      <c r="I7" s="10"/>
      <c r="J7" s="10"/>
      <c r="K7" s="34"/>
      <c r="L7" s="9"/>
    </row>
    <row r="8" ht="30" customHeight="1" spans="1:12">
      <c r="A8" s="22" t="s">
        <v>306</v>
      </c>
      <c r="B8" s="23" t="s">
        <v>277</v>
      </c>
      <c r="C8" s="24" t="s">
        <v>273</v>
      </c>
      <c r="D8" s="23" t="s">
        <v>274</v>
      </c>
      <c r="E8" s="23" t="s">
        <v>282</v>
      </c>
      <c r="F8" s="25" t="s">
        <v>276</v>
      </c>
      <c r="G8" s="9" t="s">
        <v>332</v>
      </c>
      <c r="H8" s="26" t="s">
        <v>333</v>
      </c>
      <c r="I8" s="10"/>
      <c r="J8" s="10"/>
      <c r="K8" s="34"/>
      <c r="L8" s="9"/>
    </row>
    <row r="9" ht="30" customHeight="1" spans="1:12">
      <c r="A9" s="22"/>
      <c r="B9" s="28"/>
      <c r="C9" s="29"/>
      <c r="D9" s="30"/>
      <c r="E9" s="31"/>
      <c r="F9" s="32"/>
      <c r="G9" s="9"/>
      <c r="H9" s="26"/>
      <c r="I9" s="10"/>
      <c r="J9" s="10"/>
      <c r="K9" s="34"/>
      <c r="L9" s="9"/>
    </row>
    <row r="10" ht="30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335</v>
      </c>
      <c r="B11" s="14"/>
      <c r="C11" s="14"/>
      <c r="D11" s="14"/>
      <c r="E11" s="15"/>
      <c r="F11" s="16"/>
      <c r="G11" s="33"/>
      <c r="H11" s="13" t="s">
        <v>336</v>
      </c>
      <c r="I11" s="14"/>
      <c r="J11" s="14"/>
      <c r="K11" s="14"/>
      <c r="L11" s="21"/>
    </row>
    <row r="12" ht="16.5" spans="1:12">
      <c r="A12" s="17" t="s">
        <v>337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1" sqref="H21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258</v>
      </c>
      <c r="B2" s="5" t="s">
        <v>263</v>
      </c>
      <c r="C2" s="5" t="s">
        <v>305</v>
      </c>
      <c r="D2" s="5" t="s">
        <v>261</v>
      </c>
      <c r="E2" s="5" t="s">
        <v>262</v>
      </c>
      <c r="F2" s="4" t="s">
        <v>339</v>
      </c>
      <c r="G2" s="4" t="s">
        <v>288</v>
      </c>
      <c r="H2" s="6" t="s">
        <v>289</v>
      </c>
      <c r="I2" s="19" t="s">
        <v>291</v>
      </c>
    </row>
    <row r="3" s="1" customFormat="1" ht="16.5" spans="1:9">
      <c r="A3" s="4"/>
      <c r="B3" s="7"/>
      <c r="C3" s="7"/>
      <c r="D3" s="7"/>
      <c r="E3" s="7"/>
      <c r="F3" s="4" t="s">
        <v>340</v>
      </c>
      <c r="G3" s="4" t="s">
        <v>292</v>
      </c>
      <c r="H3" s="8"/>
      <c r="I3" s="20"/>
    </row>
    <row r="4" spans="1:9">
      <c r="A4" s="9">
        <v>1</v>
      </c>
      <c r="B4" s="10" t="s">
        <v>308</v>
      </c>
      <c r="C4" s="11" t="s">
        <v>307</v>
      </c>
      <c r="D4" s="9" t="s">
        <v>341</v>
      </c>
      <c r="E4" s="9" t="s">
        <v>62</v>
      </c>
      <c r="F4" s="12" t="s">
        <v>342</v>
      </c>
      <c r="G4" s="12" t="s">
        <v>343</v>
      </c>
      <c r="H4" s="9"/>
      <c r="I4" s="9" t="s">
        <v>294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344</v>
      </c>
      <c r="B12" s="14"/>
      <c r="C12" s="14"/>
      <c r="D12" s="15"/>
      <c r="E12" s="16"/>
      <c r="F12" s="13" t="s">
        <v>345</v>
      </c>
      <c r="G12" s="14"/>
      <c r="H12" s="15"/>
      <c r="I12" s="21"/>
    </row>
    <row r="13" ht="16.5" spans="1:9">
      <c r="A13" s="17" t="s">
        <v>346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0" sqref="B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3" t="s">
        <v>35</v>
      </c>
      <c r="C2" s="444"/>
      <c r="D2" s="444"/>
      <c r="E2" s="444"/>
      <c r="F2" s="444"/>
      <c r="G2" s="444"/>
      <c r="H2" s="444"/>
      <c r="I2" s="458"/>
    </row>
    <row r="3" ht="27.95" customHeight="1" spans="2:9">
      <c r="B3" s="445"/>
      <c r="C3" s="446"/>
      <c r="D3" s="447" t="s">
        <v>36</v>
      </c>
      <c r="E3" s="448"/>
      <c r="F3" s="449" t="s">
        <v>37</v>
      </c>
      <c r="G3" s="450"/>
      <c r="H3" s="447" t="s">
        <v>38</v>
      </c>
      <c r="I3" s="459"/>
    </row>
    <row r="4" ht="27.95" customHeight="1" spans="2:9">
      <c r="B4" s="445" t="s">
        <v>39</v>
      </c>
      <c r="C4" s="446" t="s">
        <v>40</v>
      </c>
      <c r="D4" s="446" t="s">
        <v>41</v>
      </c>
      <c r="E4" s="446" t="s">
        <v>42</v>
      </c>
      <c r="F4" s="451" t="s">
        <v>41</v>
      </c>
      <c r="G4" s="451" t="s">
        <v>42</v>
      </c>
      <c r="H4" s="446" t="s">
        <v>41</v>
      </c>
      <c r="I4" s="460" t="s">
        <v>42</v>
      </c>
    </row>
    <row r="5" ht="27.95" customHeight="1" spans="2:9">
      <c r="B5" s="452" t="s">
        <v>43</v>
      </c>
      <c r="C5" s="10">
        <v>13</v>
      </c>
      <c r="D5" s="10">
        <v>0</v>
      </c>
      <c r="E5" s="10">
        <v>1</v>
      </c>
      <c r="F5" s="453">
        <v>0</v>
      </c>
      <c r="G5" s="453">
        <v>1</v>
      </c>
      <c r="H5" s="10">
        <v>1</v>
      </c>
      <c r="I5" s="461">
        <v>2</v>
      </c>
    </row>
    <row r="6" ht="27.95" customHeight="1" spans="2:9">
      <c r="B6" s="452" t="s">
        <v>44</v>
      </c>
      <c r="C6" s="10">
        <v>20</v>
      </c>
      <c r="D6" s="10">
        <v>0</v>
      </c>
      <c r="E6" s="10">
        <v>1</v>
      </c>
      <c r="F6" s="453">
        <v>1</v>
      </c>
      <c r="G6" s="453">
        <v>2</v>
      </c>
      <c r="H6" s="10">
        <v>2</v>
      </c>
      <c r="I6" s="461">
        <v>3</v>
      </c>
    </row>
    <row r="7" ht="27.95" customHeight="1" spans="2:9">
      <c r="B7" s="452" t="s">
        <v>45</v>
      </c>
      <c r="C7" s="10">
        <v>32</v>
      </c>
      <c r="D7" s="10">
        <v>0</v>
      </c>
      <c r="E7" s="10">
        <v>1</v>
      </c>
      <c r="F7" s="453">
        <v>2</v>
      </c>
      <c r="G7" s="453">
        <v>3</v>
      </c>
      <c r="H7" s="10">
        <v>3</v>
      </c>
      <c r="I7" s="461">
        <v>4</v>
      </c>
    </row>
    <row r="8" ht="27.95" customHeight="1" spans="2:9">
      <c r="B8" s="452" t="s">
        <v>46</v>
      </c>
      <c r="C8" s="10">
        <v>50</v>
      </c>
      <c r="D8" s="10">
        <v>1</v>
      </c>
      <c r="E8" s="10">
        <v>2</v>
      </c>
      <c r="F8" s="453">
        <v>3</v>
      </c>
      <c r="G8" s="453">
        <v>4</v>
      </c>
      <c r="H8" s="10">
        <v>5</v>
      </c>
      <c r="I8" s="461">
        <v>6</v>
      </c>
    </row>
    <row r="9" ht="27.95" customHeight="1" spans="2:9">
      <c r="B9" s="452" t="s">
        <v>47</v>
      </c>
      <c r="C9" s="10">
        <v>80</v>
      </c>
      <c r="D9" s="10">
        <v>2</v>
      </c>
      <c r="E9" s="10">
        <v>3</v>
      </c>
      <c r="F9" s="453">
        <v>5</v>
      </c>
      <c r="G9" s="453">
        <v>6</v>
      </c>
      <c r="H9" s="10">
        <v>7</v>
      </c>
      <c r="I9" s="461">
        <v>8</v>
      </c>
    </row>
    <row r="10" ht="27.95" customHeight="1" spans="2:9">
      <c r="B10" s="452" t="s">
        <v>48</v>
      </c>
      <c r="C10" s="10">
        <v>125</v>
      </c>
      <c r="D10" s="10">
        <v>3</v>
      </c>
      <c r="E10" s="10">
        <v>4</v>
      </c>
      <c r="F10" s="453">
        <v>7</v>
      </c>
      <c r="G10" s="453">
        <v>8</v>
      </c>
      <c r="H10" s="10">
        <v>10</v>
      </c>
      <c r="I10" s="461">
        <v>11</v>
      </c>
    </row>
    <row r="11" ht="27.95" customHeight="1" spans="2:9">
      <c r="B11" s="452" t="s">
        <v>49</v>
      </c>
      <c r="C11" s="10">
        <v>200</v>
      </c>
      <c r="D11" s="10">
        <v>5</v>
      </c>
      <c r="E11" s="10">
        <v>6</v>
      </c>
      <c r="F11" s="453">
        <v>10</v>
      </c>
      <c r="G11" s="453">
        <v>11</v>
      </c>
      <c r="H11" s="10">
        <v>14</v>
      </c>
      <c r="I11" s="461">
        <v>15</v>
      </c>
    </row>
    <row r="12" ht="27.95" customHeight="1" spans="2:9">
      <c r="B12" s="454" t="s">
        <v>50</v>
      </c>
      <c r="C12" s="455">
        <v>315</v>
      </c>
      <c r="D12" s="455">
        <v>7</v>
      </c>
      <c r="E12" s="455">
        <v>8</v>
      </c>
      <c r="F12" s="456">
        <v>14</v>
      </c>
      <c r="G12" s="456">
        <v>15</v>
      </c>
      <c r="H12" s="455">
        <v>21</v>
      </c>
      <c r="I12" s="462">
        <v>22</v>
      </c>
    </row>
    <row r="14" spans="2:4">
      <c r="B14" s="457" t="s">
        <v>51</v>
      </c>
      <c r="C14" s="457"/>
      <c r="D14" s="4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71" customWidth="1"/>
    <col min="2" max="9" width="10.375" style="271"/>
    <col min="10" max="10" width="8.875" style="271" customWidth="1"/>
    <col min="11" max="11" width="12" style="271" customWidth="1"/>
    <col min="12" max="16384" width="10.375" style="271"/>
  </cols>
  <sheetData>
    <row r="1" ht="21" spans="1:11">
      <c r="A1" s="373" t="s">
        <v>52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ht="15" spans="1:11">
      <c r="A2" s="272" t="s">
        <v>53</v>
      </c>
      <c r="B2" s="273" t="s">
        <v>54</v>
      </c>
      <c r="C2" s="273"/>
      <c r="D2" s="274" t="s">
        <v>55</v>
      </c>
      <c r="E2" s="274"/>
      <c r="F2" s="273" t="s">
        <v>56</v>
      </c>
      <c r="G2" s="273"/>
      <c r="H2" s="275" t="s">
        <v>57</v>
      </c>
      <c r="I2" s="346" t="s">
        <v>56</v>
      </c>
      <c r="J2" s="346"/>
      <c r="K2" s="347"/>
    </row>
    <row r="3" ht="14.25" spans="1:11">
      <c r="A3" s="276" t="s">
        <v>58</v>
      </c>
      <c r="B3" s="277"/>
      <c r="C3" s="278"/>
      <c r="D3" s="279" t="s">
        <v>59</v>
      </c>
      <c r="E3" s="280"/>
      <c r="F3" s="280"/>
      <c r="G3" s="281"/>
      <c r="H3" s="279" t="s">
        <v>60</v>
      </c>
      <c r="I3" s="280"/>
      <c r="J3" s="280"/>
      <c r="K3" s="281"/>
    </row>
    <row r="4" ht="14.25" spans="1:11">
      <c r="A4" s="282" t="s">
        <v>61</v>
      </c>
      <c r="B4" s="157" t="s">
        <v>62</v>
      </c>
      <c r="C4" s="158"/>
      <c r="D4" s="282" t="s">
        <v>63</v>
      </c>
      <c r="E4" s="283"/>
      <c r="F4" s="284">
        <v>45677</v>
      </c>
      <c r="G4" s="285"/>
      <c r="H4" s="282" t="s">
        <v>64</v>
      </c>
      <c r="I4" s="283"/>
      <c r="J4" s="157" t="s">
        <v>65</v>
      </c>
      <c r="K4" s="158" t="s">
        <v>66</v>
      </c>
    </row>
    <row r="5" ht="14.25" spans="1:11">
      <c r="A5" s="286" t="s">
        <v>67</v>
      </c>
      <c r="B5" s="157" t="s">
        <v>68</v>
      </c>
      <c r="C5" s="158"/>
      <c r="D5" s="282" t="s">
        <v>69</v>
      </c>
      <c r="E5" s="283"/>
      <c r="F5" s="284">
        <v>45636</v>
      </c>
      <c r="G5" s="285"/>
      <c r="H5" s="282" t="s">
        <v>70</v>
      </c>
      <c r="I5" s="283"/>
      <c r="J5" s="157" t="s">
        <v>65</v>
      </c>
      <c r="K5" s="158" t="s">
        <v>66</v>
      </c>
    </row>
    <row r="6" ht="14.25" spans="1:11">
      <c r="A6" s="282" t="s">
        <v>71</v>
      </c>
      <c r="B6" s="287" t="s">
        <v>72</v>
      </c>
      <c r="C6" s="288">
        <v>6</v>
      </c>
      <c r="D6" s="286" t="s">
        <v>73</v>
      </c>
      <c r="E6" s="289"/>
      <c r="F6" s="284">
        <v>45651</v>
      </c>
      <c r="G6" s="285"/>
      <c r="H6" s="282" t="s">
        <v>74</v>
      </c>
      <c r="I6" s="283"/>
      <c r="J6" s="157" t="s">
        <v>65</v>
      </c>
      <c r="K6" s="158" t="s">
        <v>66</v>
      </c>
    </row>
    <row r="7" ht="14.25" spans="1:11">
      <c r="A7" s="282" t="s">
        <v>75</v>
      </c>
      <c r="B7" s="290">
        <v>2500</v>
      </c>
      <c r="C7" s="291"/>
      <c r="D7" s="286" t="s">
        <v>76</v>
      </c>
      <c r="E7" s="292"/>
      <c r="F7" s="284">
        <v>45654</v>
      </c>
      <c r="G7" s="285"/>
      <c r="H7" s="282" t="s">
        <v>77</v>
      </c>
      <c r="I7" s="283"/>
      <c r="J7" s="157" t="s">
        <v>65</v>
      </c>
      <c r="K7" s="158" t="s">
        <v>66</v>
      </c>
    </row>
    <row r="8" ht="15" spans="1:11">
      <c r="A8" s="293" t="s">
        <v>78</v>
      </c>
      <c r="B8" s="294" t="s">
        <v>79</v>
      </c>
      <c r="C8" s="295"/>
      <c r="D8" s="296" t="s">
        <v>80</v>
      </c>
      <c r="E8" s="297"/>
      <c r="F8" s="298">
        <v>45656</v>
      </c>
      <c r="G8" s="299"/>
      <c r="H8" s="296" t="s">
        <v>81</v>
      </c>
      <c r="I8" s="297"/>
      <c r="J8" s="316" t="s">
        <v>65</v>
      </c>
      <c r="K8" s="348" t="s">
        <v>66</v>
      </c>
    </row>
    <row r="9" ht="15" spans="1:11">
      <c r="A9" s="374" t="s">
        <v>82</v>
      </c>
      <c r="B9" s="375"/>
      <c r="C9" s="375"/>
      <c r="D9" s="376"/>
      <c r="E9" s="376"/>
      <c r="F9" s="376"/>
      <c r="G9" s="376"/>
      <c r="H9" s="376"/>
      <c r="I9" s="376"/>
      <c r="J9" s="376"/>
      <c r="K9" s="424"/>
    </row>
    <row r="10" ht="15" spans="1:11">
      <c r="A10" s="377" t="s">
        <v>83</v>
      </c>
      <c r="B10" s="378"/>
      <c r="C10" s="378"/>
      <c r="D10" s="378"/>
      <c r="E10" s="378"/>
      <c r="F10" s="378"/>
      <c r="G10" s="378"/>
      <c r="H10" s="378"/>
      <c r="I10" s="378"/>
      <c r="J10" s="378"/>
      <c r="K10" s="425"/>
    </row>
    <row r="11" ht="14.25" spans="1:11">
      <c r="A11" s="379" t="s">
        <v>84</v>
      </c>
      <c r="B11" s="380" t="s">
        <v>85</v>
      </c>
      <c r="C11" s="381" t="s">
        <v>86</v>
      </c>
      <c r="D11" s="382"/>
      <c r="E11" s="383" t="s">
        <v>87</v>
      </c>
      <c r="F11" s="380" t="s">
        <v>85</v>
      </c>
      <c r="G11" s="381" t="s">
        <v>86</v>
      </c>
      <c r="H11" s="381" t="s">
        <v>88</v>
      </c>
      <c r="I11" s="383" t="s">
        <v>89</v>
      </c>
      <c r="J11" s="380" t="s">
        <v>85</v>
      </c>
      <c r="K11" s="426" t="s">
        <v>86</v>
      </c>
    </row>
    <row r="12" ht="14.25" spans="1:11">
      <c r="A12" s="286" t="s">
        <v>90</v>
      </c>
      <c r="B12" s="306" t="s">
        <v>85</v>
      </c>
      <c r="C12" s="157" t="s">
        <v>86</v>
      </c>
      <c r="D12" s="292"/>
      <c r="E12" s="289" t="s">
        <v>91</v>
      </c>
      <c r="F12" s="306" t="s">
        <v>85</v>
      </c>
      <c r="G12" s="157" t="s">
        <v>86</v>
      </c>
      <c r="H12" s="157" t="s">
        <v>88</v>
      </c>
      <c r="I12" s="289" t="s">
        <v>92</v>
      </c>
      <c r="J12" s="306" t="s">
        <v>85</v>
      </c>
      <c r="K12" s="158" t="s">
        <v>86</v>
      </c>
    </row>
    <row r="13" ht="14.25" spans="1:11">
      <c r="A13" s="286" t="s">
        <v>93</v>
      </c>
      <c r="B13" s="306" t="s">
        <v>85</v>
      </c>
      <c r="C13" s="157" t="s">
        <v>86</v>
      </c>
      <c r="D13" s="292"/>
      <c r="E13" s="289" t="s">
        <v>94</v>
      </c>
      <c r="F13" s="157" t="s">
        <v>95</v>
      </c>
      <c r="G13" s="157" t="s">
        <v>96</v>
      </c>
      <c r="H13" s="157" t="s">
        <v>88</v>
      </c>
      <c r="I13" s="289" t="s">
        <v>97</v>
      </c>
      <c r="J13" s="306" t="s">
        <v>85</v>
      </c>
      <c r="K13" s="158" t="s">
        <v>86</v>
      </c>
    </row>
    <row r="14" ht="15" spans="1:11">
      <c r="A14" s="296" t="s">
        <v>98</v>
      </c>
      <c r="B14" s="297"/>
      <c r="C14" s="297"/>
      <c r="D14" s="297"/>
      <c r="E14" s="297"/>
      <c r="F14" s="297"/>
      <c r="G14" s="297"/>
      <c r="H14" s="297"/>
      <c r="I14" s="297"/>
      <c r="J14" s="297"/>
      <c r="K14" s="350"/>
    </row>
    <row r="15" ht="15" spans="1:11">
      <c r="A15" s="377" t="s">
        <v>99</v>
      </c>
      <c r="B15" s="378"/>
      <c r="C15" s="378"/>
      <c r="D15" s="378"/>
      <c r="E15" s="378"/>
      <c r="F15" s="378"/>
      <c r="G15" s="378"/>
      <c r="H15" s="378"/>
      <c r="I15" s="378"/>
      <c r="J15" s="378"/>
      <c r="K15" s="425"/>
    </row>
    <row r="16" ht="14.25" spans="1:11">
      <c r="A16" s="384" t="s">
        <v>100</v>
      </c>
      <c r="B16" s="381" t="s">
        <v>95</v>
      </c>
      <c r="C16" s="381" t="s">
        <v>96</v>
      </c>
      <c r="D16" s="385"/>
      <c r="E16" s="386" t="s">
        <v>101</v>
      </c>
      <c r="F16" s="381" t="s">
        <v>95</v>
      </c>
      <c r="G16" s="381" t="s">
        <v>96</v>
      </c>
      <c r="H16" s="387"/>
      <c r="I16" s="386" t="s">
        <v>102</v>
      </c>
      <c r="J16" s="381" t="s">
        <v>95</v>
      </c>
      <c r="K16" s="426" t="s">
        <v>96</v>
      </c>
    </row>
    <row r="17" customHeight="1" spans="1:22">
      <c r="A17" s="323" t="s">
        <v>103</v>
      </c>
      <c r="B17" s="157" t="s">
        <v>95</v>
      </c>
      <c r="C17" s="157" t="s">
        <v>96</v>
      </c>
      <c r="D17" s="388"/>
      <c r="E17" s="324" t="s">
        <v>104</v>
      </c>
      <c r="F17" s="157" t="s">
        <v>95</v>
      </c>
      <c r="G17" s="157" t="s">
        <v>96</v>
      </c>
      <c r="H17" s="389"/>
      <c r="I17" s="324" t="s">
        <v>105</v>
      </c>
      <c r="J17" s="157" t="s">
        <v>95</v>
      </c>
      <c r="K17" s="158" t="s">
        <v>96</v>
      </c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</row>
    <row r="18" ht="18" customHeight="1" spans="1:11">
      <c r="A18" s="390" t="s">
        <v>106</v>
      </c>
      <c r="B18" s="391"/>
      <c r="C18" s="391"/>
      <c r="D18" s="391"/>
      <c r="E18" s="391"/>
      <c r="F18" s="391"/>
      <c r="G18" s="391"/>
      <c r="H18" s="391"/>
      <c r="I18" s="391"/>
      <c r="J18" s="391"/>
      <c r="K18" s="428"/>
    </row>
    <row r="19" s="372" customFormat="1" ht="18" customHeight="1" spans="1:11">
      <c r="A19" s="377" t="s">
        <v>107</v>
      </c>
      <c r="B19" s="378"/>
      <c r="C19" s="378"/>
      <c r="D19" s="378"/>
      <c r="E19" s="378"/>
      <c r="F19" s="378"/>
      <c r="G19" s="378"/>
      <c r="H19" s="378"/>
      <c r="I19" s="378"/>
      <c r="J19" s="378"/>
      <c r="K19" s="425"/>
    </row>
    <row r="20" customHeight="1" spans="1:11">
      <c r="A20" s="392" t="s">
        <v>108</v>
      </c>
      <c r="B20" s="393"/>
      <c r="C20" s="393"/>
      <c r="D20" s="393"/>
      <c r="E20" s="393"/>
      <c r="F20" s="393"/>
      <c r="G20" s="393"/>
      <c r="H20" s="393"/>
      <c r="I20" s="393"/>
      <c r="J20" s="393"/>
      <c r="K20" s="429"/>
    </row>
    <row r="21" ht="21.75" customHeight="1" spans="1:11">
      <c r="A21" s="394" t="s">
        <v>109</v>
      </c>
      <c r="B21" s="109"/>
      <c r="C21" s="395">
        <v>120</v>
      </c>
      <c r="D21" s="395">
        <v>130</v>
      </c>
      <c r="E21" s="395">
        <v>140</v>
      </c>
      <c r="F21" s="395">
        <v>150</v>
      </c>
      <c r="G21" s="395">
        <v>160</v>
      </c>
      <c r="H21" s="396">
        <v>170</v>
      </c>
      <c r="I21" s="109"/>
      <c r="J21" s="430"/>
      <c r="K21" s="355" t="s">
        <v>110</v>
      </c>
    </row>
    <row r="22" ht="23" customHeight="1" spans="1:11">
      <c r="A22" s="397" t="s">
        <v>111</v>
      </c>
      <c r="B22" s="398"/>
      <c r="C22" s="398" t="s">
        <v>95</v>
      </c>
      <c r="D22" s="398" t="s">
        <v>95</v>
      </c>
      <c r="E22" s="398" t="s">
        <v>95</v>
      </c>
      <c r="F22" s="398" t="s">
        <v>95</v>
      </c>
      <c r="G22" s="398" t="s">
        <v>95</v>
      </c>
      <c r="H22" s="398" t="s">
        <v>95</v>
      </c>
      <c r="I22" s="398"/>
      <c r="J22" s="398"/>
      <c r="K22" s="431"/>
    </row>
    <row r="23" ht="23" customHeight="1" spans="1:11">
      <c r="A23" s="397" t="s">
        <v>112</v>
      </c>
      <c r="B23" s="398"/>
      <c r="C23" s="398" t="s">
        <v>95</v>
      </c>
      <c r="D23" s="398" t="s">
        <v>95</v>
      </c>
      <c r="E23" s="398" t="s">
        <v>95</v>
      </c>
      <c r="F23" s="398" t="s">
        <v>95</v>
      </c>
      <c r="G23" s="398" t="s">
        <v>95</v>
      </c>
      <c r="H23" s="398" t="s">
        <v>95</v>
      </c>
      <c r="I23" s="398"/>
      <c r="J23" s="398"/>
      <c r="K23" s="431"/>
    </row>
    <row r="24" ht="23" customHeight="1" spans="1:11">
      <c r="A24" s="397" t="s">
        <v>113</v>
      </c>
      <c r="B24" s="399"/>
      <c r="C24" s="398" t="s">
        <v>95</v>
      </c>
      <c r="D24" s="398" t="s">
        <v>95</v>
      </c>
      <c r="E24" s="398" t="s">
        <v>95</v>
      </c>
      <c r="F24" s="398" t="s">
        <v>95</v>
      </c>
      <c r="G24" s="398" t="s">
        <v>95</v>
      </c>
      <c r="H24" s="398" t="s">
        <v>95</v>
      </c>
      <c r="I24" s="399"/>
      <c r="J24" s="399"/>
      <c r="K24" s="432"/>
    </row>
    <row r="25" ht="23" customHeight="1" spans="1:11">
      <c r="A25" s="397" t="s">
        <v>114</v>
      </c>
      <c r="B25" s="400"/>
      <c r="C25" s="398" t="s">
        <v>95</v>
      </c>
      <c r="D25" s="398" t="s">
        <v>95</v>
      </c>
      <c r="E25" s="398" t="s">
        <v>95</v>
      </c>
      <c r="F25" s="398" t="s">
        <v>95</v>
      </c>
      <c r="G25" s="398" t="s">
        <v>95</v>
      </c>
      <c r="H25" s="398" t="s">
        <v>95</v>
      </c>
      <c r="I25" s="400"/>
      <c r="J25" s="400"/>
      <c r="K25" s="432"/>
    </row>
    <row r="26" ht="23" customHeight="1" spans="1:11">
      <c r="A26" s="401"/>
      <c r="B26" s="400"/>
      <c r="C26" s="400"/>
      <c r="D26" s="400"/>
      <c r="E26" s="400"/>
      <c r="F26" s="400"/>
      <c r="G26" s="400"/>
      <c r="H26" s="400"/>
      <c r="I26" s="400"/>
      <c r="J26" s="400"/>
      <c r="K26" s="432"/>
    </row>
    <row r="27" ht="23" customHeight="1" spans="1:11">
      <c r="A27" s="401"/>
      <c r="B27" s="400"/>
      <c r="C27" s="400"/>
      <c r="D27" s="400"/>
      <c r="E27" s="400"/>
      <c r="F27" s="400"/>
      <c r="G27" s="400"/>
      <c r="H27" s="400"/>
      <c r="I27" s="400"/>
      <c r="J27" s="400"/>
      <c r="K27" s="432"/>
    </row>
    <row r="28" ht="18" customHeight="1" spans="1:11">
      <c r="A28" s="402" t="s">
        <v>115</v>
      </c>
      <c r="B28" s="403"/>
      <c r="C28" s="403"/>
      <c r="D28" s="403"/>
      <c r="E28" s="403"/>
      <c r="F28" s="403"/>
      <c r="G28" s="403"/>
      <c r="H28" s="403"/>
      <c r="I28" s="403"/>
      <c r="J28" s="403"/>
      <c r="K28" s="433"/>
    </row>
    <row r="29" ht="18.75" customHeight="1" spans="1:11">
      <c r="A29" s="404"/>
      <c r="B29" s="405"/>
      <c r="C29" s="405"/>
      <c r="D29" s="405"/>
      <c r="E29" s="405"/>
      <c r="F29" s="405"/>
      <c r="G29" s="405"/>
      <c r="H29" s="405"/>
      <c r="I29" s="405"/>
      <c r="J29" s="405"/>
      <c r="K29" s="434"/>
    </row>
    <row r="30" ht="18.75" customHeight="1" spans="1:11">
      <c r="A30" s="406"/>
      <c r="B30" s="407"/>
      <c r="C30" s="407"/>
      <c r="D30" s="407"/>
      <c r="E30" s="407"/>
      <c r="F30" s="407"/>
      <c r="G30" s="407"/>
      <c r="H30" s="407"/>
      <c r="I30" s="407"/>
      <c r="J30" s="407"/>
      <c r="K30" s="435"/>
    </row>
    <row r="31" ht="18" customHeight="1" spans="1:11">
      <c r="A31" s="402" t="s">
        <v>116</v>
      </c>
      <c r="B31" s="403"/>
      <c r="C31" s="403"/>
      <c r="D31" s="403"/>
      <c r="E31" s="403"/>
      <c r="F31" s="403"/>
      <c r="G31" s="403"/>
      <c r="H31" s="403"/>
      <c r="I31" s="403"/>
      <c r="J31" s="403"/>
      <c r="K31" s="433"/>
    </row>
    <row r="32" ht="14.25" spans="1:11">
      <c r="A32" s="408" t="s">
        <v>117</v>
      </c>
      <c r="B32" s="409"/>
      <c r="C32" s="409"/>
      <c r="D32" s="409"/>
      <c r="E32" s="409"/>
      <c r="F32" s="409"/>
      <c r="G32" s="409"/>
      <c r="H32" s="409"/>
      <c r="I32" s="409"/>
      <c r="J32" s="409"/>
      <c r="K32" s="436"/>
    </row>
    <row r="33" ht="15" spans="1:11">
      <c r="A33" s="165" t="s">
        <v>118</v>
      </c>
      <c r="B33" s="166"/>
      <c r="C33" s="157" t="s">
        <v>65</v>
      </c>
      <c r="D33" s="157" t="s">
        <v>66</v>
      </c>
      <c r="E33" s="410" t="s">
        <v>119</v>
      </c>
      <c r="F33" s="411"/>
      <c r="G33" s="411"/>
      <c r="H33" s="411"/>
      <c r="I33" s="411"/>
      <c r="J33" s="411"/>
      <c r="K33" s="437"/>
    </row>
    <row r="34" ht="15" spans="1:11">
      <c r="A34" s="412" t="s">
        <v>120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</row>
    <row r="35" ht="21" customHeight="1" spans="1:11">
      <c r="A35" s="413" t="s">
        <v>121</v>
      </c>
      <c r="B35" s="414"/>
      <c r="C35" s="414"/>
      <c r="D35" s="414"/>
      <c r="E35" s="414"/>
      <c r="F35" s="414"/>
      <c r="G35" s="414"/>
      <c r="H35" s="414"/>
      <c r="I35" s="414"/>
      <c r="J35" s="414"/>
      <c r="K35" s="438"/>
    </row>
    <row r="36" ht="21" customHeight="1" spans="1:11">
      <c r="A36" s="331" t="s">
        <v>122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61"/>
    </row>
    <row r="37" ht="21" customHeight="1" spans="1:11">
      <c r="A37" s="331" t="s">
        <v>123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61"/>
    </row>
    <row r="38" ht="21" customHeight="1" spans="1:11">
      <c r="A38" s="331"/>
      <c r="B38" s="332"/>
      <c r="C38" s="332"/>
      <c r="D38" s="332"/>
      <c r="E38" s="332"/>
      <c r="F38" s="332"/>
      <c r="G38" s="332"/>
      <c r="H38" s="332"/>
      <c r="I38" s="332"/>
      <c r="J38" s="332"/>
      <c r="K38" s="361"/>
    </row>
    <row r="39" ht="21" customHeight="1" spans="1:11">
      <c r="A39" s="331"/>
      <c r="B39" s="332"/>
      <c r="C39" s="332"/>
      <c r="D39" s="332"/>
      <c r="E39" s="332"/>
      <c r="F39" s="332"/>
      <c r="G39" s="332"/>
      <c r="H39" s="332"/>
      <c r="I39" s="332"/>
      <c r="J39" s="332"/>
      <c r="K39" s="361"/>
    </row>
    <row r="40" ht="21" customHeight="1" spans="1:11">
      <c r="A40" s="331"/>
      <c r="B40" s="332"/>
      <c r="C40" s="332"/>
      <c r="D40" s="332"/>
      <c r="E40" s="332"/>
      <c r="F40" s="332"/>
      <c r="G40" s="332"/>
      <c r="H40" s="332"/>
      <c r="I40" s="332"/>
      <c r="J40" s="332"/>
      <c r="K40" s="361"/>
    </row>
    <row r="41" ht="21" customHeight="1" spans="1:11">
      <c r="A41" s="331"/>
      <c r="B41" s="332"/>
      <c r="C41" s="332"/>
      <c r="D41" s="332"/>
      <c r="E41" s="332"/>
      <c r="F41" s="332"/>
      <c r="G41" s="332"/>
      <c r="H41" s="332"/>
      <c r="I41" s="332"/>
      <c r="J41" s="332"/>
      <c r="K41" s="361"/>
    </row>
    <row r="42" ht="15" spans="1:11">
      <c r="A42" s="326" t="s">
        <v>124</v>
      </c>
      <c r="B42" s="327"/>
      <c r="C42" s="327"/>
      <c r="D42" s="327"/>
      <c r="E42" s="327"/>
      <c r="F42" s="327"/>
      <c r="G42" s="327"/>
      <c r="H42" s="327"/>
      <c r="I42" s="327"/>
      <c r="J42" s="327"/>
      <c r="K42" s="359"/>
    </row>
    <row r="43" ht="15" spans="1:11">
      <c r="A43" s="377" t="s">
        <v>125</v>
      </c>
      <c r="B43" s="378"/>
      <c r="C43" s="378"/>
      <c r="D43" s="378"/>
      <c r="E43" s="378"/>
      <c r="F43" s="378"/>
      <c r="G43" s="378"/>
      <c r="H43" s="378"/>
      <c r="I43" s="378"/>
      <c r="J43" s="378"/>
      <c r="K43" s="425"/>
    </row>
    <row r="44" ht="14.25" spans="1:11">
      <c r="A44" s="384" t="s">
        <v>126</v>
      </c>
      <c r="B44" s="381" t="s">
        <v>95</v>
      </c>
      <c r="C44" s="381" t="s">
        <v>96</v>
      </c>
      <c r="D44" s="381" t="s">
        <v>88</v>
      </c>
      <c r="E44" s="386" t="s">
        <v>127</v>
      </c>
      <c r="F44" s="381" t="s">
        <v>95</v>
      </c>
      <c r="G44" s="381" t="s">
        <v>96</v>
      </c>
      <c r="H44" s="381" t="s">
        <v>88</v>
      </c>
      <c r="I44" s="386" t="s">
        <v>128</v>
      </c>
      <c r="J44" s="381" t="s">
        <v>95</v>
      </c>
      <c r="K44" s="426" t="s">
        <v>96</v>
      </c>
    </row>
    <row r="45" ht="14.25" spans="1:11">
      <c r="A45" s="323" t="s">
        <v>87</v>
      </c>
      <c r="B45" s="157" t="s">
        <v>95</v>
      </c>
      <c r="C45" s="157" t="s">
        <v>96</v>
      </c>
      <c r="D45" s="157" t="s">
        <v>88</v>
      </c>
      <c r="E45" s="324" t="s">
        <v>94</v>
      </c>
      <c r="F45" s="157" t="s">
        <v>95</v>
      </c>
      <c r="G45" s="157" t="s">
        <v>96</v>
      </c>
      <c r="H45" s="157" t="s">
        <v>88</v>
      </c>
      <c r="I45" s="324" t="s">
        <v>105</v>
      </c>
      <c r="J45" s="157" t="s">
        <v>95</v>
      </c>
      <c r="K45" s="158" t="s">
        <v>96</v>
      </c>
    </row>
    <row r="46" ht="15" spans="1:11">
      <c r="A46" s="296" t="s">
        <v>98</v>
      </c>
      <c r="B46" s="297"/>
      <c r="C46" s="297"/>
      <c r="D46" s="297"/>
      <c r="E46" s="297"/>
      <c r="F46" s="297"/>
      <c r="G46" s="297"/>
      <c r="H46" s="297"/>
      <c r="I46" s="297"/>
      <c r="J46" s="297"/>
      <c r="K46" s="350"/>
    </row>
    <row r="47" ht="15" spans="1:11">
      <c r="A47" s="412" t="s">
        <v>129</v>
      </c>
      <c r="B47" s="412"/>
      <c r="C47" s="412"/>
      <c r="D47" s="412"/>
      <c r="E47" s="412"/>
      <c r="F47" s="412"/>
      <c r="G47" s="412"/>
      <c r="H47" s="412"/>
      <c r="I47" s="412"/>
      <c r="J47" s="412"/>
      <c r="K47" s="412"/>
    </row>
    <row r="48" ht="15" spans="1:11">
      <c r="A48" s="413"/>
      <c r="B48" s="414"/>
      <c r="C48" s="414"/>
      <c r="D48" s="414"/>
      <c r="E48" s="414"/>
      <c r="F48" s="414"/>
      <c r="G48" s="414"/>
      <c r="H48" s="414"/>
      <c r="I48" s="414"/>
      <c r="J48" s="414"/>
      <c r="K48" s="438"/>
    </row>
    <row r="49" ht="15" spans="1:11">
      <c r="A49" s="415" t="s">
        <v>130</v>
      </c>
      <c r="B49" s="416" t="s">
        <v>131</v>
      </c>
      <c r="C49" s="416"/>
      <c r="D49" s="417" t="s">
        <v>132</v>
      </c>
      <c r="E49" s="418" t="s">
        <v>133</v>
      </c>
      <c r="F49" s="419" t="s">
        <v>134</v>
      </c>
      <c r="G49" s="420">
        <v>45631</v>
      </c>
      <c r="H49" s="421" t="s">
        <v>135</v>
      </c>
      <c r="I49" s="439"/>
      <c r="J49" s="440" t="s">
        <v>136</v>
      </c>
      <c r="K49" s="441"/>
    </row>
    <row r="50" ht="15" spans="1:11">
      <c r="A50" s="412" t="s">
        <v>137</v>
      </c>
      <c r="B50" s="412"/>
      <c r="C50" s="412"/>
      <c r="D50" s="412"/>
      <c r="E50" s="412"/>
      <c r="F50" s="412"/>
      <c r="G50" s="412"/>
      <c r="H50" s="412"/>
      <c r="I50" s="412"/>
      <c r="J50" s="412"/>
      <c r="K50" s="412"/>
    </row>
    <row r="51" ht="15" spans="1:11">
      <c r="A51" s="422" t="s">
        <v>138</v>
      </c>
      <c r="B51" s="423"/>
      <c r="C51" s="423"/>
      <c r="D51" s="423"/>
      <c r="E51" s="423"/>
      <c r="F51" s="423"/>
      <c r="G51" s="423"/>
      <c r="H51" s="423"/>
      <c r="I51" s="423"/>
      <c r="J51" s="423"/>
      <c r="K51" s="442"/>
    </row>
    <row r="52" ht="15" spans="1:11">
      <c r="A52" s="415" t="s">
        <v>130</v>
      </c>
      <c r="B52" s="416" t="s">
        <v>131</v>
      </c>
      <c r="C52" s="416"/>
      <c r="D52" s="417" t="s">
        <v>132</v>
      </c>
      <c r="E52" s="418" t="s">
        <v>133</v>
      </c>
      <c r="F52" s="419" t="s">
        <v>134</v>
      </c>
      <c r="G52" s="420">
        <v>45631</v>
      </c>
      <c r="H52" s="421" t="s">
        <v>135</v>
      </c>
      <c r="I52" s="439"/>
      <c r="J52" s="440" t="s">
        <v>136</v>
      </c>
      <c r="K52" s="44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J17" sqref="J17"/>
    </sheetView>
  </sheetViews>
  <sheetFormatPr defaultColWidth="9" defaultRowHeight="14.25"/>
  <cols>
    <col min="1" max="1" width="15.625" style="92" customWidth="1"/>
    <col min="2" max="2" width="9" style="92" customWidth="1"/>
    <col min="3" max="4" width="8.5" style="93" customWidth="1"/>
    <col min="5" max="7" width="8.5" style="92" customWidth="1"/>
    <col min="8" max="8" width="6.5" style="92" customWidth="1"/>
    <col min="9" max="9" width="2.75" style="92" customWidth="1"/>
    <col min="10" max="10" width="9.15833333333333" style="92" customWidth="1"/>
    <col min="11" max="11" width="10.75" style="92" customWidth="1"/>
    <col min="12" max="15" width="9.75" style="92" customWidth="1"/>
    <col min="16" max="16" width="9.75" style="367" customWidth="1"/>
    <col min="17" max="254" width="9" style="92"/>
    <col min="255" max="16384" width="9" style="95"/>
  </cols>
  <sheetData>
    <row r="1" s="92" customFormat="1" ht="29" customHeight="1" spans="1:257">
      <c r="A1" s="96" t="s">
        <v>139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368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  <c r="IW1" s="95"/>
    </row>
    <row r="2" s="92" customFormat="1" ht="20" customHeight="1" spans="1:257">
      <c r="A2" s="231" t="s">
        <v>61</v>
      </c>
      <c r="B2" s="232" t="s">
        <v>62</v>
      </c>
      <c r="C2" s="233"/>
      <c r="D2" s="234"/>
      <c r="E2" s="235" t="s">
        <v>67</v>
      </c>
      <c r="F2" s="236" t="s">
        <v>68</v>
      </c>
      <c r="G2" s="236"/>
      <c r="H2" s="236"/>
      <c r="I2" s="252"/>
      <c r="J2" s="253" t="s">
        <v>57</v>
      </c>
      <c r="K2" s="254" t="s">
        <v>56</v>
      </c>
      <c r="L2" s="254"/>
      <c r="M2" s="254"/>
      <c r="N2" s="254"/>
      <c r="O2" s="255"/>
      <c r="P2" s="256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  <c r="IW2" s="95"/>
    </row>
    <row r="3" s="92" customFormat="1" spans="1:257">
      <c r="A3" s="237" t="s">
        <v>140</v>
      </c>
      <c r="B3" s="105" t="s">
        <v>141</v>
      </c>
      <c r="C3" s="106"/>
      <c r="D3" s="105"/>
      <c r="E3" s="105"/>
      <c r="F3" s="105"/>
      <c r="G3" s="105"/>
      <c r="H3" s="105"/>
      <c r="I3" s="136"/>
      <c r="J3" s="137"/>
      <c r="K3" s="137"/>
      <c r="L3" s="137"/>
      <c r="M3" s="137"/>
      <c r="N3" s="137"/>
      <c r="O3" s="257"/>
      <c r="P3" s="258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  <c r="IW3" s="95"/>
    </row>
    <row r="4" s="92" customFormat="1" ht="16.5" spans="1:257">
      <c r="A4" s="237"/>
      <c r="B4" s="107" t="s">
        <v>142</v>
      </c>
      <c r="C4" s="107" t="s">
        <v>143</v>
      </c>
      <c r="D4" s="107" t="s">
        <v>144</v>
      </c>
      <c r="E4" s="107" t="s">
        <v>145</v>
      </c>
      <c r="F4" s="107" t="s">
        <v>146</v>
      </c>
      <c r="G4" s="107" t="s">
        <v>147</v>
      </c>
      <c r="H4" s="108" t="s">
        <v>148</v>
      </c>
      <c r="I4" s="136"/>
      <c r="J4" s="369"/>
      <c r="K4" s="370" t="s">
        <v>114</v>
      </c>
      <c r="L4" s="370" t="s">
        <v>149</v>
      </c>
      <c r="M4" s="370" t="s">
        <v>150</v>
      </c>
      <c r="N4" s="370"/>
      <c r="O4" s="371"/>
      <c r="P4" s="259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  <c r="IW4" s="95"/>
    </row>
    <row r="5" s="92" customFormat="1" ht="16.5" spans="1:257">
      <c r="A5" s="237"/>
      <c r="B5" s="109"/>
      <c r="C5" s="109"/>
      <c r="D5" s="110"/>
      <c r="E5" s="110"/>
      <c r="F5" s="110"/>
      <c r="G5" s="110"/>
      <c r="H5" s="108"/>
      <c r="I5" s="260"/>
      <c r="J5" s="261"/>
      <c r="K5" s="262"/>
      <c r="L5" s="262">
        <v>130</v>
      </c>
      <c r="M5" s="262">
        <v>130</v>
      </c>
      <c r="N5" s="263"/>
      <c r="O5" s="262"/>
      <c r="P5" s="264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</row>
    <row r="6" s="92" customFormat="1" ht="20" customHeight="1" spans="1:257">
      <c r="A6" s="238" t="s">
        <v>151</v>
      </c>
      <c r="B6" s="112">
        <f>C6-1.5</f>
        <v>33.5</v>
      </c>
      <c r="C6" s="113">
        <v>35</v>
      </c>
      <c r="D6" s="112">
        <f>C6+2.5</f>
        <v>37.5</v>
      </c>
      <c r="E6" s="112">
        <f>D6+2.5</f>
        <v>40</v>
      </c>
      <c r="F6" s="112">
        <f>E6+2.5</f>
        <v>42.5</v>
      </c>
      <c r="G6" s="112">
        <f>F6+2</f>
        <v>44.5</v>
      </c>
      <c r="H6" s="114" t="s">
        <v>152</v>
      </c>
      <c r="I6" s="260"/>
      <c r="J6" s="261"/>
      <c r="K6" s="261"/>
      <c r="L6" s="261" t="s">
        <v>153</v>
      </c>
      <c r="M6" s="261" t="s">
        <v>154</v>
      </c>
      <c r="N6" s="261"/>
      <c r="O6" s="261"/>
      <c r="P6" s="26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  <c r="IW6" s="95"/>
    </row>
    <row r="7" s="92" customFormat="1" ht="20" customHeight="1" spans="1:257">
      <c r="A7" s="239" t="s">
        <v>155</v>
      </c>
      <c r="B7" s="116">
        <f>C7-3</f>
        <v>51</v>
      </c>
      <c r="C7" s="116">
        <v>54</v>
      </c>
      <c r="D7" s="116">
        <f>C7+3</f>
        <v>57</v>
      </c>
      <c r="E7" s="116">
        <f>D7+3</f>
        <v>60</v>
      </c>
      <c r="F7" s="116">
        <f>E7+4</f>
        <v>64</v>
      </c>
      <c r="G7" s="116">
        <f t="shared" ref="G7:G9" si="0">F7+4</f>
        <v>68</v>
      </c>
      <c r="H7" s="114" t="s">
        <v>152</v>
      </c>
      <c r="I7" s="260"/>
      <c r="J7" s="261"/>
      <c r="K7" s="261"/>
      <c r="L7" s="261" t="s">
        <v>156</v>
      </c>
      <c r="M7" s="261" t="s">
        <v>157</v>
      </c>
      <c r="N7" s="261"/>
      <c r="O7" s="261"/>
      <c r="P7" s="26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  <c r="IW7" s="95"/>
    </row>
    <row r="8" s="92" customFormat="1" ht="20" customHeight="1" spans="1:257">
      <c r="A8" s="239" t="s">
        <v>158</v>
      </c>
      <c r="B8" s="116">
        <f>C8-5</f>
        <v>73</v>
      </c>
      <c r="C8" s="116">
        <v>78</v>
      </c>
      <c r="D8" s="116">
        <f>C8+6</f>
        <v>84</v>
      </c>
      <c r="E8" s="116">
        <f>D8+6</f>
        <v>90</v>
      </c>
      <c r="F8" s="116">
        <f>E8+6</f>
        <v>96</v>
      </c>
      <c r="G8" s="116">
        <f t="shared" si="0"/>
        <v>100</v>
      </c>
      <c r="H8" s="114" t="s">
        <v>152</v>
      </c>
      <c r="I8" s="260"/>
      <c r="J8" s="261"/>
      <c r="K8" s="261"/>
      <c r="L8" s="261" t="s">
        <v>156</v>
      </c>
      <c r="M8" s="261" t="s">
        <v>156</v>
      </c>
      <c r="N8" s="261"/>
      <c r="O8" s="261"/>
      <c r="P8" s="26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  <c r="IW8" s="95"/>
    </row>
    <row r="9" s="92" customFormat="1" ht="20" customHeight="1" spans="1:257">
      <c r="A9" s="238" t="s">
        <v>159</v>
      </c>
      <c r="B9" s="116">
        <f>C9-5</f>
        <v>77</v>
      </c>
      <c r="C9" s="116">
        <v>82</v>
      </c>
      <c r="D9" s="116">
        <f>C9+6</f>
        <v>88</v>
      </c>
      <c r="E9" s="116">
        <f>D9+6</f>
        <v>94</v>
      </c>
      <c r="F9" s="116">
        <f>E9+6</f>
        <v>100</v>
      </c>
      <c r="G9" s="116">
        <f t="shared" si="0"/>
        <v>104</v>
      </c>
      <c r="H9" s="114" t="s">
        <v>160</v>
      </c>
      <c r="I9" s="260"/>
      <c r="J9" s="261"/>
      <c r="K9" s="261"/>
      <c r="L9" s="261" t="s">
        <v>157</v>
      </c>
      <c r="M9" s="261" t="s">
        <v>157</v>
      </c>
      <c r="N9" s="261"/>
      <c r="O9" s="261"/>
      <c r="P9" s="26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  <c r="IW9" s="95"/>
    </row>
    <row r="10" s="92" customFormat="1" ht="20" customHeight="1" spans="1:257">
      <c r="A10" s="240" t="s">
        <v>161</v>
      </c>
      <c r="B10" s="118">
        <f>C10-1.6</f>
        <v>23.4</v>
      </c>
      <c r="C10" s="118">
        <v>25</v>
      </c>
      <c r="D10" s="118">
        <f>C10+1.9</f>
        <v>26.9</v>
      </c>
      <c r="E10" s="118">
        <f>C10+3.8</f>
        <v>28.8</v>
      </c>
      <c r="F10" s="118">
        <f>C10+5.7</f>
        <v>30.7</v>
      </c>
      <c r="G10" s="118">
        <f>C10+7</f>
        <v>32</v>
      </c>
      <c r="H10" s="114" t="s">
        <v>160</v>
      </c>
      <c r="I10" s="260"/>
      <c r="J10" s="261"/>
      <c r="K10" s="261"/>
      <c r="L10" s="261" t="s">
        <v>156</v>
      </c>
      <c r="M10" s="261" t="s">
        <v>156</v>
      </c>
      <c r="N10" s="261"/>
      <c r="O10" s="261"/>
      <c r="P10" s="26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  <c r="IW10" s="95"/>
    </row>
    <row r="11" s="92" customFormat="1" ht="20" customHeight="1" spans="1:257">
      <c r="A11" s="238" t="s">
        <v>162</v>
      </c>
      <c r="B11" s="116">
        <f>C11-1.2</f>
        <v>22.8</v>
      </c>
      <c r="C11" s="116">
        <v>24</v>
      </c>
      <c r="D11" s="116">
        <f>C11+1.8</f>
        <v>25.8</v>
      </c>
      <c r="E11" s="116">
        <f>D11+1.8</f>
        <v>27.6</v>
      </c>
      <c r="F11" s="116">
        <f>E11+1.8</f>
        <v>29.4</v>
      </c>
      <c r="G11" s="116">
        <f>F11+0.8</f>
        <v>30.2</v>
      </c>
      <c r="H11" s="114" t="s">
        <v>163</v>
      </c>
      <c r="I11" s="260"/>
      <c r="J11" s="261"/>
      <c r="K11" s="261"/>
      <c r="L11" s="261" t="s">
        <v>156</v>
      </c>
      <c r="M11" s="261" t="s">
        <v>164</v>
      </c>
      <c r="N11" s="261"/>
      <c r="O11" s="261"/>
      <c r="P11" s="26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  <c r="IW11" s="95"/>
    </row>
    <row r="12" s="92" customFormat="1" ht="20" customHeight="1" spans="1:257">
      <c r="A12" s="238" t="s">
        <v>165</v>
      </c>
      <c r="B12" s="116">
        <f>C12-1.5</f>
        <v>23.5</v>
      </c>
      <c r="C12" s="116">
        <v>25</v>
      </c>
      <c r="D12" s="116">
        <f>C12+1.7</f>
        <v>26.7</v>
      </c>
      <c r="E12" s="116">
        <f>D12+1.7</f>
        <v>28.4</v>
      </c>
      <c r="F12" s="116">
        <f>E12+1.7</f>
        <v>30.1</v>
      </c>
      <c r="G12" s="116">
        <f>F12+1.6</f>
        <v>31.7</v>
      </c>
      <c r="H12" s="114" t="s">
        <v>160</v>
      </c>
      <c r="I12" s="260"/>
      <c r="J12" s="261"/>
      <c r="K12" s="261"/>
      <c r="L12" s="261" t="s">
        <v>156</v>
      </c>
      <c r="M12" s="261" t="s">
        <v>156</v>
      </c>
      <c r="N12" s="261"/>
      <c r="O12" s="261"/>
      <c r="P12" s="26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  <c r="IW12" s="95"/>
    </row>
    <row r="13" s="92" customFormat="1" ht="20" customHeight="1" spans="1:257">
      <c r="A13" s="238" t="s">
        <v>166</v>
      </c>
      <c r="B13" s="116">
        <f>C13-1.8</f>
        <v>31.2</v>
      </c>
      <c r="C13" s="116">
        <v>33</v>
      </c>
      <c r="D13" s="116">
        <f>C13+2.25</f>
        <v>35.25</v>
      </c>
      <c r="E13" s="116">
        <f>D13+2.25</f>
        <v>37.5</v>
      </c>
      <c r="F13" s="116">
        <f>E13+2.25</f>
        <v>39.75</v>
      </c>
      <c r="G13" s="116">
        <f>F13+2</f>
        <v>41.75</v>
      </c>
      <c r="H13" s="114">
        <v>0</v>
      </c>
      <c r="I13" s="260"/>
      <c r="J13" s="261"/>
      <c r="K13" s="261"/>
      <c r="L13" s="261" t="s">
        <v>156</v>
      </c>
      <c r="M13" s="261" t="s">
        <v>156</v>
      </c>
      <c r="N13" s="261"/>
      <c r="O13" s="261"/>
      <c r="P13" s="26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</row>
    <row r="14" s="92" customFormat="1" ht="20" customHeight="1" spans="1:257">
      <c r="A14" s="241" t="s">
        <v>167</v>
      </c>
      <c r="B14" s="112">
        <f>C14</f>
        <v>12</v>
      </c>
      <c r="C14" s="112">
        <v>12</v>
      </c>
      <c r="D14" s="112">
        <f>C14+1</f>
        <v>13</v>
      </c>
      <c r="E14" s="112">
        <f>D14</f>
        <v>13</v>
      </c>
      <c r="F14" s="112">
        <f>E14+1</f>
        <v>14</v>
      </c>
      <c r="G14" s="112">
        <f>F14</f>
        <v>14</v>
      </c>
      <c r="H14" s="120"/>
      <c r="I14" s="260"/>
      <c r="J14" s="261"/>
      <c r="K14" s="261"/>
      <c r="L14" s="261" t="s">
        <v>156</v>
      </c>
      <c r="M14" s="261" t="s">
        <v>156</v>
      </c>
      <c r="N14" s="261"/>
      <c r="O14" s="261"/>
      <c r="P14" s="26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</row>
    <row r="15" s="92" customFormat="1" ht="20" customHeight="1" spans="1:257">
      <c r="A15" s="238"/>
      <c r="B15" s="116"/>
      <c r="C15" s="116"/>
      <c r="D15" s="116"/>
      <c r="E15" s="116"/>
      <c r="F15" s="116"/>
      <c r="G15" s="116"/>
      <c r="H15" s="120"/>
      <c r="I15" s="260"/>
      <c r="J15" s="261"/>
      <c r="K15" s="261"/>
      <c r="L15" s="261"/>
      <c r="M15" s="261"/>
      <c r="N15" s="261"/>
      <c r="O15" s="261"/>
      <c r="P15" s="26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</row>
    <row r="16" s="92" customFormat="1" ht="20" customHeight="1" spans="1:257">
      <c r="A16" s="238"/>
      <c r="B16" s="116"/>
      <c r="C16" s="116"/>
      <c r="D16" s="116"/>
      <c r="E16" s="116"/>
      <c r="F16" s="242"/>
      <c r="G16" s="242"/>
      <c r="H16" s="120"/>
      <c r="I16" s="260"/>
      <c r="J16" s="261"/>
      <c r="K16" s="261"/>
      <c r="L16" s="261"/>
      <c r="M16" s="261"/>
      <c r="N16" s="261"/>
      <c r="O16" s="261"/>
      <c r="P16" s="26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  <c r="IW16" s="95"/>
    </row>
    <row r="17" s="92" customFormat="1" ht="20" customHeight="1" spans="1:257">
      <c r="A17" s="243"/>
      <c r="B17" s="116"/>
      <c r="C17" s="116"/>
      <c r="D17" s="116"/>
      <c r="E17" s="116"/>
      <c r="F17" s="116"/>
      <c r="G17" s="116"/>
      <c r="H17" s="244"/>
      <c r="I17" s="260"/>
      <c r="J17" s="261"/>
      <c r="K17" s="261"/>
      <c r="L17" s="261"/>
      <c r="M17" s="261"/>
      <c r="N17" s="261"/>
      <c r="O17" s="261"/>
      <c r="P17" s="26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  <c r="IW17" s="95"/>
    </row>
    <row r="18" s="92" customFormat="1" ht="20" customHeight="1" spans="1:257">
      <c r="A18" s="245"/>
      <c r="B18" s="246"/>
      <c r="C18" s="246"/>
      <c r="D18" s="246"/>
      <c r="E18" s="246"/>
      <c r="F18" s="246"/>
      <c r="G18" s="246"/>
      <c r="H18" s="244"/>
      <c r="I18" s="260"/>
      <c r="J18" s="261"/>
      <c r="K18" s="261"/>
      <c r="L18" s="261"/>
      <c r="M18" s="261"/>
      <c r="N18" s="261"/>
      <c r="O18" s="261"/>
      <c r="P18" s="26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  <c r="IW18" s="95"/>
    </row>
    <row r="19" s="92" customFormat="1" ht="20" customHeight="1" spans="1:257">
      <c r="A19" s="247"/>
      <c r="B19" s="122"/>
      <c r="C19" s="122"/>
      <c r="D19" s="122"/>
      <c r="E19" s="122"/>
      <c r="F19" s="122"/>
      <c r="G19" s="122"/>
      <c r="H19" s="244"/>
      <c r="I19" s="260"/>
      <c r="J19" s="261"/>
      <c r="K19" s="261"/>
      <c r="L19" s="261"/>
      <c r="M19" s="261"/>
      <c r="N19" s="261"/>
      <c r="O19" s="261"/>
      <c r="P19" s="26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  <c r="IW19" s="95"/>
    </row>
    <row r="20" s="92" customFormat="1" ht="20" customHeight="1" spans="1:257">
      <c r="A20" s="247"/>
      <c r="B20" s="122"/>
      <c r="C20" s="122"/>
      <c r="D20" s="122"/>
      <c r="E20" s="122"/>
      <c r="F20" s="122"/>
      <c r="G20" s="122"/>
      <c r="H20" s="123"/>
      <c r="I20" s="260"/>
      <c r="J20" s="261"/>
      <c r="K20" s="261"/>
      <c r="L20" s="261"/>
      <c r="M20" s="261"/>
      <c r="N20" s="261"/>
      <c r="O20" s="261"/>
      <c r="P20" s="26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  <c r="IW20" s="95"/>
    </row>
    <row r="21" s="92" customFormat="1" ht="20" customHeight="1" spans="1:257">
      <c r="A21" s="248"/>
      <c r="B21" s="249"/>
      <c r="C21" s="249"/>
      <c r="D21" s="249"/>
      <c r="E21" s="250"/>
      <c r="F21" s="249"/>
      <c r="G21" s="249"/>
      <c r="H21" s="249"/>
      <c r="I21" s="266"/>
      <c r="J21" s="267"/>
      <c r="K21" s="267"/>
      <c r="L21" s="268"/>
      <c r="M21" s="267"/>
      <c r="N21" s="267"/>
      <c r="O21" s="268"/>
      <c r="P21" s="269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</row>
    <row r="22" s="92" customFormat="1" ht="17.25" spans="1:257">
      <c r="A22" s="127"/>
      <c r="B22" s="127"/>
      <c r="C22" s="128"/>
      <c r="D22" s="128"/>
      <c r="E22" s="129"/>
      <c r="F22" s="128"/>
      <c r="G22" s="128"/>
      <c r="H22" s="128"/>
      <c r="P22" s="368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  <c r="IW22" s="95"/>
    </row>
    <row r="23" s="92" customFormat="1" spans="1:257">
      <c r="A23" s="130" t="s">
        <v>168</v>
      </c>
      <c r="B23" s="130"/>
      <c r="C23" s="131"/>
      <c r="D23" s="131"/>
      <c r="P23" s="368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  <c r="IW23" s="95"/>
    </row>
    <row r="24" s="92" customFormat="1" spans="3:257">
      <c r="C24" s="93"/>
      <c r="D24" s="93"/>
      <c r="J24" s="146" t="s">
        <v>169</v>
      </c>
      <c r="K24" s="147">
        <v>45631</v>
      </c>
      <c r="L24" s="146" t="s">
        <v>170</v>
      </c>
      <c r="M24" s="146" t="s">
        <v>133</v>
      </c>
      <c r="N24" s="146" t="s">
        <v>171</v>
      </c>
      <c r="O24" s="92" t="s">
        <v>136</v>
      </c>
      <c r="P24" s="368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  <c r="IW24" s="95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0" workbookViewId="0">
      <selection activeCell="E52" sqref="E52:G52"/>
    </sheetView>
  </sheetViews>
  <sheetFormatPr defaultColWidth="10" defaultRowHeight="16.5" customHeight="1"/>
  <cols>
    <col min="1" max="1" width="10.875" style="271" customWidth="1"/>
    <col min="2" max="16384" width="10" style="271"/>
  </cols>
  <sheetData>
    <row r="1" ht="22.5" customHeight="1" spans="1:11">
      <c r="A1" s="151" t="s">
        <v>172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7.25" customHeight="1" spans="1:11">
      <c r="A2" s="272" t="s">
        <v>53</v>
      </c>
      <c r="B2" s="273" t="s">
        <v>54</v>
      </c>
      <c r="C2" s="273"/>
      <c r="D2" s="274" t="s">
        <v>55</v>
      </c>
      <c r="E2" s="274"/>
      <c r="F2" s="273" t="s">
        <v>56</v>
      </c>
      <c r="G2" s="273"/>
      <c r="H2" s="275" t="s">
        <v>57</v>
      </c>
      <c r="I2" s="346" t="s">
        <v>56</v>
      </c>
      <c r="J2" s="346"/>
      <c r="K2" s="347"/>
    </row>
    <row r="3" customHeight="1" spans="1:11">
      <c r="A3" s="276" t="s">
        <v>58</v>
      </c>
      <c r="B3" s="277"/>
      <c r="C3" s="278"/>
      <c r="D3" s="279" t="s">
        <v>59</v>
      </c>
      <c r="E3" s="280"/>
      <c r="F3" s="280"/>
      <c r="G3" s="281"/>
      <c r="H3" s="279" t="s">
        <v>60</v>
      </c>
      <c r="I3" s="280"/>
      <c r="J3" s="280"/>
      <c r="K3" s="281"/>
    </row>
    <row r="4" customHeight="1" spans="1:11">
      <c r="A4" s="282" t="s">
        <v>61</v>
      </c>
      <c r="B4" s="157" t="s">
        <v>62</v>
      </c>
      <c r="C4" s="158"/>
      <c r="D4" s="282" t="s">
        <v>63</v>
      </c>
      <c r="E4" s="283"/>
      <c r="F4" s="284">
        <v>45677</v>
      </c>
      <c r="G4" s="285"/>
      <c r="H4" s="282" t="s">
        <v>64</v>
      </c>
      <c r="I4" s="283"/>
      <c r="J4" s="157" t="s">
        <v>65</v>
      </c>
      <c r="K4" s="158" t="s">
        <v>66</v>
      </c>
    </row>
    <row r="5" customHeight="1" spans="1:11">
      <c r="A5" s="286" t="s">
        <v>67</v>
      </c>
      <c r="B5" s="157" t="s">
        <v>68</v>
      </c>
      <c r="C5" s="158"/>
      <c r="D5" s="282" t="s">
        <v>69</v>
      </c>
      <c r="E5" s="283"/>
      <c r="F5" s="284">
        <v>45636</v>
      </c>
      <c r="G5" s="285"/>
      <c r="H5" s="282" t="s">
        <v>70</v>
      </c>
      <c r="I5" s="283"/>
      <c r="J5" s="157" t="s">
        <v>65</v>
      </c>
      <c r="K5" s="158" t="s">
        <v>66</v>
      </c>
    </row>
    <row r="6" customHeight="1" spans="1:11">
      <c r="A6" s="282" t="s">
        <v>71</v>
      </c>
      <c r="B6" s="287" t="s">
        <v>72</v>
      </c>
      <c r="C6" s="288">
        <v>6</v>
      </c>
      <c r="D6" s="286" t="s">
        <v>73</v>
      </c>
      <c r="E6" s="289"/>
      <c r="F6" s="284">
        <v>45651</v>
      </c>
      <c r="G6" s="285"/>
      <c r="H6" s="282" t="s">
        <v>74</v>
      </c>
      <c r="I6" s="283"/>
      <c r="J6" s="157" t="s">
        <v>65</v>
      </c>
      <c r="K6" s="158" t="s">
        <v>66</v>
      </c>
    </row>
    <row r="7" customHeight="1" spans="1:11">
      <c r="A7" s="282" t="s">
        <v>75</v>
      </c>
      <c r="B7" s="290">
        <v>2500</v>
      </c>
      <c r="C7" s="291"/>
      <c r="D7" s="286" t="s">
        <v>76</v>
      </c>
      <c r="E7" s="292"/>
      <c r="F7" s="284">
        <v>45654</v>
      </c>
      <c r="G7" s="285"/>
      <c r="H7" s="282" t="s">
        <v>77</v>
      </c>
      <c r="I7" s="283"/>
      <c r="J7" s="157" t="s">
        <v>65</v>
      </c>
      <c r="K7" s="158" t="s">
        <v>66</v>
      </c>
    </row>
    <row r="8" customHeight="1" spans="1:16">
      <c r="A8" s="293" t="s">
        <v>78</v>
      </c>
      <c r="B8" s="294" t="s">
        <v>79</v>
      </c>
      <c r="C8" s="295"/>
      <c r="D8" s="296" t="s">
        <v>80</v>
      </c>
      <c r="E8" s="297"/>
      <c r="F8" s="298">
        <v>45656</v>
      </c>
      <c r="G8" s="299"/>
      <c r="H8" s="296" t="s">
        <v>81</v>
      </c>
      <c r="I8" s="297"/>
      <c r="J8" s="316" t="s">
        <v>65</v>
      </c>
      <c r="K8" s="348" t="s">
        <v>66</v>
      </c>
      <c r="P8" s="211" t="s">
        <v>173</v>
      </c>
    </row>
    <row r="9" customHeight="1" spans="1:11">
      <c r="A9" s="300" t="s">
        <v>174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</row>
    <row r="10" customHeight="1" spans="1:11">
      <c r="A10" s="301" t="s">
        <v>84</v>
      </c>
      <c r="B10" s="302" t="s">
        <v>85</v>
      </c>
      <c r="C10" s="303" t="s">
        <v>86</v>
      </c>
      <c r="D10" s="304"/>
      <c r="E10" s="305" t="s">
        <v>89</v>
      </c>
      <c r="F10" s="302" t="s">
        <v>85</v>
      </c>
      <c r="G10" s="303" t="s">
        <v>86</v>
      </c>
      <c r="H10" s="302"/>
      <c r="I10" s="305" t="s">
        <v>87</v>
      </c>
      <c r="J10" s="302" t="s">
        <v>85</v>
      </c>
      <c r="K10" s="349" t="s">
        <v>86</v>
      </c>
    </row>
    <row r="11" customHeight="1" spans="1:11">
      <c r="A11" s="286" t="s">
        <v>90</v>
      </c>
      <c r="B11" s="306" t="s">
        <v>85</v>
      </c>
      <c r="C11" s="157" t="s">
        <v>86</v>
      </c>
      <c r="D11" s="292"/>
      <c r="E11" s="289" t="s">
        <v>92</v>
      </c>
      <c r="F11" s="306" t="s">
        <v>85</v>
      </c>
      <c r="G11" s="157" t="s">
        <v>86</v>
      </c>
      <c r="H11" s="306"/>
      <c r="I11" s="289" t="s">
        <v>97</v>
      </c>
      <c r="J11" s="306" t="s">
        <v>85</v>
      </c>
      <c r="K11" s="158" t="s">
        <v>86</v>
      </c>
    </row>
    <row r="12" customHeight="1" spans="1:11">
      <c r="A12" s="296" t="s">
        <v>119</v>
      </c>
      <c r="B12" s="297"/>
      <c r="C12" s="297"/>
      <c r="D12" s="297"/>
      <c r="E12" s="297"/>
      <c r="F12" s="297"/>
      <c r="G12" s="297"/>
      <c r="H12" s="297"/>
      <c r="I12" s="297"/>
      <c r="J12" s="297"/>
      <c r="K12" s="350"/>
    </row>
    <row r="13" customHeight="1" spans="1:11">
      <c r="A13" s="307" t="s">
        <v>175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customHeight="1" spans="1:11">
      <c r="A14" s="308" t="s">
        <v>176</v>
      </c>
      <c r="B14" s="309"/>
      <c r="C14" s="309"/>
      <c r="D14" s="309"/>
      <c r="E14" s="309"/>
      <c r="F14" s="309"/>
      <c r="G14" s="309"/>
      <c r="H14" s="310"/>
      <c r="I14" s="351"/>
      <c r="J14" s="351"/>
      <c r="K14" s="352"/>
    </row>
    <row r="15" customHeight="1" spans="1:11">
      <c r="A15" s="311"/>
      <c r="B15" s="312"/>
      <c r="C15" s="312"/>
      <c r="D15" s="313"/>
      <c r="E15" s="314"/>
      <c r="F15" s="312"/>
      <c r="G15" s="312"/>
      <c r="H15" s="313"/>
      <c r="I15" s="353"/>
      <c r="J15" s="354"/>
      <c r="K15" s="355"/>
    </row>
    <row r="16" customHeight="1" spans="1:11">
      <c r="A16" s="315"/>
      <c r="B16" s="316"/>
      <c r="C16" s="316"/>
      <c r="D16" s="316"/>
      <c r="E16" s="316"/>
      <c r="F16" s="316"/>
      <c r="G16" s="316"/>
      <c r="H16" s="316"/>
      <c r="I16" s="316"/>
      <c r="J16" s="316"/>
      <c r="K16" s="348"/>
    </row>
    <row r="17" customHeight="1" spans="1:11">
      <c r="A17" s="307" t="s">
        <v>177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customHeight="1" spans="1:11">
      <c r="A18" s="317" t="s">
        <v>178</v>
      </c>
      <c r="B18" s="318"/>
      <c r="C18" s="318"/>
      <c r="D18" s="318"/>
      <c r="E18" s="318"/>
      <c r="F18" s="318"/>
      <c r="G18" s="318"/>
      <c r="H18" s="318"/>
      <c r="I18" s="351"/>
      <c r="J18" s="351"/>
      <c r="K18" s="352"/>
    </row>
    <row r="19" customHeight="1" spans="1:11">
      <c r="A19" s="311"/>
      <c r="B19" s="312"/>
      <c r="C19" s="312"/>
      <c r="D19" s="313"/>
      <c r="E19" s="314"/>
      <c r="F19" s="312"/>
      <c r="G19" s="312"/>
      <c r="H19" s="313"/>
      <c r="I19" s="353"/>
      <c r="J19" s="354"/>
      <c r="K19" s="355"/>
    </row>
    <row r="20" customHeight="1" spans="1:11">
      <c r="A20" s="315"/>
      <c r="B20" s="316"/>
      <c r="C20" s="316"/>
      <c r="D20" s="316"/>
      <c r="E20" s="316"/>
      <c r="F20" s="316"/>
      <c r="G20" s="316"/>
      <c r="H20" s="316"/>
      <c r="I20" s="316"/>
      <c r="J20" s="316"/>
      <c r="K20" s="348"/>
    </row>
    <row r="21" customHeight="1" spans="1:11">
      <c r="A21" s="319" t="s">
        <v>116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customHeight="1" spans="1:11">
      <c r="A22" s="152" t="s">
        <v>117</v>
      </c>
      <c r="B22" s="186"/>
      <c r="C22" s="186"/>
      <c r="D22" s="186"/>
      <c r="E22" s="186"/>
      <c r="F22" s="186"/>
      <c r="G22" s="186"/>
      <c r="H22" s="186"/>
      <c r="I22" s="186"/>
      <c r="J22" s="186"/>
      <c r="K22" s="215"/>
    </row>
    <row r="23" customHeight="1" spans="1:11">
      <c r="A23" s="165" t="s">
        <v>118</v>
      </c>
      <c r="B23" s="166"/>
      <c r="C23" s="157" t="s">
        <v>65</v>
      </c>
      <c r="D23" s="157" t="s">
        <v>66</v>
      </c>
      <c r="E23" s="164"/>
      <c r="F23" s="164"/>
      <c r="G23" s="164"/>
      <c r="H23" s="164"/>
      <c r="I23" s="164"/>
      <c r="J23" s="164"/>
      <c r="K23" s="208"/>
    </row>
    <row r="24" customHeight="1" spans="1:11">
      <c r="A24" s="320" t="s">
        <v>179</v>
      </c>
      <c r="B24" s="160"/>
      <c r="C24" s="160"/>
      <c r="D24" s="160"/>
      <c r="E24" s="160"/>
      <c r="F24" s="160"/>
      <c r="G24" s="160"/>
      <c r="H24" s="160"/>
      <c r="I24" s="160"/>
      <c r="J24" s="160"/>
      <c r="K24" s="356"/>
    </row>
    <row r="25" customHeight="1" spans="1:11">
      <c r="A25" s="321"/>
      <c r="B25" s="322"/>
      <c r="C25" s="322"/>
      <c r="D25" s="322"/>
      <c r="E25" s="322"/>
      <c r="F25" s="322"/>
      <c r="G25" s="322"/>
      <c r="H25" s="322"/>
      <c r="I25" s="322"/>
      <c r="J25" s="322"/>
      <c r="K25" s="357"/>
    </row>
    <row r="26" customHeight="1" spans="1:11">
      <c r="A26" s="300" t="s">
        <v>125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customHeight="1" spans="1:11">
      <c r="A27" s="276" t="s">
        <v>126</v>
      </c>
      <c r="B27" s="303" t="s">
        <v>95</v>
      </c>
      <c r="C27" s="303" t="s">
        <v>96</v>
      </c>
      <c r="D27" s="303" t="s">
        <v>88</v>
      </c>
      <c r="E27" s="277" t="s">
        <v>127</v>
      </c>
      <c r="F27" s="303" t="s">
        <v>95</v>
      </c>
      <c r="G27" s="303" t="s">
        <v>96</v>
      </c>
      <c r="H27" s="303" t="s">
        <v>88</v>
      </c>
      <c r="I27" s="277" t="s">
        <v>128</v>
      </c>
      <c r="J27" s="303" t="s">
        <v>95</v>
      </c>
      <c r="K27" s="349" t="s">
        <v>96</v>
      </c>
    </row>
    <row r="28" customHeight="1" spans="1:11">
      <c r="A28" s="323" t="s">
        <v>87</v>
      </c>
      <c r="B28" s="157" t="s">
        <v>95</v>
      </c>
      <c r="C28" s="157" t="s">
        <v>96</v>
      </c>
      <c r="D28" s="157" t="s">
        <v>88</v>
      </c>
      <c r="E28" s="324" t="s">
        <v>94</v>
      </c>
      <c r="F28" s="157" t="s">
        <v>95</v>
      </c>
      <c r="G28" s="157" t="s">
        <v>96</v>
      </c>
      <c r="H28" s="157" t="s">
        <v>88</v>
      </c>
      <c r="I28" s="324" t="s">
        <v>105</v>
      </c>
      <c r="J28" s="157" t="s">
        <v>95</v>
      </c>
      <c r="K28" s="158" t="s">
        <v>96</v>
      </c>
    </row>
    <row r="29" customHeight="1" spans="1:11">
      <c r="A29" s="282" t="s">
        <v>98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8"/>
    </row>
    <row r="30" customHeight="1" spans="1:11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59"/>
    </row>
    <row r="31" customHeight="1" spans="1:11">
      <c r="A31" s="328" t="s">
        <v>180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</row>
    <row r="32" ht="21" customHeight="1" spans="1:11">
      <c r="A32" s="329" t="s">
        <v>181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60"/>
    </row>
    <row r="33" ht="21" customHeight="1" spans="1:11">
      <c r="A33" s="331" t="s">
        <v>182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61"/>
    </row>
    <row r="34" ht="21" customHeight="1" spans="1:11">
      <c r="A34" s="331" t="s">
        <v>183</v>
      </c>
      <c r="B34" s="332"/>
      <c r="C34" s="332"/>
      <c r="D34" s="332"/>
      <c r="E34" s="332"/>
      <c r="F34" s="332"/>
      <c r="G34" s="332"/>
      <c r="H34" s="332"/>
      <c r="I34" s="332"/>
      <c r="J34" s="332"/>
      <c r="K34" s="361"/>
    </row>
    <row r="35" ht="21" customHeight="1" spans="1:11">
      <c r="A35" s="331"/>
      <c r="B35" s="332"/>
      <c r="C35" s="332"/>
      <c r="D35" s="332"/>
      <c r="E35" s="332"/>
      <c r="F35" s="332"/>
      <c r="G35" s="332"/>
      <c r="H35" s="332"/>
      <c r="I35" s="332"/>
      <c r="J35" s="332"/>
      <c r="K35" s="361"/>
    </row>
    <row r="36" ht="21" customHeight="1" spans="1:11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61"/>
    </row>
    <row r="37" ht="21" customHeight="1" spans="1:11">
      <c r="A37" s="331"/>
      <c r="B37" s="332"/>
      <c r="C37" s="332"/>
      <c r="D37" s="332"/>
      <c r="E37" s="332"/>
      <c r="F37" s="332"/>
      <c r="G37" s="332"/>
      <c r="H37" s="332"/>
      <c r="I37" s="332"/>
      <c r="J37" s="332"/>
      <c r="K37" s="361"/>
    </row>
    <row r="38" ht="21" customHeight="1" spans="1:11">
      <c r="A38" s="331"/>
      <c r="B38" s="332"/>
      <c r="C38" s="332"/>
      <c r="D38" s="332"/>
      <c r="E38" s="332"/>
      <c r="F38" s="332"/>
      <c r="G38" s="332"/>
      <c r="H38" s="332"/>
      <c r="I38" s="332"/>
      <c r="J38" s="332"/>
      <c r="K38" s="361"/>
    </row>
    <row r="39" ht="21" customHeight="1" spans="1:11">
      <c r="A39" s="331"/>
      <c r="B39" s="332"/>
      <c r="C39" s="332"/>
      <c r="D39" s="332"/>
      <c r="E39" s="332"/>
      <c r="F39" s="332"/>
      <c r="G39" s="332"/>
      <c r="H39" s="332"/>
      <c r="I39" s="332"/>
      <c r="J39" s="332"/>
      <c r="K39" s="361"/>
    </row>
    <row r="40" ht="21" customHeight="1" spans="1:11">
      <c r="A40" s="331"/>
      <c r="B40" s="332"/>
      <c r="C40" s="332"/>
      <c r="D40" s="332"/>
      <c r="E40" s="332"/>
      <c r="F40" s="332"/>
      <c r="G40" s="332"/>
      <c r="H40" s="332"/>
      <c r="I40" s="332"/>
      <c r="J40" s="332"/>
      <c r="K40" s="361"/>
    </row>
    <row r="41" ht="21" customHeight="1" spans="1:11">
      <c r="A41" s="331"/>
      <c r="B41" s="332"/>
      <c r="C41" s="332"/>
      <c r="D41" s="332"/>
      <c r="E41" s="332"/>
      <c r="F41" s="332"/>
      <c r="G41" s="332"/>
      <c r="H41" s="332"/>
      <c r="I41" s="332"/>
      <c r="J41" s="332"/>
      <c r="K41" s="361"/>
    </row>
    <row r="42" ht="21" customHeight="1" spans="1:11">
      <c r="A42" s="331"/>
      <c r="B42" s="332"/>
      <c r="C42" s="332"/>
      <c r="D42" s="332"/>
      <c r="E42" s="332"/>
      <c r="F42" s="332"/>
      <c r="G42" s="332"/>
      <c r="H42" s="332"/>
      <c r="I42" s="332"/>
      <c r="J42" s="332"/>
      <c r="K42" s="361"/>
    </row>
    <row r="43" ht="17.25" customHeight="1" spans="1:11">
      <c r="A43" s="326" t="s">
        <v>124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59"/>
    </row>
    <row r="44" customHeight="1" spans="1:11">
      <c r="A44" s="328" t="s">
        <v>184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28"/>
    </row>
    <row r="45" ht="18" customHeight="1" spans="1:11">
      <c r="A45" s="333" t="s">
        <v>119</v>
      </c>
      <c r="B45" s="334"/>
      <c r="C45" s="334"/>
      <c r="D45" s="334"/>
      <c r="E45" s="334"/>
      <c r="F45" s="334"/>
      <c r="G45" s="334"/>
      <c r="H45" s="334"/>
      <c r="I45" s="334"/>
      <c r="J45" s="334"/>
      <c r="K45" s="362"/>
    </row>
    <row r="46" ht="18" customHeight="1" spans="1:11">
      <c r="A46" s="333" t="s">
        <v>185</v>
      </c>
      <c r="B46" s="334"/>
      <c r="C46" s="334"/>
      <c r="D46" s="334"/>
      <c r="E46" s="334"/>
      <c r="F46" s="334"/>
      <c r="G46" s="334"/>
      <c r="H46" s="334"/>
      <c r="I46" s="334"/>
      <c r="J46" s="334"/>
      <c r="K46" s="362"/>
    </row>
    <row r="47" ht="18" customHeight="1" spans="1:11">
      <c r="A47" s="321"/>
      <c r="B47" s="322"/>
      <c r="C47" s="322"/>
      <c r="D47" s="322"/>
      <c r="E47" s="322"/>
      <c r="F47" s="322"/>
      <c r="G47" s="322"/>
      <c r="H47" s="322"/>
      <c r="I47" s="322"/>
      <c r="J47" s="322"/>
      <c r="K47" s="357"/>
    </row>
    <row r="48" ht="21" customHeight="1" spans="1:11">
      <c r="A48" s="335" t="s">
        <v>130</v>
      </c>
      <c r="B48" s="336" t="s">
        <v>131</v>
      </c>
      <c r="C48" s="336"/>
      <c r="D48" s="337" t="s">
        <v>132</v>
      </c>
      <c r="E48" s="337" t="s">
        <v>186</v>
      </c>
      <c r="F48" s="337" t="s">
        <v>134</v>
      </c>
      <c r="G48" s="338">
        <v>45634</v>
      </c>
      <c r="H48" s="339" t="s">
        <v>135</v>
      </c>
      <c r="I48" s="339"/>
      <c r="J48" s="336" t="s">
        <v>136</v>
      </c>
      <c r="K48" s="363"/>
    </row>
    <row r="49" customHeight="1" spans="1:11">
      <c r="A49" s="340" t="s">
        <v>137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64"/>
    </row>
    <row r="50" customHeight="1" spans="1:11">
      <c r="A50" s="342"/>
      <c r="B50" s="343"/>
      <c r="C50" s="343"/>
      <c r="D50" s="343"/>
      <c r="E50" s="343"/>
      <c r="F50" s="343"/>
      <c r="G50" s="343"/>
      <c r="H50" s="343"/>
      <c r="I50" s="343"/>
      <c r="J50" s="343"/>
      <c r="K50" s="365"/>
    </row>
    <row r="51" customHeight="1" spans="1:11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66"/>
    </row>
    <row r="52" ht="21" customHeight="1" spans="1:11">
      <c r="A52" s="335" t="s">
        <v>130</v>
      </c>
      <c r="B52" s="336" t="s">
        <v>131</v>
      </c>
      <c r="C52" s="336"/>
      <c r="D52" s="337" t="s">
        <v>132</v>
      </c>
      <c r="E52" s="337" t="s">
        <v>186</v>
      </c>
      <c r="F52" s="337" t="s">
        <v>134</v>
      </c>
      <c r="G52" s="338">
        <v>45634</v>
      </c>
      <c r="H52" s="339" t="s">
        <v>135</v>
      </c>
      <c r="I52" s="339"/>
      <c r="J52" s="336" t="s">
        <v>136</v>
      </c>
      <c r="K52" s="36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workbookViewId="0">
      <selection activeCell="K15" sqref="K15"/>
    </sheetView>
  </sheetViews>
  <sheetFormatPr defaultColWidth="9" defaultRowHeight="14.25"/>
  <cols>
    <col min="1" max="1" width="13.625" style="92" customWidth="1"/>
    <col min="2" max="2" width="8.5" style="92" customWidth="1"/>
    <col min="3" max="3" width="8.5" style="93" customWidth="1"/>
    <col min="4" max="7" width="8.5" style="92" customWidth="1"/>
    <col min="8" max="8" width="2.75" style="92" customWidth="1"/>
    <col min="9" max="9" width="8.875" style="92" customWidth="1"/>
    <col min="10" max="14" width="10.625" style="92" customWidth="1"/>
    <col min="15" max="16" width="10.625" style="230" customWidth="1"/>
    <col min="17" max="248" width="9" style="92"/>
    <col min="249" max="16384" width="9" style="95"/>
  </cols>
  <sheetData>
    <row r="1" s="92" customFormat="1" ht="29" customHeight="1" spans="1:251">
      <c r="A1" s="96" t="s">
        <v>139</v>
      </c>
      <c r="B1" s="98"/>
      <c r="C1" s="97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251"/>
      <c r="P1" s="251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</row>
    <row r="2" s="92" customFormat="1" ht="20" customHeight="1" spans="1:251">
      <c r="A2" s="231" t="s">
        <v>61</v>
      </c>
      <c r="B2" s="232" t="s">
        <v>62</v>
      </c>
      <c r="C2" s="233"/>
      <c r="D2" s="234"/>
      <c r="E2" s="235" t="s">
        <v>67</v>
      </c>
      <c r="F2" s="236" t="s">
        <v>68</v>
      </c>
      <c r="G2" s="236"/>
      <c r="H2" s="236"/>
      <c r="I2" s="252"/>
      <c r="J2" s="253" t="s">
        <v>57</v>
      </c>
      <c r="K2" s="254" t="s">
        <v>56</v>
      </c>
      <c r="L2" s="254"/>
      <c r="M2" s="254"/>
      <c r="N2" s="254"/>
      <c r="O2" s="255"/>
      <c r="P2" s="256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</row>
    <row r="3" s="92" customFormat="1" spans="1:251">
      <c r="A3" s="237" t="s">
        <v>140</v>
      </c>
      <c r="B3" s="105" t="s">
        <v>141</v>
      </c>
      <c r="C3" s="106"/>
      <c r="D3" s="105"/>
      <c r="E3" s="105"/>
      <c r="F3" s="105"/>
      <c r="G3" s="105"/>
      <c r="H3" s="105"/>
      <c r="I3" s="136"/>
      <c r="J3" s="137"/>
      <c r="K3" s="137"/>
      <c r="L3" s="137"/>
      <c r="M3" s="137"/>
      <c r="N3" s="137"/>
      <c r="O3" s="257"/>
      <c r="P3" s="258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s="92" customFormat="1" ht="15" spans="1:251">
      <c r="A4" s="237"/>
      <c r="B4" s="107" t="s">
        <v>142</v>
      </c>
      <c r="C4" s="107" t="s">
        <v>143</v>
      </c>
      <c r="D4" s="107" t="s">
        <v>144</v>
      </c>
      <c r="E4" s="107" t="s">
        <v>145</v>
      </c>
      <c r="F4" s="107" t="s">
        <v>146</v>
      </c>
      <c r="G4" s="107" t="s">
        <v>147</v>
      </c>
      <c r="H4" s="108" t="s">
        <v>148</v>
      </c>
      <c r="I4" s="136"/>
      <c r="J4" s="107" t="s">
        <v>142</v>
      </c>
      <c r="K4" s="107" t="s">
        <v>143</v>
      </c>
      <c r="L4" s="107" t="s">
        <v>144</v>
      </c>
      <c r="M4" s="107" t="s">
        <v>145</v>
      </c>
      <c r="N4" s="107" t="s">
        <v>146</v>
      </c>
      <c r="O4" s="107" t="s">
        <v>147</v>
      </c>
      <c r="P4" s="259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</row>
    <row r="5" s="92" customFormat="1" ht="20" customHeight="1" spans="1:251">
      <c r="A5" s="237"/>
      <c r="B5" s="109"/>
      <c r="C5" s="109"/>
      <c r="D5" s="110"/>
      <c r="E5" s="110"/>
      <c r="F5" s="110"/>
      <c r="G5" s="110"/>
      <c r="H5" s="108"/>
      <c r="I5" s="260"/>
      <c r="J5" s="261"/>
      <c r="K5" s="262"/>
      <c r="L5" s="262"/>
      <c r="M5" s="262"/>
      <c r="N5" s="263"/>
      <c r="O5" s="262"/>
      <c r="P5" s="264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</row>
    <row r="6" s="92" customFormat="1" ht="20" customHeight="1" spans="1:251">
      <c r="A6" s="238" t="s">
        <v>151</v>
      </c>
      <c r="B6" s="112">
        <f>C6-1.5</f>
        <v>33.5</v>
      </c>
      <c r="C6" s="113">
        <v>35</v>
      </c>
      <c r="D6" s="112">
        <f>C6+2.5</f>
        <v>37.5</v>
      </c>
      <c r="E6" s="112">
        <f>D6+2.5</f>
        <v>40</v>
      </c>
      <c r="F6" s="112">
        <f>E6+2.5</f>
        <v>42.5</v>
      </c>
      <c r="G6" s="112">
        <f>F6+2</f>
        <v>44.5</v>
      </c>
      <c r="H6" s="114" t="s">
        <v>152</v>
      </c>
      <c r="I6" s="260"/>
      <c r="J6" s="261" t="s">
        <v>153</v>
      </c>
      <c r="K6" s="261" t="s">
        <v>153</v>
      </c>
      <c r="L6" s="261" t="s">
        <v>187</v>
      </c>
      <c r="M6" s="261" t="s">
        <v>153</v>
      </c>
      <c r="N6" s="261" t="s">
        <v>153</v>
      </c>
      <c r="O6" s="261" t="s">
        <v>157</v>
      </c>
      <c r="P6" s="26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</row>
    <row r="7" s="92" customFormat="1" ht="20" customHeight="1" spans="1:251">
      <c r="A7" s="239" t="s">
        <v>155</v>
      </c>
      <c r="B7" s="116">
        <f>C7-3</f>
        <v>51</v>
      </c>
      <c r="C7" s="116">
        <v>54</v>
      </c>
      <c r="D7" s="116">
        <f>C7+3</f>
        <v>57</v>
      </c>
      <c r="E7" s="116">
        <f>D7+3</f>
        <v>60</v>
      </c>
      <c r="F7" s="116">
        <f>E7+4</f>
        <v>64</v>
      </c>
      <c r="G7" s="116">
        <f t="shared" ref="G7:G9" si="0">F7+4</f>
        <v>68</v>
      </c>
      <c r="H7" s="114" t="s">
        <v>152</v>
      </c>
      <c r="I7" s="260"/>
      <c r="J7" s="261" t="s">
        <v>156</v>
      </c>
      <c r="K7" s="261" t="s">
        <v>156</v>
      </c>
      <c r="L7" s="261" t="s">
        <v>156</v>
      </c>
      <c r="M7" s="261" t="s">
        <v>157</v>
      </c>
      <c r="N7" s="261" t="s">
        <v>156</v>
      </c>
      <c r="O7" s="261" t="s">
        <v>153</v>
      </c>
      <c r="P7" s="26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s="92" customFormat="1" ht="20" customHeight="1" spans="1:251">
      <c r="A8" s="239" t="s">
        <v>158</v>
      </c>
      <c r="B8" s="116">
        <f>C8-5</f>
        <v>73</v>
      </c>
      <c r="C8" s="116">
        <v>78</v>
      </c>
      <c r="D8" s="116">
        <f>C8+6</f>
        <v>84</v>
      </c>
      <c r="E8" s="116">
        <f>D8+6</f>
        <v>90</v>
      </c>
      <c r="F8" s="116">
        <f>E8+6</f>
        <v>96</v>
      </c>
      <c r="G8" s="116">
        <f t="shared" si="0"/>
        <v>100</v>
      </c>
      <c r="H8" s="114" t="s">
        <v>152</v>
      </c>
      <c r="I8" s="260"/>
      <c r="J8" s="261" t="s">
        <v>156</v>
      </c>
      <c r="K8" s="261" t="s">
        <v>156</v>
      </c>
      <c r="L8" s="261" t="s">
        <v>156</v>
      </c>
      <c r="M8" s="261" t="s">
        <v>156</v>
      </c>
      <c r="N8" s="261" t="s">
        <v>156</v>
      </c>
      <c r="O8" s="261" t="s">
        <v>156</v>
      </c>
      <c r="P8" s="26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</row>
    <row r="9" s="92" customFormat="1" ht="20" customHeight="1" spans="1:251">
      <c r="A9" s="238" t="s">
        <v>159</v>
      </c>
      <c r="B9" s="116">
        <f>C9-5</f>
        <v>77</v>
      </c>
      <c r="C9" s="116">
        <v>82</v>
      </c>
      <c r="D9" s="116">
        <f>C9+6</f>
        <v>88</v>
      </c>
      <c r="E9" s="116">
        <f>D9+6</f>
        <v>94</v>
      </c>
      <c r="F9" s="116">
        <f>E9+6</f>
        <v>100</v>
      </c>
      <c r="G9" s="116">
        <f t="shared" si="0"/>
        <v>104</v>
      </c>
      <c r="H9" s="114" t="s">
        <v>160</v>
      </c>
      <c r="I9" s="260"/>
      <c r="J9" s="261" t="s">
        <v>187</v>
      </c>
      <c r="K9" s="261" t="s">
        <v>153</v>
      </c>
      <c r="L9" s="261" t="s">
        <v>156</v>
      </c>
      <c r="M9" s="261" t="s">
        <v>153</v>
      </c>
      <c r="N9" s="261" t="s">
        <v>187</v>
      </c>
      <c r="O9" s="261" t="s">
        <v>156</v>
      </c>
      <c r="P9" s="26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</row>
    <row r="10" s="92" customFormat="1" ht="20" customHeight="1" spans="1:251">
      <c r="A10" s="240" t="s">
        <v>161</v>
      </c>
      <c r="B10" s="118">
        <f>C10-1.6</f>
        <v>23.4</v>
      </c>
      <c r="C10" s="118">
        <v>25</v>
      </c>
      <c r="D10" s="118">
        <f>C10+1.9</f>
        <v>26.9</v>
      </c>
      <c r="E10" s="118">
        <f>C10+3.8</f>
        <v>28.8</v>
      </c>
      <c r="F10" s="118">
        <f>C10+5.7</f>
        <v>30.7</v>
      </c>
      <c r="G10" s="118">
        <f>C10+7</f>
        <v>32</v>
      </c>
      <c r="H10" s="114" t="s">
        <v>160</v>
      </c>
      <c r="I10" s="260"/>
      <c r="J10" s="261" t="s">
        <v>156</v>
      </c>
      <c r="K10" s="261" t="s">
        <v>157</v>
      </c>
      <c r="L10" s="261" t="s">
        <v>156</v>
      </c>
      <c r="M10" s="261" t="s">
        <v>156</v>
      </c>
      <c r="N10" s="261" t="s">
        <v>156</v>
      </c>
      <c r="O10" s="261" t="s">
        <v>157</v>
      </c>
      <c r="P10" s="26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</row>
    <row r="11" s="92" customFormat="1" ht="20" customHeight="1" spans="1:251">
      <c r="A11" s="238" t="s">
        <v>162</v>
      </c>
      <c r="B11" s="116">
        <f>C11-1.2</f>
        <v>22.8</v>
      </c>
      <c r="C11" s="116">
        <v>24</v>
      </c>
      <c r="D11" s="116">
        <f>C11+1.8</f>
        <v>25.8</v>
      </c>
      <c r="E11" s="116">
        <f>D11+1.8</f>
        <v>27.6</v>
      </c>
      <c r="F11" s="116">
        <f>E11+1.8</f>
        <v>29.4</v>
      </c>
      <c r="G11" s="116">
        <f>F11+0.8</f>
        <v>30.2</v>
      </c>
      <c r="H11" s="114" t="s">
        <v>163</v>
      </c>
      <c r="I11" s="260"/>
      <c r="J11" s="261" t="s">
        <v>188</v>
      </c>
      <c r="K11" s="261" t="s">
        <v>156</v>
      </c>
      <c r="L11" s="261" t="s">
        <v>156</v>
      </c>
      <c r="M11" s="261" t="s">
        <v>156</v>
      </c>
      <c r="N11" s="261" t="s">
        <v>156</v>
      </c>
      <c r="O11" s="261" t="s">
        <v>156</v>
      </c>
      <c r="P11" s="26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</row>
    <row r="12" s="92" customFormat="1" ht="20" customHeight="1" spans="1:251">
      <c r="A12" s="238" t="s">
        <v>165</v>
      </c>
      <c r="B12" s="116">
        <f>C12-1.5</f>
        <v>23.5</v>
      </c>
      <c r="C12" s="116">
        <v>25</v>
      </c>
      <c r="D12" s="116">
        <f>C12+1.7</f>
        <v>26.7</v>
      </c>
      <c r="E12" s="116">
        <f>D12+1.7</f>
        <v>28.4</v>
      </c>
      <c r="F12" s="116">
        <f>E12+1.7</f>
        <v>30.1</v>
      </c>
      <c r="G12" s="116">
        <f>F12+1.6</f>
        <v>31.7</v>
      </c>
      <c r="H12" s="114" t="s">
        <v>160</v>
      </c>
      <c r="I12" s="260"/>
      <c r="J12" s="261" t="s">
        <v>157</v>
      </c>
      <c r="K12" s="261" t="s">
        <v>157</v>
      </c>
      <c r="L12" s="261" t="s">
        <v>157</v>
      </c>
      <c r="M12" s="261" t="s">
        <v>156</v>
      </c>
      <c r="N12" s="261" t="s">
        <v>156</v>
      </c>
      <c r="O12" s="261" t="s">
        <v>156</v>
      </c>
      <c r="P12" s="26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</row>
    <row r="13" s="92" customFormat="1" ht="20" customHeight="1" spans="1:251">
      <c r="A13" s="238" t="s">
        <v>166</v>
      </c>
      <c r="B13" s="116">
        <f>C13-1.8</f>
        <v>31.2</v>
      </c>
      <c r="C13" s="116">
        <v>33</v>
      </c>
      <c r="D13" s="116">
        <f>C13+2.25</f>
        <v>35.25</v>
      </c>
      <c r="E13" s="116">
        <f>D13+2.25</f>
        <v>37.5</v>
      </c>
      <c r="F13" s="116">
        <f>E13+2.25</f>
        <v>39.75</v>
      </c>
      <c r="G13" s="116">
        <f>F13+2</f>
        <v>41.75</v>
      </c>
      <c r="H13" s="114">
        <v>0</v>
      </c>
      <c r="I13" s="260"/>
      <c r="J13" s="261" t="s">
        <v>188</v>
      </c>
      <c r="K13" s="261" t="s">
        <v>156</v>
      </c>
      <c r="L13" s="261" t="s">
        <v>156</v>
      </c>
      <c r="M13" s="261" t="s">
        <v>156</v>
      </c>
      <c r="N13" s="261" t="s">
        <v>156</v>
      </c>
      <c r="O13" s="261" t="s">
        <v>156</v>
      </c>
      <c r="P13" s="26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</row>
    <row r="14" s="92" customFormat="1" ht="20" customHeight="1" spans="1:251">
      <c r="A14" s="241" t="s">
        <v>167</v>
      </c>
      <c r="B14" s="112">
        <f>C14</f>
        <v>12</v>
      </c>
      <c r="C14" s="112">
        <v>12</v>
      </c>
      <c r="D14" s="112">
        <f>C14+1</f>
        <v>13</v>
      </c>
      <c r="E14" s="112">
        <f>D14</f>
        <v>13</v>
      </c>
      <c r="F14" s="112">
        <f>E14+1</f>
        <v>14</v>
      </c>
      <c r="G14" s="112">
        <f>F14</f>
        <v>14</v>
      </c>
      <c r="H14" s="120"/>
      <c r="I14" s="260"/>
      <c r="J14" s="261" t="s">
        <v>156</v>
      </c>
      <c r="K14" s="261" t="s">
        <v>156</v>
      </c>
      <c r="L14" s="261" t="s">
        <v>157</v>
      </c>
      <c r="M14" s="261" t="s">
        <v>157</v>
      </c>
      <c r="N14" s="261" t="s">
        <v>157</v>
      </c>
      <c r="O14" s="261" t="s">
        <v>157</v>
      </c>
      <c r="P14" s="26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</row>
    <row r="15" s="92" customFormat="1" ht="20" customHeight="1" spans="1:251">
      <c r="A15" s="238"/>
      <c r="B15" s="116"/>
      <c r="C15" s="116"/>
      <c r="D15" s="116"/>
      <c r="E15" s="116"/>
      <c r="F15" s="116"/>
      <c r="G15" s="116"/>
      <c r="H15" s="120"/>
      <c r="I15" s="260"/>
      <c r="J15" s="261"/>
      <c r="K15" s="261"/>
      <c r="L15" s="261"/>
      <c r="M15" s="261"/>
      <c r="N15" s="261"/>
      <c r="O15" s="261"/>
      <c r="P15" s="26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</row>
    <row r="16" s="92" customFormat="1" ht="20" customHeight="1" spans="1:251">
      <c r="A16" s="238"/>
      <c r="B16" s="116"/>
      <c r="C16" s="116"/>
      <c r="D16" s="116"/>
      <c r="E16" s="116"/>
      <c r="F16" s="242"/>
      <c r="G16" s="242"/>
      <c r="H16" s="120"/>
      <c r="I16" s="260"/>
      <c r="J16" s="261"/>
      <c r="K16" s="261"/>
      <c r="L16" s="261"/>
      <c r="M16" s="261"/>
      <c r="N16" s="261"/>
      <c r="O16" s="261"/>
      <c r="P16" s="26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</row>
    <row r="17" s="92" customFormat="1" ht="20" customHeight="1" spans="1:251">
      <c r="A17" s="243"/>
      <c r="B17" s="116"/>
      <c r="C17" s="116"/>
      <c r="D17" s="116"/>
      <c r="E17" s="116"/>
      <c r="F17" s="116"/>
      <c r="G17" s="116"/>
      <c r="H17" s="244"/>
      <c r="I17" s="260"/>
      <c r="J17" s="261"/>
      <c r="K17" s="261"/>
      <c r="L17" s="261"/>
      <c r="M17" s="261"/>
      <c r="N17" s="261"/>
      <c r="O17" s="261"/>
      <c r="P17" s="26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</row>
    <row r="18" s="92" customFormat="1" ht="20" customHeight="1" spans="1:251">
      <c r="A18" s="245"/>
      <c r="B18" s="246"/>
      <c r="C18" s="246"/>
      <c r="D18" s="246"/>
      <c r="E18" s="246"/>
      <c r="F18" s="246"/>
      <c r="G18" s="246"/>
      <c r="H18" s="244"/>
      <c r="I18" s="260"/>
      <c r="J18" s="261"/>
      <c r="K18" s="261"/>
      <c r="L18" s="261"/>
      <c r="M18" s="261"/>
      <c r="N18" s="261"/>
      <c r="O18" s="261"/>
      <c r="P18" s="26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</row>
    <row r="19" s="92" customFormat="1" ht="20" customHeight="1" spans="1:251">
      <c r="A19" s="247"/>
      <c r="B19" s="122"/>
      <c r="C19" s="122"/>
      <c r="D19" s="122"/>
      <c r="E19" s="122"/>
      <c r="F19" s="122"/>
      <c r="G19" s="122"/>
      <c r="H19" s="244"/>
      <c r="I19" s="260"/>
      <c r="J19" s="261"/>
      <c r="K19" s="261"/>
      <c r="L19" s="261"/>
      <c r="M19" s="261"/>
      <c r="N19" s="261"/>
      <c r="O19" s="261"/>
      <c r="P19" s="26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</row>
    <row r="20" s="92" customFormat="1" ht="20" customHeight="1" spans="1:251">
      <c r="A20" s="247"/>
      <c r="B20" s="122"/>
      <c r="C20" s="122"/>
      <c r="D20" s="122"/>
      <c r="E20" s="122"/>
      <c r="F20" s="122"/>
      <c r="G20" s="122"/>
      <c r="H20" s="123"/>
      <c r="I20" s="260"/>
      <c r="J20" s="261"/>
      <c r="K20" s="261"/>
      <c r="L20" s="261"/>
      <c r="M20" s="261"/>
      <c r="N20" s="261"/>
      <c r="O20" s="261"/>
      <c r="P20" s="26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</row>
    <row r="21" s="92" customFormat="1" ht="17.25" spans="1:251">
      <c r="A21" s="248"/>
      <c r="B21" s="249"/>
      <c r="C21" s="249"/>
      <c r="D21" s="249"/>
      <c r="E21" s="250"/>
      <c r="F21" s="249"/>
      <c r="G21" s="249"/>
      <c r="H21" s="249"/>
      <c r="I21" s="266"/>
      <c r="J21" s="267"/>
      <c r="K21" s="267"/>
      <c r="L21" s="268"/>
      <c r="M21" s="267"/>
      <c r="N21" s="267"/>
      <c r="O21" s="268"/>
      <c r="P21" s="269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</row>
    <row r="22" s="92" customFormat="1" ht="15" spans="1:251">
      <c r="A22" s="130" t="s">
        <v>168</v>
      </c>
      <c r="B22" s="130"/>
      <c r="C22" s="131"/>
      <c r="O22" s="251"/>
      <c r="P22" s="251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</row>
    <row r="23" s="92" customFormat="1" spans="3:251">
      <c r="C23" s="93"/>
      <c r="G23" s="146" t="s">
        <v>169</v>
      </c>
      <c r="I23" s="270">
        <v>45634</v>
      </c>
      <c r="J23" s="147"/>
      <c r="K23" s="146" t="s">
        <v>170</v>
      </c>
      <c r="L23" s="92" t="s">
        <v>186</v>
      </c>
      <c r="M23" s="146"/>
      <c r="N23" s="146" t="s">
        <v>171</v>
      </c>
      <c r="O23" s="251" t="s">
        <v>136</v>
      </c>
      <c r="P23" s="251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E2" sqref="E2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9.125" style="150" customWidth="1"/>
    <col min="4" max="4" width="9.5" style="150" customWidth="1"/>
    <col min="5" max="5" width="11.375" style="150" customWidth="1"/>
    <col min="6" max="6" width="10.375" style="150" customWidth="1"/>
    <col min="7" max="7" width="9.5" style="150" customWidth="1"/>
    <col min="8" max="8" width="9.125" style="150" customWidth="1"/>
    <col min="9" max="9" width="8.125" style="150" customWidth="1"/>
    <col min="10" max="10" width="10.5" style="150" customWidth="1"/>
    <col min="11" max="11" width="12.125" style="150" customWidth="1"/>
    <col min="12" max="16384" width="10.125" style="150"/>
  </cols>
  <sheetData>
    <row r="1" ht="23.25" spans="1:11">
      <c r="A1" s="151" t="s">
        <v>189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8" customHeight="1" spans="1:11">
      <c r="A2" s="152" t="s">
        <v>53</v>
      </c>
      <c r="B2" s="153" t="s">
        <v>54</v>
      </c>
      <c r="C2" s="153"/>
      <c r="D2" s="154" t="s">
        <v>61</v>
      </c>
      <c r="E2" s="155" t="s">
        <v>62</v>
      </c>
      <c r="F2" s="156" t="s">
        <v>190</v>
      </c>
      <c r="G2" s="157" t="s">
        <v>191</v>
      </c>
      <c r="H2" s="158"/>
      <c r="I2" s="186" t="s">
        <v>57</v>
      </c>
      <c r="J2" s="206" t="s">
        <v>56</v>
      </c>
      <c r="K2" s="207"/>
    </row>
    <row r="3" ht="18" customHeight="1" spans="1:11">
      <c r="A3" s="159" t="s">
        <v>75</v>
      </c>
      <c r="B3" s="160">
        <v>2500</v>
      </c>
      <c r="C3" s="160"/>
      <c r="D3" s="161" t="s">
        <v>192</v>
      </c>
      <c r="E3" s="162">
        <v>44946</v>
      </c>
      <c r="F3" s="163"/>
      <c r="G3" s="163"/>
      <c r="H3" s="164" t="s">
        <v>193</v>
      </c>
      <c r="I3" s="164"/>
      <c r="J3" s="164"/>
      <c r="K3" s="208"/>
    </row>
    <row r="4" ht="18" customHeight="1" spans="1:11">
      <c r="A4" s="165" t="s">
        <v>71</v>
      </c>
      <c r="B4" s="160">
        <v>4</v>
      </c>
      <c r="C4" s="160">
        <v>6</v>
      </c>
      <c r="D4" s="166" t="s">
        <v>194</v>
      </c>
      <c r="E4" s="163" t="s">
        <v>195</v>
      </c>
      <c r="F4" s="163"/>
      <c r="G4" s="163"/>
      <c r="H4" s="166" t="s">
        <v>196</v>
      </c>
      <c r="I4" s="166"/>
      <c r="J4" s="178" t="s">
        <v>65</v>
      </c>
      <c r="K4" s="209" t="s">
        <v>66</v>
      </c>
    </row>
    <row r="5" ht="18" customHeight="1" spans="1:11">
      <c r="A5" s="165" t="s">
        <v>197</v>
      </c>
      <c r="B5" s="160">
        <v>1</v>
      </c>
      <c r="C5" s="160"/>
      <c r="D5" s="161" t="s">
        <v>198</v>
      </c>
      <c r="E5" s="161"/>
      <c r="G5" s="161"/>
      <c r="H5" s="166" t="s">
        <v>199</v>
      </c>
      <c r="I5" s="166"/>
      <c r="J5" s="178" t="s">
        <v>65</v>
      </c>
      <c r="K5" s="209" t="s">
        <v>66</v>
      </c>
    </row>
    <row r="6" ht="18" customHeight="1" spans="1:13">
      <c r="A6" s="167" t="s">
        <v>200</v>
      </c>
      <c r="B6" s="168">
        <v>125</v>
      </c>
      <c r="C6" s="168"/>
      <c r="D6" s="169" t="s">
        <v>201</v>
      </c>
      <c r="E6" s="170"/>
      <c r="F6" s="170"/>
      <c r="G6" s="169"/>
      <c r="H6" s="171" t="s">
        <v>202</v>
      </c>
      <c r="I6" s="171"/>
      <c r="J6" s="170" t="s">
        <v>65</v>
      </c>
      <c r="K6" s="210" t="s">
        <v>66</v>
      </c>
      <c r="M6" s="211"/>
    </row>
    <row r="7" ht="18" customHeight="1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ht="18" customHeight="1" spans="1:11">
      <c r="A8" s="175" t="s">
        <v>203</v>
      </c>
      <c r="B8" s="156" t="s">
        <v>204</v>
      </c>
      <c r="C8" s="156" t="s">
        <v>205</v>
      </c>
      <c r="D8" s="156" t="s">
        <v>206</v>
      </c>
      <c r="E8" s="156" t="s">
        <v>207</v>
      </c>
      <c r="F8" s="156" t="s">
        <v>208</v>
      </c>
      <c r="G8" s="176" t="s">
        <v>78</v>
      </c>
      <c r="H8" s="177"/>
      <c r="I8" s="177" t="str">
        <f>首期!B8</f>
        <v>CGDD24102500002</v>
      </c>
      <c r="J8" s="177"/>
      <c r="K8" s="212"/>
    </row>
    <row r="9" ht="18" customHeight="1" spans="1:11">
      <c r="A9" s="165" t="s">
        <v>209</v>
      </c>
      <c r="B9" s="166"/>
      <c r="C9" s="178" t="s">
        <v>65</v>
      </c>
      <c r="D9" s="178" t="s">
        <v>66</v>
      </c>
      <c r="E9" s="161" t="s">
        <v>210</v>
      </c>
      <c r="F9" s="179" t="s">
        <v>211</v>
      </c>
      <c r="G9" s="180"/>
      <c r="H9" s="181"/>
      <c r="I9" s="181"/>
      <c r="J9" s="181"/>
      <c r="K9" s="213"/>
    </row>
    <row r="10" ht="18" customHeight="1" spans="1:11">
      <c r="A10" s="165" t="s">
        <v>212</v>
      </c>
      <c r="B10" s="166"/>
      <c r="C10" s="178" t="s">
        <v>65</v>
      </c>
      <c r="D10" s="178" t="s">
        <v>66</v>
      </c>
      <c r="E10" s="161" t="s">
        <v>213</v>
      </c>
      <c r="F10" s="179" t="s">
        <v>214</v>
      </c>
      <c r="G10" s="180" t="s">
        <v>215</v>
      </c>
      <c r="H10" s="181"/>
      <c r="I10" s="181"/>
      <c r="J10" s="181"/>
      <c r="K10" s="213"/>
    </row>
    <row r="11" ht="18" customHeight="1" spans="1:11">
      <c r="A11" s="182" t="s">
        <v>174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4"/>
    </row>
    <row r="12" ht="18" customHeight="1" spans="1:11">
      <c r="A12" s="159" t="s">
        <v>89</v>
      </c>
      <c r="B12" s="178" t="s">
        <v>85</v>
      </c>
      <c r="C12" s="178" t="s">
        <v>86</v>
      </c>
      <c r="D12" s="179"/>
      <c r="E12" s="161" t="s">
        <v>87</v>
      </c>
      <c r="F12" s="178" t="s">
        <v>85</v>
      </c>
      <c r="G12" s="178" t="s">
        <v>86</v>
      </c>
      <c r="H12" s="178"/>
      <c r="I12" s="161" t="s">
        <v>216</v>
      </c>
      <c r="J12" s="178" t="s">
        <v>85</v>
      </c>
      <c r="K12" s="209" t="s">
        <v>86</v>
      </c>
    </row>
    <row r="13" ht="18" customHeight="1" spans="1:11">
      <c r="A13" s="159" t="s">
        <v>92</v>
      </c>
      <c r="B13" s="178" t="s">
        <v>85</v>
      </c>
      <c r="C13" s="178" t="s">
        <v>86</v>
      </c>
      <c r="D13" s="179"/>
      <c r="E13" s="161" t="s">
        <v>97</v>
      </c>
      <c r="F13" s="178" t="s">
        <v>85</v>
      </c>
      <c r="G13" s="178" t="s">
        <v>86</v>
      </c>
      <c r="H13" s="178"/>
      <c r="I13" s="161" t="s">
        <v>217</v>
      </c>
      <c r="J13" s="178" t="s">
        <v>85</v>
      </c>
      <c r="K13" s="209" t="s">
        <v>86</v>
      </c>
    </row>
    <row r="14" ht="18" customHeight="1" spans="1:11">
      <c r="A14" s="167" t="s">
        <v>218</v>
      </c>
      <c r="B14" s="170" t="s">
        <v>85</v>
      </c>
      <c r="C14" s="170" t="s">
        <v>86</v>
      </c>
      <c r="D14" s="184"/>
      <c r="E14" s="169" t="s">
        <v>219</v>
      </c>
      <c r="F14" s="170" t="s">
        <v>85</v>
      </c>
      <c r="G14" s="170" t="s">
        <v>86</v>
      </c>
      <c r="H14" s="170"/>
      <c r="I14" s="169" t="s">
        <v>220</v>
      </c>
      <c r="J14" s="170" t="s">
        <v>85</v>
      </c>
      <c r="K14" s="210" t="s">
        <v>86</v>
      </c>
    </row>
    <row r="15" ht="18" customHeight="1" spans="1:11">
      <c r="A15" s="172"/>
      <c r="B15" s="185"/>
      <c r="C15" s="185"/>
      <c r="D15" s="173"/>
      <c r="E15" s="172"/>
      <c r="F15" s="185"/>
      <c r="G15" s="185"/>
      <c r="H15" s="185"/>
      <c r="I15" s="172"/>
      <c r="J15" s="185"/>
      <c r="K15" s="185"/>
    </row>
    <row r="16" s="148" customFormat="1" ht="18" customHeight="1" spans="1:11">
      <c r="A16" s="152" t="s">
        <v>221</v>
      </c>
      <c r="B16" s="186"/>
      <c r="C16" s="186"/>
      <c r="D16" s="186"/>
      <c r="E16" s="186"/>
      <c r="F16" s="186"/>
      <c r="G16" s="186"/>
      <c r="H16" s="186"/>
      <c r="I16" s="186"/>
      <c r="J16" s="186"/>
      <c r="K16" s="215"/>
    </row>
    <row r="17" ht="18" customHeight="1" spans="1:11">
      <c r="A17" s="165" t="s">
        <v>222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16"/>
    </row>
    <row r="18" ht="18" customHeight="1" spans="1:11">
      <c r="A18" s="165" t="s">
        <v>223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16"/>
    </row>
    <row r="19" ht="22" customHeight="1" spans="1:11">
      <c r="A19" s="187"/>
      <c r="B19" s="178"/>
      <c r="C19" s="178"/>
      <c r="D19" s="178"/>
      <c r="E19" s="178"/>
      <c r="F19" s="178"/>
      <c r="G19" s="178"/>
      <c r="H19" s="178"/>
      <c r="I19" s="178"/>
      <c r="J19" s="178"/>
      <c r="K19" s="209"/>
    </row>
    <row r="20" ht="22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17"/>
    </row>
    <row r="21" ht="22" customHeight="1" spans="1:11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217"/>
    </row>
    <row r="22" ht="22" customHeight="1" spans="1:11">
      <c r="A22" s="188"/>
      <c r="B22" s="189"/>
      <c r="C22" s="189"/>
      <c r="D22" s="189"/>
      <c r="E22" s="189"/>
      <c r="F22" s="189"/>
      <c r="G22" s="189"/>
      <c r="H22" s="189"/>
      <c r="I22" s="189"/>
      <c r="J22" s="189"/>
      <c r="K22" s="217"/>
    </row>
    <row r="23" ht="22" customHeight="1" spans="1:11">
      <c r="A23" s="190"/>
      <c r="B23" s="191"/>
      <c r="C23" s="191"/>
      <c r="D23" s="191"/>
      <c r="E23" s="191"/>
      <c r="F23" s="191"/>
      <c r="G23" s="191"/>
      <c r="H23" s="191"/>
      <c r="I23" s="191"/>
      <c r="J23" s="191"/>
      <c r="K23" s="218"/>
    </row>
    <row r="24" ht="18" customHeight="1" spans="1:11">
      <c r="A24" s="165" t="s">
        <v>118</v>
      </c>
      <c r="B24" s="166"/>
      <c r="C24" s="178" t="s">
        <v>65</v>
      </c>
      <c r="D24" s="178" t="s">
        <v>66</v>
      </c>
      <c r="E24" s="164"/>
      <c r="F24" s="164"/>
      <c r="G24" s="164"/>
      <c r="H24" s="164"/>
      <c r="I24" s="164"/>
      <c r="J24" s="164"/>
      <c r="K24" s="208"/>
    </row>
    <row r="25" ht="18" customHeight="1" spans="1:11">
      <c r="A25" s="192" t="s">
        <v>224</v>
      </c>
      <c r="B25" s="193"/>
      <c r="C25" s="193"/>
      <c r="D25" s="193"/>
      <c r="E25" s="193"/>
      <c r="F25" s="193"/>
      <c r="G25" s="193"/>
      <c r="H25" s="193"/>
      <c r="I25" s="193"/>
      <c r="J25" s="193"/>
      <c r="K25" s="219"/>
    </row>
    <row r="26" ht="15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ht="20" customHeight="1" spans="1:11">
      <c r="A27" s="195" t="s">
        <v>225</v>
      </c>
      <c r="B27" s="196"/>
      <c r="C27" s="196"/>
      <c r="D27" s="196"/>
      <c r="E27" s="196"/>
      <c r="F27" s="196"/>
      <c r="G27" s="196"/>
      <c r="H27" s="196"/>
      <c r="I27" s="196"/>
      <c r="J27" s="196"/>
      <c r="K27" s="220" t="s">
        <v>226</v>
      </c>
    </row>
    <row r="28" ht="23" customHeight="1" spans="1:11">
      <c r="A28" s="188" t="s">
        <v>227</v>
      </c>
      <c r="B28" s="189"/>
      <c r="C28" s="189"/>
      <c r="D28" s="189"/>
      <c r="E28" s="189"/>
      <c r="F28" s="189"/>
      <c r="G28" s="189"/>
      <c r="H28" s="189"/>
      <c r="I28" s="189"/>
      <c r="J28" s="221"/>
      <c r="K28" s="222">
        <v>1</v>
      </c>
    </row>
    <row r="29" ht="23" customHeight="1" spans="1:11">
      <c r="A29" s="188" t="s">
        <v>228</v>
      </c>
      <c r="B29" s="189"/>
      <c r="C29" s="189"/>
      <c r="D29" s="189"/>
      <c r="E29" s="189"/>
      <c r="F29" s="189"/>
      <c r="G29" s="189"/>
      <c r="H29" s="189"/>
      <c r="I29" s="189"/>
      <c r="J29" s="221"/>
      <c r="K29" s="213">
        <v>1</v>
      </c>
    </row>
    <row r="30" ht="23" customHeight="1" spans="1:11">
      <c r="A30" s="188" t="s">
        <v>229</v>
      </c>
      <c r="B30" s="189"/>
      <c r="C30" s="189"/>
      <c r="D30" s="189"/>
      <c r="E30" s="189"/>
      <c r="F30" s="189"/>
      <c r="G30" s="189"/>
      <c r="H30" s="189"/>
      <c r="I30" s="189"/>
      <c r="J30" s="221"/>
      <c r="K30" s="213">
        <v>2</v>
      </c>
    </row>
    <row r="31" ht="23" customHeight="1" spans="1:11">
      <c r="A31" s="188"/>
      <c r="B31" s="189"/>
      <c r="C31" s="189"/>
      <c r="D31" s="189"/>
      <c r="E31" s="189"/>
      <c r="F31" s="189"/>
      <c r="G31" s="189"/>
      <c r="H31" s="189"/>
      <c r="I31" s="189"/>
      <c r="J31" s="221"/>
      <c r="K31" s="213"/>
    </row>
    <row r="32" ht="23" customHeight="1" spans="1:11">
      <c r="A32" s="188"/>
      <c r="B32" s="189"/>
      <c r="C32" s="189"/>
      <c r="D32" s="189"/>
      <c r="E32" s="189"/>
      <c r="F32" s="189"/>
      <c r="G32" s="189"/>
      <c r="H32" s="189"/>
      <c r="I32" s="189"/>
      <c r="J32" s="221"/>
      <c r="K32" s="223"/>
    </row>
    <row r="33" ht="23" customHeight="1" spans="1:11">
      <c r="A33" s="188"/>
      <c r="B33" s="189"/>
      <c r="C33" s="189"/>
      <c r="D33" s="189"/>
      <c r="E33" s="189"/>
      <c r="F33" s="189"/>
      <c r="G33" s="189"/>
      <c r="H33" s="189"/>
      <c r="I33" s="189"/>
      <c r="J33" s="221"/>
      <c r="K33" s="224"/>
    </row>
    <row r="34" ht="23" customHeight="1" spans="1:11">
      <c r="A34" s="188"/>
      <c r="B34" s="189"/>
      <c r="C34" s="189"/>
      <c r="D34" s="189"/>
      <c r="E34" s="189"/>
      <c r="F34" s="189"/>
      <c r="G34" s="189"/>
      <c r="H34" s="189"/>
      <c r="I34" s="189"/>
      <c r="J34" s="221"/>
      <c r="K34" s="213"/>
    </row>
    <row r="35" ht="23" customHeight="1" spans="1:11">
      <c r="A35" s="188"/>
      <c r="B35" s="189"/>
      <c r="C35" s="189"/>
      <c r="D35" s="189"/>
      <c r="E35" s="189"/>
      <c r="F35" s="189"/>
      <c r="G35" s="189"/>
      <c r="H35" s="189"/>
      <c r="I35" s="189"/>
      <c r="J35" s="221"/>
      <c r="K35" s="225"/>
    </row>
    <row r="36" ht="23" customHeight="1" spans="1:11">
      <c r="A36" s="197" t="s">
        <v>230</v>
      </c>
      <c r="B36" s="198"/>
      <c r="C36" s="198"/>
      <c r="D36" s="198"/>
      <c r="E36" s="198"/>
      <c r="F36" s="198"/>
      <c r="G36" s="198"/>
      <c r="H36" s="198"/>
      <c r="I36" s="198"/>
      <c r="J36" s="226"/>
      <c r="K36" s="227">
        <f>SUM(K28:K35)</f>
        <v>4</v>
      </c>
    </row>
    <row r="37" ht="18.75" customHeight="1" spans="1:11">
      <c r="A37" s="199" t="s">
        <v>231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8"/>
    </row>
    <row r="38" s="149" customFormat="1" ht="18.75" customHeight="1" spans="1:11">
      <c r="A38" s="165" t="s">
        <v>232</v>
      </c>
      <c r="B38" s="166"/>
      <c r="C38" s="166"/>
      <c r="D38" s="164" t="s">
        <v>233</v>
      </c>
      <c r="E38" s="164"/>
      <c r="F38" s="201" t="s">
        <v>234</v>
      </c>
      <c r="G38" s="202"/>
      <c r="H38" s="166" t="s">
        <v>235</v>
      </c>
      <c r="I38" s="166"/>
      <c r="J38" s="166" t="s">
        <v>236</v>
      </c>
      <c r="K38" s="216"/>
    </row>
    <row r="39" ht="18.75" customHeight="1" spans="1:11">
      <c r="A39" s="165" t="s">
        <v>119</v>
      </c>
      <c r="B39" s="166" t="s">
        <v>237</v>
      </c>
      <c r="C39" s="166"/>
      <c r="D39" s="166"/>
      <c r="E39" s="166"/>
      <c r="F39" s="166"/>
      <c r="G39" s="166"/>
      <c r="H39" s="166"/>
      <c r="I39" s="166"/>
      <c r="J39" s="166"/>
      <c r="K39" s="216"/>
    </row>
    <row r="40" ht="24" customHeight="1" spans="1:11">
      <c r="A40" s="165"/>
      <c r="B40" s="166"/>
      <c r="C40" s="166"/>
      <c r="D40" s="166"/>
      <c r="E40" s="166"/>
      <c r="F40" s="166"/>
      <c r="G40" s="166"/>
      <c r="H40" s="166"/>
      <c r="I40" s="166"/>
      <c r="J40" s="166"/>
      <c r="K40" s="216"/>
    </row>
    <row r="41" ht="24" customHeight="1" spans="1:11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216"/>
    </row>
    <row r="42" ht="32.1" customHeight="1" spans="1:11">
      <c r="A42" s="167" t="s">
        <v>130</v>
      </c>
      <c r="B42" s="203" t="s">
        <v>238</v>
      </c>
      <c r="C42" s="203"/>
      <c r="D42" s="169" t="s">
        <v>239</v>
      </c>
      <c r="E42" s="184" t="s">
        <v>186</v>
      </c>
      <c r="F42" s="169" t="s">
        <v>134</v>
      </c>
      <c r="G42" s="204">
        <v>45641</v>
      </c>
      <c r="H42" s="205" t="s">
        <v>135</v>
      </c>
      <c r="I42" s="205"/>
      <c r="J42" s="203" t="s">
        <v>136</v>
      </c>
      <c r="K42" s="229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"/>
  <sheetViews>
    <sheetView workbookViewId="0">
      <selection activeCell="K25" sqref="K25"/>
    </sheetView>
  </sheetViews>
  <sheetFormatPr defaultColWidth="9" defaultRowHeight="14.25"/>
  <cols>
    <col min="1" max="1" width="13.625" style="92" customWidth="1"/>
    <col min="2" max="3" width="9.125" style="92" customWidth="1"/>
    <col min="4" max="4" width="9.125" style="93" customWidth="1"/>
    <col min="5" max="6" width="9.125" style="92" customWidth="1"/>
    <col min="7" max="7" width="8.5" style="92" customWidth="1"/>
    <col min="8" max="8" width="5.375" style="92" customWidth="1"/>
    <col min="9" max="9" width="2.75" style="92" customWidth="1"/>
    <col min="10" max="11" width="15.625" style="92" customWidth="1"/>
    <col min="12" max="12" width="17.875" style="92" customWidth="1"/>
    <col min="13" max="13" width="18.625" style="94" customWidth="1"/>
    <col min="14" max="15" width="15.625" style="94" customWidth="1"/>
    <col min="16" max="253" width="9" style="92"/>
    <col min="254" max="16384" width="9" style="95"/>
  </cols>
  <sheetData>
    <row r="1" s="92" customFormat="1" ht="29" customHeight="1" spans="1:256">
      <c r="A1" s="96" t="s">
        <v>139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s="92" customFormat="1" ht="20" customHeight="1" spans="1:256">
      <c r="A2" s="99" t="s">
        <v>61</v>
      </c>
      <c r="B2" s="100" t="s">
        <v>62</v>
      </c>
      <c r="C2" s="101"/>
      <c r="D2" s="100"/>
      <c r="E2" s="102" t="s">
        <v>67</v>
      </c>
      <c r="F2" s="103" t="s">
        <v>68</v>
      </c>
      <c r="G2" s="103"/>
      <c r="H2" s="103"/>
      <c r="I2" s="132"/>
      <c r="J2" s="133" t="s">
        <v>57</v>
      </c>
      <c r="K2" s="134" t="s">
        <v>56</v>
      </c>
      <c r="L2" s="134"/>
      <c r="M2" s="134"/>
      <c r="N2" s="134"/>
      <c r="O2" s="13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s="92" customFormat="1" spans="1:256">
      <c r="A3" s="104" t="s">
        <v>140</v>
      </c>
      <c r="B3" s="105" t="s">
        <v>141</v>
      </c>
      <c r="C3" s="106"/>
      <c r="D3" s="105"/>
      <c r="E3" s="105"/>
      <c r="F3" s="105"/>
      <c r="G3" s="105"/>
      <c r="H3" s="105"/>
      <c r="I3" s="136"/>
      <c r="J3" s="137"/>
      <c r="K3" s="137"/>
      <c r="L3" s="137"/>
      <c r="M3" s="137"/>
      <c r="N3" s="137"/>
      <c r="O3" s="138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s="92" customFormat="1" spans="1:256">
      <c r="A4" s="104"/>
      <c r="B4" s="107" t="s">
        <v>142</v>
      </c>
      <c r="C4" s="107" t="s">
        <v>143</v>
      </c>
      <c r="D4" s="107" t="s">
        <v>144</v>
      </c>
      <c r="E4" s="107" t="s">
        <v>145</v>
      </c>
      <c r="F4" s="107" t="s">
        <v>146</v>
      </c>
      <c r="G4" s="107" t="s">
        <v>147</v>
      </c>
      <c r="H4" s="108" t="s">
        <v>148</v>
      </c>
      <c r="I4" s="136"/>
      <c r="J4" s="107" t="s">
        <v>142</v>
      </c>
      <c r="K4" s="107" t="s">
        <v>143</v>
      </c>
      <c r="L4" s="107" t="s">
        <v>144</v>
      </c>
      <c r="M4" s="107" t="s">
        <v>145</v>
      </c>
      <c r="N4" s="107" t="s">
        <v>146</v>
      </c>
      <c r="O4" s="139" t="s">
        <v>147</v>
      </c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s="92" customFormat="1" ht="16.5" spans="1:256">
      <c r="A5" s="104"/>
      <c r="B5" s="109"/>
      <c r="C5" s="109"/>
      <c r="D5" s="110"/>
      <c r="E5" s="110"/>
      <c r="F5" s="110"/>
      <c r="G5" s="110"/>
      <c r="H5" s="108"/>
      <c r="I5" s="136"/>
      <c r="J5" s="140" t="s">
        <v>114</v>
      </c>
      <c r="K5" s="140" t="s">
        <v>114</v>
      </c>
      <c r="L5" s="140" t="s">
        <v>112</v>
      </c>
      <c r="M5" s="140" t="s">
        <v>112</v>
      </c>
      <c r="N5" s="140" t="s">
        <v>113</v>
      </c>
      <c r="O5" s="141" t="s">
        <v>111</v>
      </c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s="92" customFormat="1" ht="21" customHeight="1" spans="1:256">
      <c r="A6" s="111" t="s">
        <v>151</v>
      </c>
      <c r="B6" s="112">
        <f>C6-1.5</f>
        <v>33.5</v>
      </c>
      <c r="C6" s="113">
        <v>35</v>
      </c>
      <c r="D6" s="112">
        <f>C6+2.5</f>
        <v>37.5</v>
      </c>
      <c r="E6" s="112">
        <f>D6+2.5</f>
        <v>40</v>
      </c>
      <c r="F6" s="112">
        <f>E6+2.5</f>
        <v>42.5</v>
      </c>
      <c r="G6" s="112">
        <f>F6+2</f>
        <v>44.5</v>
      </c>
      <c r="H6" s="114" t="s">
        <v>152</v>
      </c>
      <c r="I6" s="136"/>
      <c r="J6" s="140" t="s">
        <v>240</v>
      </c>
      <c r="K6" s="140" t="s">
        <v>241</v>
      </c>
      <c r="L6" s="140" t="s">
        <v>241</v>
      </c>
      <c r="M6" s="140" t="s">
        <v>241</v>
      </c>
      <c r="N6" s="140" t="s">
        <v>242</v>
      </c>
      <c r="O6" s="141" t="s">
        <v>241</v>
      </c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s="92" customFormat="1" ht="21" customHeight="1" spans="1:256">
      <c r="A7" s="115" t="s">
        <v>155</v>
      </c>
      <c r="B7" s="116">
        <f>C7-3</f>
        <v>51</v>
      </c>
      <c r="C7" s="116">
        <v>54</v>
      </c>
      <c r="D7" s="116">
        <f>C7+3</f>
        <v>57</v>
      </c>
      <c r="E7" s="116">
        <f>D7+3</f>
        <v>60</v>
      </c>
      <c r="F7" s="116">
        <f>E7+4</f>
        <v>64</v>
      </c>
      <c r="G7" s="116">
        <f t="shared" ref="G7:G9" si="0">F7+4</f>
        <v>68</v>
      </c>
      <c r="H7" s="114" t="s">
        <v>152</v>
      </c>
      <c r="I7" s="136"/>
      <c r="J7" s="140" t="s">
        <v>243</v>
      </c>
      <c r="K7" s="140" t="s">
        <v>243</v>
      </c>
      <c r="L7" s="140" t="s">
        <v>243</v>
      </c>
      <c r="M7" s="140" t="s">
        <v>244</v>
      </c>
      <c r="N7" s="140" t="s">
        <v>243</v>
      </c>
      <c r="O7" s="141" t="s">
        <v>245</v>
      </c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s="92" customFormat="1" ht="21" customHeight="1" spans="1:256">
      <c r="A8" s="115" t="s">
        <v>158</v>
      </c>
      <c r="B8" s="116">
        <f>C8-5</f>
        <v>73</v>
      </c>
      <c r="C8" s="116">
        <v>78</v>
      </c>
      <c r="D8" s="116">
        <f>C8+6</f>
        <v>84</v>
      </c>
      <c r="E8" s="116">
        <f>D8+6</f>
        <v>90</v>
      </c>
      <c r="F8" s="116">
        <f>E8+6</f>
        <v>96</v>
      </c>
      <c r="G8" s="116">
        <f t="shared" si="0"/>
        <v>100</v>
      </c>
      <c r="H8" s="114" t="s">
        <v>152</v>
      </c>
      <c r="I8" s="136"/>
      <c r="J8" s="140" t="s">
        <v>243</v>
      </c>
      <c r="K8" s="140" t="s">
        <v>243</v>
      </c>
      <c r="L8" s="140" t="s">
        <v>243</v>
      </c>
      <c r="M8" s="140" t="s">
        <v>243</v>
      </c>
      <c r="N8" s="140" t="s">
        <v>243</v>
      </c>
      <c r="O8" s="141" t="s">
        <v>243</v>
      </c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s="92" customFormat="1" ht="21" customHeight="1" spans="1:256">
      <c r="A9" s="111" t="s">
        <v>159</v>
      </c>
      <c r="B9" s="116">
        <f>C9-5</f>
        <v>77</v>
      </c>
      <c r="C9" s="116">
        <v>82</v>
      </c>
      <c r="D9" s="116">
        <f>C9+6</f>
        <v>88</v>
      </c>
      <c r="E9" s="116">
        <f>D9+6</f>
        <v>94</v>
      </c>
      <c r="F9" s="116">
        <f>E9+6</f>
        <v>100</v>
      </c>
      <c r="G9" s="116">
        <f t="shared" si="0"/>
        <v>104</v>
      </c>
      <c r="H9" s="114" t="s">
        <v>160</v>
      </c>
      <c r="I9" s="136"/>
      <c r="J9" s="140" t="s">
        <v>246</v>
      </c>
      <c r="K9" s="140" t="s">
        <v>243</v>
      </c>
      <c r="L9" s="140" t="s">
        <v>243</v>
      </c>
      <c r="M9" s="140" t="s">
        <v>246</v>
      </c>
      <c r="N9" s="140" t="s">
        <v>247</v>
      </c>
      <c r="O9" s="141" t="s">
        <v>248</v>
      </c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s="92" customFormat="1" ht="21" customHeight="1" spans="1:256">
      <c r="A10" s="117" t="s">
        <v>161</v>
      </c>
      <c r="B10" s="118">
        <f>C10-1.6</f>
        <v>23.4</v>
      </c>
      <c r="C10" s="118">
        <v>25</v>
      </c>
      <c r="D10" s="118">
        <f>C10+1.9</f>
        <v>26.9</v>
      </c>
      <c r="E10" s="118">
        <f>C10+3.8</f>
        <v>28.8</v>
      </c>
      <c r="F10" s="118">
        <f>C10+5.7</f>
        <v>30.7</v>
      </c>
      <c r="G10" s="118">
        <f>C10+7</f>
        <v>32</v>
      </c>
      <c r="H10" s="114" t="s">
        <v>160</v>
      </c>
      <c r="I10" s="136"/>
      <c r="J10" s="140" t="s">
        <v>243</v>
      </c>
      <c r="K10" s="140" t="s">
        <v>243</v>
      </c>
      <c r="L10" s="140" t="s">
        <v>243</v>
      </c>
      <c r="M10" s="140" t="s">
        <v>243</v>
      </c>
      <c r="N10" s="140" t="s">
        <v>243</v>
      </c>
      <c r="O10" s="141" t="s">
        <v>249</v>
      </c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s="92" customFormat="1" ht="21" customHeight="1" spans="1:256">
      <c r="A11" s="111" t="s">
        <v>162</v>
      </c>
      <c r="B11" s="116">
        <f>C11-1.2</f>
        <v>22.8</v>
      </c>
      <c r="C11" s="116">
        <v>24</v>
      </c>
      <c r="D11" s="116">
        <f>C11+1.8</f>
        <v>25.8</v>
      </c>
      <c r="E11" s="116">
        <f>D11+1.8</f>
        <v>27.6</v>
      </c>
      <c r="F11" s="116">
        <f>E11+1.8</f>
        <v>29.4</v>
      </c>
      <c r="G11" s="116">
        <f>F11+0.8</f>
        <v>30.2</v>
      </c>
      <c r="H11" s="114" t="s">
        <v>163</v>
      </c>
      <c r="I11" s="136"/>
      <c r="J11" s="140" t="s">
        <v>250</v>
      </c>
      <c r="K11" s="140" t="s">
        <v>251</v>
      </c>
      <c r="L11" s="140" t="s">
        <v>243</v>
      </c>
      <c r="M11" s="140" t="s">
        <v>243</v>
      </c>
      <c r="N11" s="140" t="s">
        <v>243</v>
      </c>
      <c r="O11" s="141" t="s">
        <v>252</v>
      </c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s="92" customFormat="1" ht="21" customHeight="1" spans="1:256">
      <c r="A12" s="111" t="s">
        <v>165</v>
      </c>
      <c r="B12" s="116">
        <f>C12-1.5</f>
        <v>23.5</v>
      </c>
      <c r="C12" s="116">
        <v>25</v>
      </c>
      <c r="D12" s="116">
        <f>C12+1.7</f>
        <v>26.7</v>
      </c>
      <c r="E12" s="116">
        <f>D12+1.7</f>
        <v>28.4</v>
      </c>
      <c r="F12" s="116">
        <f>E12+1.7</f>
        <v>30.1</v>
      </c>
      <c r="G12" s="116">
        <f>F12+1.6</f>
        <v>31.7</v>
      </c>
      <c r="H12" s="114" t="s">
        <v>160</v>
      </c>
      <c r="I12" s="136"/>
      <c r="J12" s="140" t="s">
        <v>249</v>
      </c>
      <c r="K12" s="140" t="s">
        <v>253</v>
      </c>
      <c r="L12" s="140" t="s">
        <v>254</v>
      </c>
      <c r="M12" s="140" t="s">
        <v>255</v>
      </c>
      <c r="N12" s="140" t="s">
        <v>249</v>
      </c>
      <c r="O12" s="141" t="s">
        <v>256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s="92" customFormat="1" ht="21" customHeight="1" spans="1:256">
      <c r="A13" s="111" t="s">
        <v>166</v>
      </c>
      <c r="B13" s="116">
        <f>C13-1.8</f>
        <v>31.2</v>
      </c>
      <c r="C13" s="116">
        <v>33</v>
      </c>
      <c r="D13" s="116">
        <f>C13+2.25</f>
        <v>35.25</v>
      </c>
      <c r="E13" s="116">
        <f>D13+2.25</f>
        <v>37.5</v>
      </c>
      <c r="F13" s="116">
        <f>E13+2.25</f>
        <v>39.75</v>
      </c>
      <c r="G13" s="116">
        <f>F13+2</f>
        <v>41.75</v>
      </c>
      <c r="H13" s="114">
        <v>0</v>
      </c>
      <c r="I13" s="136"/>
      <c r="J13" s="140" t="s">
        <v>251</v>
      </c>
      <c r="K13" s="140" t="s">
        <v>243</v>
      </c>
      <c r="L13" s="140" t="s">
        <v>243</v>
      </c>
      <c r="M13" s="140" t="s">
        <v>251</v>
      </c>
      <c r="N13" s="140" t="s">
        <v>243</v>
      </c>
      <c r="O13" s="141" t="s">
        <v>243</v>
      </c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s="92" customFormat="1" ht="21" customHeight="1" spans="1:256">
      <c r="A14" s="119" t="s">
        <v>167</v>
      </c>
      <c r="B14" s="112">
        <f>C14</f>
        <v>12</v>
      </c>
      <c r="C14" s="112">
        <v>12</v>
      </c>
      <c r="D14" s="112">
        <f>C14+1</f>
        <v>13</v>
      </c>
      <c r="E14" s="112">
        <f>D14</f>
        <v>13</v>
      </c>
      <c r="F14" s="112">
        <f>E14+1</f>
        <v>14</v>
      </c>
      <c r="G14" s="112">
        <f>F14</f>
        <v>14</v>
      </c>
      <c r="H14" s="120"/>
      <c r="I14" s="136"/>
      <c r="J14" s="140" t="s">
        <v>243</v>
      </c>
      <c r="K14" s="140" t="s">
        <v>243</v>
      </c>
      <c r="L14" s="140" t="s">
        <v>243</v>
      </c>
      <c r="M14" s="140" t="s">
        <v>243</v>
      </c>
      <c r="N14" s="140" t="s">
        <v>243</v>
      </c>
      <c r="O14" s="141" t="s">
        <v>243</v>
      </c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s="92" customFormat="1" ht="21" customHeight="1" spans="1:256">
      <c r="A15" s="111"/>
      <c r="B15" s="116"/>
      <c r="C15" s="116"/>
      <c r="D15" s="116"/>
      <c r="E15" s="116"/>
      <c r="F15" s="116"/>
      <c r="G15" s="116"/>
      <c r="H15" s="120"/>
      <c r="I15" s="136"/>
      <c r="J15" s="140"/>
      <c r="K15" s="140"/>
      <c r="L15" s="140"/>
      <c r="M15" s="140"/>
      <c r="N15" s="140"/>
      <c r="O15" s="141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s="92" customFormat="1" ht="21" customHeight="1" spans="1:256">
      <c r="A16" s="121"/>
      <c r="B16" s="122"/>
      <c r="C16" s="122"/>
      <c r="D16" s="122"/>
      <c r="E16" s="122"/>
      <c r="F16" s="122"/>
      <c r="G16" s="122"/>
      <c r="H16" s="123"/>
      <c r="I16" s="136"/>
      <c r="J16" s="140"/>
      <c r="K16" s="140"/>
      <c r="L16" s="140"/>
      <c r="M16" s="140"/>
      <c r="N16" s="140"/>
      <c r="O16" s="141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s="92" customFormat="1" ht="21" customHeight="1" spans="1:256">
      <c r="A17" s="124"/>
      <c r="B17" s="125"/>
      <c r="C17" s="125"/>
      <c r="D17" s="125"/>
      <c r="E17" s="126"/>
      <c r="F17" s="125"/>
      <c r="G17" s="125"/>
      <c r="H17" s="125"/>
      <c r="I17" s="142"/>
      <c r="J17" s="143"/>
      <c r="K17" s="143"/>
      <c r="L17" s="144"/>
      <c r="M17" s="143"/>
      <c r="N17" s="143"/>
      <c r="O17" s="14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ht="16.5" spans="1:16">
      <c r="A18" s="127"/>
      <c r="B18" s="127"/>
      <c r="C18" s="128"/>
      <c r="D18" s="128"/>
      <c r="E18" s="129"/>
      <c r="F18" s="128"/>
      <c r="G18" s="128"/>
      <c r="H18" s="128"/>
      <c r="M18" s="92"/>
      <c r="N18" s="92"/>
      <c r="O18" s="92"/>
      <c r="P18" s="95"/>
    </row>
    <row r="19" spans="1:16">
      <c r="A19" s="130" t="s">
        <v>168</v>
      </c>
      <c r="B19" s="130"/>
      <c r="C19" s="131"/>
      <c r="D19" s="131"/>
      <c r="M19" s="92"/>
      <c r="N19" s="92"/>
      <c r="O19" s="92"/>
      <c r="P19" s="95"/>
    </row>
    <row r="20" spans="3:16">
      <c r="C20" s="93"/>
      <c r="J20" s="146" t="s">
        <v>169</v>
      </c>
      <c r="K20" s="147">
        <v>45641</v>
      </c>
      <c r="L20" s="146" t="s">
        <v>170</v>
      </c>
      <c r="M20" s="146" t="s">
        <v>186</v>
      </c>
      <c r="N20" s="146" t="s">
        <v>171</v>
      </c>
      <c r="O20" s="92" t="s">
        <v>136</v>
      </c>
      <c r="P20" s="95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J20" sqref="J20"/>
    </sheetView>
  </sheetViews>
  <sheetFormatPr defaultColWidth="9" defaultRowHeight="14.25"/>
  <cols>
    <col min="1" max="1" width="7" customWidth="1"/>
    <col min="2" max="2" width="14.5" customWidth="1"/>
    <col min="3" max="3" width="12.875" style="80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258</v>
      </c>
      <c r="B2" s="5" t="s">
        <v>259</v>
      </c>
      <c r="C2" s="5" t="s">
        <v>260</v>
      </c>
      <c r="D2" s="5" t="s">
        <v>261</v>
      </c>
      <c r="E2" s="5" t="s">
        <v>262</v>
      </c>
      <c r="F2" s="5" t="s">
        <v>263</v>
      </c>
      <c r="G2" s="5" t="s">
        <v>264</v>
      </c>
      <c r="H2" s="81" t="s">
        <v>265</v>
      </c>
      <c r="I2" s="4" t="s">
        <v>266</v>
      </c>
      <c r="J2" s="4" t="s">
        <v>267</v>
      </c>
      <c r="K2" s="4" t="s">
        <v>268</v>
      </c>
      <c r="L2" s="4" t="s">
        <v>269</v>
      </c>
      <c r="M2" s="4" t="s">
        <v>270</v>
      </c>
      <c r="N2" s="5" t="s">
        <v>271</v>
      </c>
      <c r="O2" s="5" t="s">
        <v>272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226</v>
      </c>
      <c r="J3" s="4" t="s">
        <v>226</v>
      </c>
      <c r="K3" s="4" t="s">
        <v>226</v>
      </c>
      <c r="L3" s="4" t="s">
        <v>226</v>
      </c>
      <c r="M3" s="4" t="s">
        <v>226</v>
      </c>
      <c r="N3" s="7"/>
      <c r="O3" s="7"/>
    </row>
    <row r="4" s="79" customFormat="1" ht="20" customHeight="1" spans="1:15">
      <c r="A4" s="34">
        <v>1</v>
      </c>
      <c r="B4" s="24" t="s">
        <v>273</v>
      </c>
      <c r="C4" s="23" t="s">
        <v>274</v>
      </c>
      <c r="D4" s="23" t="s">
        <v>275</v>
      </c>
      <c r="E4" s="25" t="s">
        <v>276</v>
      </c>
      <c r="F4" s="23" t="s">
        <v>277</v>
      </c>
      <c r="G4" s="34" t="s">
        <v>65</v>
      </c>
      <c r="H4" s="34" t="s">
        <v>65</v>
      </c>
      <c r="I4" s="86">
        <v>1</v>
      </c>
      <c r="J4" s="87">
        <v>1</v>
      </c>
      <c r="K4" s="87">
        <v>0</v>
      </c>
      <c r="L4" s="87">
        <v>0</v>
      </c>
      <c r="M4" s="34">
        <v>0</v>
      </c>
      <c r="N4" s="34">
        <f t="shared" ref="N4:N9" si="0">SUM(I4:M4)</f>
        <v>2</v>
      </c>
      <c r="O4" s="34"/>
    </row>
    <row r="5" s="79" customFormat="1" ht="20" customHeight="1" spans="1:15">
      <c r="A5" s="34">
        <v>2</v>
      </c>
      <c r="B5" s="24" t="s">
        <v>273</v>
      </c>
      <c r="C5" s="23" t="s">
        <v>274</v>
      </c>
      <c r="D5" s="23" t="s">
        <v>278</v>
      </c>
      <c r="E5" s="25" t="s">
        <v>276</v>
      </c>
      <c r="F5" s="23" t="s">
        <v>277</v>
      </c>
      <c r="G5" s="83" t="s">
        <v>65</v>
      </c>
      <c r="H5" s="83" t="s">
        <v>65</v>
      </c>
      <c r="I5" s="88">
        <v>2</v>
      </c>
      <c r="J5" s="87">
        <v>0</v>
      </c>
      <c r="K5" s="87">
        <v>1</v>
      </c>
      <c r="L5" s="87">
        <v>0</v>
      </c>
      <c r="M5" s="34">
        <v>0</v>
      </c>
      <c r="N5" s="34">
        <f t="shared" si="0"/>
        <v>3</v>
      </c>
      <c r="O5" s="34"/>
    </row>
    <row r="6" s="79" customFormat="1" ht="20" customHeight="1" spans="1:15">
      <c r="A6" s="34">
        <v>3</v>
      </c>
      <c r="B6" s="24" t="s">
        <v>273</v>
      </c>
      <c r="C6" s="23" t="s">
        <v>274</v>
      </c>
      <c r="D6" s="23" t="s">
        <v>279</v>
      </c>
      <c r="E6" s="25" t="s">
        <v>276</v>
      </c>
      <c r="F6" s="23" t="s">
        <v>277</v>
      </c>
      <c r="G6" s="83" t="s">
        <v>65</v>
      </c>
      <c r="H6" s="83" t="s">
        <v>65</v>
      </c>
      <c r="I6" s="88">
        <v>1</v>
      </c>
      <c r="J6" s="87">
        <v>1</v>
      </c>
      <c r="K6" s="87">
        <v>1</v>
      </c>
      <c r="L6" s="87">
        <v>0</v>
      </c>
      <c r="M6" s="34">
        <v>0</v>
      </c>
      <c r="N6" s="34">
        <f t="shared" si="0"/>
        <v>3</v>
      </c>
      <c r="O6" s="34"/>
    </row>
    <row r="7" s="79" customFormat="1" ht="20" customHeight="1" spans="1:15">
      <c r="A7" s="34">
        <v>4</v>
      </c>
      <c r="B7" s="24" t="s">
        <v>273</v>
      </c>
      <c r="C7" s="23" t="s">
        <v>274</v>
      </c>
      <c r="D7" s="23" t="s">
        <v>280</v>
      </c>
      <c r="E7" s="25" t="s">
        <v>276</v>
      </c>
      <c r="F7" s="23" t="s">
        <v>277</v>
      </c>
      <c r="G7" s="83" t="s">
        <v>65</v>
      </c>
      <c r="H7" s="83" t="s">
        <v>65</v>
      </c>
      <c r="I7" s="88">
        <v>3</v>
      </c>
      <c r="J7" s="87">
        <v>2</v>
      </c>
      <c r="K7" s="87">
        <v>1</v>
      </c>
      <c r="L7" s="87">
        <v>0</v>
      </c>
      <c r="M7" s="34">
        <v>0</v>
      </c>
      <c r="N7" s="34">
        <f t="shared" si="0"/>
        <v>6</v>
      </c>
      <c r="O7" s="34"/>
    </row>
    <row r="8" ht="20" customHeight="1" spans="1:15">
      <c r="A8" s="34">
        <v>5</v>
      </c>
      <c r="B8" s="24" t="s">
        <v>273</v>
      </c>
      <c r="C8" s="23" t="s">
        <v>274</v>
      </c>
      <c r="D8" s="27" t="s">
        <v>281</v>
      </c>
      <c r="E8" s="25" t="s">
        <v>276</v>
      </c>
      <c r="F8" s="23" t="s">
        <v>277</v>
      </c>
      <c r="G8" s="34" t="s">
        <v>65</v>
      </c>
      <c r="H8" s="34" t="s">
        <v>65</v>
      </c>
      <c r="I8" s="86">
        <v>1</v>
      </c>
      <c r="J8" s="87">
        <v>1</v>
      </c>
      <c r="K8" s="87">
        <v>0</v>
      </c>
      <c r="L8" s="87">
        <v>0</v>
      </c>
      <c r="M8" s="34">
        <v>0</v>
      </c>
      <c r="N8" s="34">
        <f t="shared" si="0"/>
        <v>2</v>
      </c>
      <c r="O8" s="10"/>
    </row>
    <row r="9" ht="20" customHeight="1" spans="1:15">
      <c r="A9" s="34">
        <v>6</v>
      </c>
      <c r="B9" s="24" t="s">
        <v>273</v>
      </c>
      <c r="C9" s="23" t="s">
        <v>274</v>
      </c>
      <c r="D9" s="23" t="s">
        <v>282</v>
      </c>
      <c r="E9" s="25" t="s">
        <v>276</v>
      </c>
      <c r="F9" s="23" t="s">
        <v>277</v>
      </c>
      <c r="G9" s="83" t="s">
        <v>65</v>
      </c>
      <c r="H9" s="83" t="s">
        <v>65</v>
      </c>
      <c r="I9" s="88">
        <v>1</v>
      </c>
      <c r="J9" s="87">
        <v>1</v>
      </c>
      <c r="K9" s="87">
        <v>1</v>
      </c>
      <c r="L9" s="87">
        <v>0</v>
      </c>
      <c r="M9" s="34">
        <v>0</v>
      </c>
      <c r="N9" s="34">
        <f t="shared" si="0"/>
        <v>3</v>
      </c>
      <c r="O9" s="10"/>
    </row>
    <row r="10" ht="20" customHeight="1" spans="1:15">
      <c r="A10" s="9"/>
      <c r="B10" s="69"/>
      <c r="C10" s="69"/>
      <c r="D10" s="69"/>
      <c r="E10" s="70"/>
      <c r="F10" s="69"/>
      <c r="G10" s="9"/>
      <c r="H10" s="10"/>
      <c r="I10" s="89"/>
      <c r="J10" s="90"/>
      <c r="K10" s="90"/>
      <c r="L10" s="90"/>
      <c r="M10" s="9"/>
      <c r="N10" s="9"/>
      <c r="O10" s="10"/>
    </row>
    <row r="11" ht="20" customHeight="1" spans="1:15">
      <c r="A11" s="9"/>
      <c r="B11" s="69"/>
      <c r="C11" s="69"/>
      <c r="D11" s="69"/>
      <c r="E11" s="70"/>
      <c r="F11" s="69"/>
      <c r="G11" s="9"/>
      <c r="H11" s="10"/>
      <c r="I11" s="89"/>
      <c r="J11" s="90"/>
      <c r="K11" s="90"/>
      <c r="L11" s="90"/>
      <c r="M11" s="9"/>
      <c r="N11" s="9"/>
      <c r="O11" s="10"/>
    </row>
    <row r="12" s="2" customFormat="1" ht="18.75" spans="1:15">
      <c r="A12" s="13" t="s">
        <v>283</v>
      </c>
      <c r="B12" s="14"/>
      <c r="C12" s="69"/>
      <c r="D12" s="15"/>
      <c r="E12" s="16"/>
      <c r="F12" s="69"/>
      <c r="G12" s="9"/>
      <c r="H12" s="39"/>
      <c r="I12" s="33"/>
      <c r="J12" s="13" t="s">
        <v>284</v>
      </c>
      <c r="K12" s="14"/>
      <c r="L12" s="14"/>
      <c r="M12" s="15"/>
      <c r="N12" s="14"/>
      <c r="O12" s="21"/>
    </row>
    <row r="13" ht="61" customHeight="1" spans="1:15">
      <c r="A13" s="84" t="s">
        <v>285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91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2024-12-24T11:44:24Z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