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<sst xmlns="http://schemas.openxmlformats.org/spreadsheetml/2006/main" count="1006" uniqueCount="338">
  <si>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</si>
  <si>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</si>
  <si>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</si>
  <si>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</si>
  <si>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</si>
  <si>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</si>
  <si>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</si>
  <si>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</si>
  <si>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</si>
  <si>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</si>
  <si>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</si>
  <si>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</si>
  <si>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</si>
  <si>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</si>
  <si>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</si>
  <si>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</si>
  <si>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</si>
  <si>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</si>
  <si>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</si>
  <si>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</si>
  <si>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</si>
  <si>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</si>
  <si>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</si>
  <si>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</si>
  <si>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</si>
  <si>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</si>
  <si>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</si>
  <si>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</si>
  <si>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</si>
  <si>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</si>
  <si>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</si>
  <si>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</si>
  <si>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</si>
  <si>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</si>
  <si>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</si>
  <si>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</si>
  <si>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</si>
  <si>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</si>
  <si>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</si>
  <si>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</si>
  <si>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</si>
  <si>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</si>
  <si>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</si>
  <si>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</si>
  <si>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</si>
  <si>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</si>
  <si>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</si>
  <si>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</si>
  <si>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</si>
  <si>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</si>
  <si>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</si>
  <si>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</si>
  <si>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</si>
  <si>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</si>
  <si>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</si>
  <si>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</si>
  <si>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</si>
  <si>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</si>
  <si>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</si>
  <si>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</si>
  <si>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</si>
  <si>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</si>
  <si>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TAJJAN82026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</si>
  <si>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</si>
  <si>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</si>
  <si>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</si>
  <si>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</si>
  <si>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</si>
  <si>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</si>
  <si>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</si>
  <si>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</si>
  <si>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</si>
  <si>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</si>
  <si>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</si>
  <si>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</si>
  <si>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</si>
  <si>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</si>
  <si>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</si>
  <si>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</si>
  <si>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CGDD24110400063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</si>
  <si>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</si>
  <si>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</si>
  <si>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</si>
  <si>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</si>
  <si>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</si>
  <si>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</si>
  <si>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</si>
  <si>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</si>
  <si>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</si>
  <si>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</si>
  <si>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</si>
  <si>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</si>
  <si>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</si>
  <si>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</si>
  <si>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</si>
  <si>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</si>
  <si>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</si>
  <si>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</si>
  <si>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</si>
  <si>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</si>
  <si>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</si>
  <si>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</si>
  <si>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</si>
  <si>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</si>
  <si>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</si>
  <si>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</si>
  <si>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</si>
  <si>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</si>
  <si>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</si>
  <si>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</si>
  <si>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</si>
  <si>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</si>
  <si>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</si>
  <si>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</si>
  <si>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</si>
  <si>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</si>
  <si>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</si>
  <si>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石晶粉</t>
  </si>
  <si>
    <t>云层蓝</t>
  </si>
  <si>
    <t>曙光紫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</si>
  <si>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</si>
  <si>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</si>
  <si>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</si>
  <si>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</si>
  <si>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</si>
  <si>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</si>
  <si>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</si>
  <si>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</si>
  <si>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</t>
  </si>
  <si>
    <t>3、线头没有清理干净，有脏污。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</si>
  <si>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</si>
  <si>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</si>
  <si>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</si>
  <si>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</si>
  <si>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</si>
  <si>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</si>
  <si>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</si>
  <si>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</si>
  <si>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</si>
  <si>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</si>
  <si>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</si>
  <si>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</si>
  <si>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</si>
  <si>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</si>
  <si>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</si>
  <si>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</si>
  <si>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</si>
  <si>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</si>
  <si>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</si>
  <si>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</si>
  <si>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</si>
  <si>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</si>
  <si>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</si>
  <si>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</si>
  <si>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</si>
  <si>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</si>
  <si>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M  洗前</t>
  </si>
  <si>
    <t>M洗后</t>
  </si>
  <si>
    <t>后中长</t>
  </si>
  <si>
    <t>-0.5</t>
  </si>
  <si>
    <t>胸围</t>
  </si>
  <si>
    <t>+0</t>
  </si>
  <si>
    <t>腰围</t>
  </si>
  <si>
    <t>摆围</t>
  </si>
  <si>
    <t>肩宽</t>
  </si>
  <si>
    <t>+1.5</t>
  </si>
  <si>
    <t>肩点短袖长</t>
  </si>
  <si>
    <t>+1</t>
  </si>
  <si>
    <t>袖肥/2（参考值）</t>
  </si>
  <si>
    <t>短袖口/2</t>
  </si>
  <si>
    <t>+0.5</t>
  </si>
  <si>
    <t>上领围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</si>
  <si>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</si>
  <si>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</si>
  <si>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</si>
  <si>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</si>
  <si>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</si>
  <si>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</si>
  <si>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TAJJAN81025</t>
  </si>
  <si>
    <t>男式短袖T恤</t>
  </si>
  <si>
    <t>CGDD24110400051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</si>
  <si>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</si>
  <si>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</si>
  <si>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</si>
  <si>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</si>
  <si>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</si>
  <si>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</si>
  <si>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</si>
  <si>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</si>
  <si>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</si>
  <si>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</si>
  <si>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</si>
  <si>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±1</t>
  </si>
  <si>
    <t>±0.5</t>
  </si>
  <si>
    <t>±0.3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</si>
  <si>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</si>
  <si>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</si>
  <si>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</si>
  <si>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</si>
  <si>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</si>
  <si>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</si>
  <si>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</si>
  <si>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</si>
  <si>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</si>
  <si>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</si>
  <si>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</si>
  <si>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</si>
  <si>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</si>
  <si>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</si>
  <si>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</si>
  <si>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</si>
  <si>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</si>
  <si>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</si>
  <si>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</si>
  <si>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</si>
  <si>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</si>
  <si>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采购凭证编号：CGDD24110400062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</si>
  <si>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</si>
  <si>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</si>
  <si>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</si>
  <si>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</si>
  <si>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</si>
  <si>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</si>
  <si>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</si>
  <si>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</si>
  <si>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</si>
  <si>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</si>
  <si>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</si>
  <si>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</si>
  <si>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</si>
  <si>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</si>
  <si>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②检验明细：齐色齐码24件</t>
  </si>
  <si>
    <t>情况说明：</t>
  </si>
  <si>
    <t xml:space="preserve">【问题点描述】  </t>
  </si>
  <si>
    <t>数量</t>
  </si>
  <si>
    <t>1.领不圆顺，后领织带有容皱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</si>
  <si>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</si>
  <si>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</si>
  <si>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</si>
  <si>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</si>
  <si>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</si>
  <si>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</si>
  <si>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</si>
  <si>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走货24件，抽查24件，发现1件不良品，已按照以上提出的问题点改正，可以出货</t>
  </si>
  <si>
    <t>服装QC部门</t>
  </si>
  <si>
    <t>检验人</t>
  </si>
  <si>
    <t>-1 +0</t>
  </si>
  <si>
    <t>-0.5 +0</t>
  </si>
  <si>
    <t>-0.5 -0.5</t>
  </si>
  <si>
    <t>+0 +0</t>
  </si>
  <si>
    <t>+0.5 +0.5</t>
  </si>
  <si>
    <t>+0.5 +0</t>
  </si>
  <si>
    <t>+0 +0.5</t>
  </si>
  <si>
    <t>+1 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</si>
  <si>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</si>
  <si>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</si>
  <si>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</si>
  <si>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</si>
  <si>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</si>
  <si>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</si>
  <si>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</si>
  <si>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</si>
  <si>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</si>
  <si>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</si>
  <si>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</si>
  <si>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</si>
  <si>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</si>
  <si>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</si>
  <si>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</si>
  <si>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</si>
  <si>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</si>
  <si>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</si>
  <si>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</si>
  <si>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</si>
  <si>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19SS柠檬绿</t>
  </si>
  <si>
    <t>藏蓝</t>
  </si>
  <si>
    <t>黑色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</si>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</sst>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微软雅黑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7" fillId="0" borderId="7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0" borderId="79" applyNumberFormat="0" applyAlignment="0" applyProtection="0">
      <alignment vertical="center"/>
    </xf>
    <xf numFmtId="0" fontId="59" fillId="11" borderId="80" applyNumberFormat="0" applyAlignment="0" applyProtection="0">
      <alignment vertical="center"/>
    </xf>
    <xf numFmtId="0" fontId="60" fillId="11" borderId="79" applyNumberFormat="0" applyAlignment="0" applyProtection="0">
      <alignment vertical="center"/>
    </xf>
    <xf numFmtId="0" fontId="61" fillId="12" borderId="81" applyNumberFormat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0" borderId="83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9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178" fontId="25" fillId="0" borderId="2" xfId="0" applyNumberFormat="1" applyFont="1" applyFill="1" applyBorder="1" applyAlignment="1">
      <alignment horizontal="left" vertical="center"/>
    </xf>
    <xf numFmtId="178" fontId="25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178" fontId="26" fillId="3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55" applyFont="1" applyFill="1" applyBorder="1" applyAlignment="1">
      <alignment horizontal="left"/>
    </xf>
    <xf numFmtId="178" fontId="25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30" fillId="0" borderId="16" xfId="0" applyNumberFormat="1" applyFont="1" applyFill="1" applyBorder="1" applyAlignment="1">
      <alignment shrinkToFit="1"/>
    </xf>
    <xf numFmtId="0" fontId="31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horizontal="center" vertical="center"/>
    </xf>
    <xf numFmtId="179" fontId="31" fillId="0" borderId="20" xfId="0" applyNumberFormat="1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>
      <alignment horizontal="left"/>
    </xf>
    <xf numFmtId="49" fontId="33" fillId="0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4" fillId="0" borderId="24" xfId="52" applyFont="1" applyBorder="1" applyAlignment="1">
      <alignment horizontal="center" vertical="top"/>
    </xf>
    <xf numFmtId="0" fontId="35" fillId="0" borderId="25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vertical="center" wrapText="1"/>
    </xf>
    <xf numFmtId="0" fontId="35" fillId="0" borderId="26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5" fillId="0" borderId="20" xfId="52" applyFont="1" applyFill="1" applyBorder="1" applyAlignment="1">
      <alignment horizontal="center" vertical="center"/>
    </xf>
    <xf numFmtId="0" fontId="35" fillId="0" borderId="27" xfId="52" applyFont="1" applyFill="1" applyBorder="1" applyAlignment="1">
      <alignment horizontal="left" vertical="center"/>
    </xf>
    <xf numFmtId="0" fontId="35" fillId="0" borderId="20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5" fillId="0" borderId="23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5" fillId="0" borderId="25" xfId="52" applyFont="1" applyFill="1" applyBorder="1" applyAlignment="1">
      <alignment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36" fillId="0" borderId="33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5" fillId="0" borderId="26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5" fillId="0" borderId="28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right" vertical="center"/>
    </xf>
    <xf numFmtId="0" fontId="22" fillId="0" borderId="32" xfId="52" applyFont="1" applyFill="1" applyBorder="1" applyAlignment="1">
      <alignment horizontal="right" vertical="center"/>
    </xf>
    <xf numFmtId="0" fontId="36" fillId="0" borderId="25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35" fillId="0" borderId="36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5" fillId="0" borderId="23" xfId="52" applyFont="1" applyFill="1" applyBorder="1" applyAlignment="1">
      <alignment horizontal="center" vertical="center"/>
    </xf>
    <xf numFmtId="0" fontId="22" fillId="0" borderId="26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35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left" vertical="center"/>
    </xf>
    <xf numFmtId="0" fontId="35" fillId="0" borderId="37" xfId="52" applyFont="1" applyFill="1" applyBorder="1" applyAlignment="1">
      <alignment horizontal="left" vertical="center"/>
    </xf>
    <xf numFmtId="0" fontId="35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38" xfId="52" applyFill="1" applyBorder="1" applyAlignment="1">
      <alignment horizontal="center" vertical="center"/>
    </xf>
    <xf numFmtId="0" fontId="35" fillId="0" borderId="39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6" fillId="0" borderId="37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49" fontId="37" fillId="0" borderId="2" xfId="51" applyNumberFormat="1" applyFont="1" applyFill="1" applyBorder="1" applyAlignment="1">
      <alignment horizontal="center" vertical="center"/>
    </xf>
    <xf numFmtId="0" fontId="23" fillId="0" borderId="43" xfId="55" applyFont="1" applyFill="1" applyBorder="1" applyAlignment="1">
      <alignment horizontal="center"/>
    </xf>
    <xf numFmtId="179" fontId="31" fillId="0" borderId="21" xfId="0" applyNumberFormat="1" applyFont="1" applyFill="1" applyBorder="1" applyAlignment="1">
      <alignment horizontal="center" vertical="center"/>
    </xf>
    <xf numFmtId="0" fontId="38" fillId="0" borderId="2" xfId="49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78" fontId="37" fillId="0" borderId="2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49" fontId="21" fillId="0" borderId="38" xfId="54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6" fillId="0" borderId="45" xfId="52" applyFont="1" applyBorder="1" applyAlignment="1">
      <alignment horizontal="left" vertical="center"/>
    </xf>
    <xf numFmtId="0" fontId="36" fillId="0" borderId="25" xfId="52" applyFont="1" applyBorder="1" applyAlignment="1">
      <alignment horizontal="center" vertical="center"/>
    </xf>
    <xf numFmtId="0" fontId="36" fillId="0" borderId="26" xfId="52" applyFont="1" applyBorder="1" applyAlignment="1">
      <alignment horizontal="center" vertical="center"/>
    </xf>
    <xf numFmtId="0" fontId="36" fillId="0" borderId="37" xfId="52" applyFont="1" applyBorder="1" applyAlignment="1">
      <alignment horizontal="center" vertical="center"/>
    </xf>
    <xf numFmtId="0" fontId="6" fillId="0" borderId="25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37" xfId="52" applyFont="1" applyBorder="1" applyAlignment="1">
      <alignment horizontal="center" vertical="center"/>
    </xf>
    <xf numFmtId="0" fontId="36" fillId="0" borderId="27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6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6" fillId="0" borderId="27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6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9" fillId="0" borderId="28" xfId="52" applyFont="1" applyBorder="1" applyAlignment="1">
      <alignment vertical="center"/>
    </xf>
    <xf numFmtId="0" fontId="40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6" fillId="0" borderId="28" xfId="52" applyFont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38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6" fillId="0" borderId="25" xfId="52" applyFont="1" applyBorder="1" applyAlignment="1">
      <alignment vertical="center"/>
    </xf>
    <xf numFmtId="0" fontId="16" fillId="0" borderId="26" xfId="52" applyFont="1" applyBorder="1" applyAlignment="1">
      <alignment horizontal="left" vertical="center"/>
    </xf>
    <xf numFmtId="0" fontId="19" fillId="0" borderId="26" xfId="52" applyFont="1" applyBorder="1" applyAlignment="1">
      <alignment horizontal="left" vertical="center"/>
    </xf>
    <xf numFmtId="0" fontId="16" fillId="0" borderId="26" xfId="52" applyFont="1" applyBorder="1" applyAlignment="1">
      <alignment vertical="center"/>
    </xf>
    <xf numFmtId="0" fontId="36" fillId="0" borderId="26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22" fillId="0" borderId="35" xfId="52" applyFont="1" applyBorder="1" applyAlignment="1">
      <alignment horizontal="left" vertical="center" wrapText="1"/>
    </xf>
    <xf numFmtId="0" fontId="22" fillId="0" borderId="30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19" fillId="0" borderId="28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5" xfId="52" applyFont="1" applyBorder="1" applyAlignment="1">
      <alignment horizontal="left" vertical="center" wrapText="1"/>
    </xf>
    <xf numFmtId="0" fontId="22" fillId="0" borderId="26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6" fillId="0" borderId="27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36" fillId="0" borderId="23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36" fillId="0" borderId="20" xfId="52" applyFont="1" applyBorder="1" applyAlignment="1">
      <alignment horizontal="center" vertical="center"/>
    </xf>
    <xf numFmtId="0" fontId="35" fillId="0" borderId="20" xfId="52" applyFont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36" fillId="0" borderId="33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8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38" xfId="52" applyFont="1" applyBorder="1" applyAlignment="1">
      <alignment horizontal="left" vertical="center"/>
    </xf>
    <xf numFmtId="0" fontId="19" fillId="0" borderId="37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5" fillId="0" borderId="26" xfId="52" applyFont="1" applyBorder="1" applyAlignment="1">
      <alignment horizontal="left" vertical="center"/>
    </xf>
    <xf numFmtId="0" fontId="35" fillId="0" borderId="37" xfId="52" applyFont="1" applyBorder="1" applyAlignment="1">
      <alignment horizontal="left" vertical="center"/>
    </xf>
    <xf numFmtId="0" fontId="35" fillId="0" borderId="31" xfId="52" applyFont="1" applyBorder="1" applyAlignment="1">
      <alignment horizontal="left" vertical="center"/>
    </xf>
    <xf numFmtId="0" fontId="35" fillId="0" borderId="32" xfId="52" applyFont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6" fillId="0" borderId="38" xfId="52" applyFont="1" applyBorder="1" applyAlignment="1">
      <alignment horizontal="center" vertical="center"/>
    </xf>
    <xf numFmtId="0" fontId="35" fillId="0" borderId="21" xfId="52" applyFont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6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38" xfId="52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179" fontId="31" fillId="0" borderId="3" xfId="0" applyNumberFormat="1" applyFont="1" applyFill="1" applyBorder="1" applyAlignment="1">
      <alignment horizontal="center" vertical="center"/>
    </xf>
    <xf numFmtId="0" fontId="37" fillId="4" borderId="63" xfId="0" applyFont="1" applyFill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/>
    </xf>
    <xf numFmtId="0" fontId="37" fillId="4" borderId="64" xfId="0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49" fontId="21" fillId="3" borderId="20" xfId="54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top"/>
    </xf>
    <xf numFmtId="0" fontId="36" fillId="0" borderId="65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36" fillId="0" borderId="34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6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6" fillId="0" borderId="56" xfId="52" applyFont="1" applyBorder="1" applyAlignment="1">
      <alignment vertical="center"/>
    </xf>
    <xf numFmtId="0" fontId="36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6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6" fillId="0" borderId="50" xfId="52" applyFont="1" applyBorder="1" applyAlignment="1">
      <alignment horizontal="left" vertical="center" wrapText="1"/>
    </xf>
    <xf numFmtId="0" fontId="36" fillId="0" borderId="51" xfId="52" applyFont="1" applyBorder="1" applyAlignment="1">
      <alignment horizontal="left" vertical="center" wrapText="1"/>
    </xf>
    <xf numFmtId="0" fontId="36" fillId="0" borderId="55" xfId="52" applyFont="1" applyBorder="1" applyAlignment="1">
      <alignment horizontal="left" vertical="center"/>
    </xf>
    <xf numFmtId="0" fontId="36" fillId="0" borderId="56" xfId="52" applyFont="1" applyBorder="1" applyAlignment="1">
      <alignment horizontal="left" vertical="center"/>
    </xf>
    <xf numFmtId="0" fontId="42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7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5" xfId="52" applyNumberFormat="1" applyFont="1" applyBorder="1" applyAlignment="1">
      <alignment horizontal="left" vertical="center"/>
    </xf>
    <xf numFmtId="9" fontId="19" fillId="0" borderId="30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6" fillId="0" borderId="34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3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4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36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41" xfId="52" applyFont="1" applyBorder="1" applyAlignment="1">
      <alignment horizontal="left" vertical="center" wrapText="1"/>
    </xf>
    <xf numFmtId="0" fontId="36" fillId="0" borderId="60" xfId="52" applyFont="1" applyBorder="1" applyAlignment="1">
      <alignment horizontal="left" vertical="center"/>
    </xf>
    <xf numFmtId="0" fontId="44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5" borderId="5" xfId="0" applyFont="1" applyFill="1" applyBorder="1" applyAlignment="1">
      <alignment horizontal="center" vertical="center"/>
    </xf>
    <xf numFmtId="0" fontId="46" fillId="5" borderId="7" xfId="0" applyFont="1" applyFill="1" applyBorder="1" applyAlignment="1">
      <alignment horizontal="center" vertical="center"/>
    </xf>
    <xf numFmtId="0" fontId="46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16" xfId="0" applyBorder="1"/>
    <xf numFmtId="0" fontId="0" fillId="0" borderId="17" xfId="0" applyBorder="1"/>
    <xf numFmtId="0" fontId="0" fillId="5" borderId="17" xfId="0" applyFill="1" applyBorder="1"/>
    <xf numFmtId="0" fontId="0" fillId="6" borderId="0" xfId="0" applyFill="1"/>
    <xf numFmtId="0" fontId="45" fillId="0" borderId="42" xfId="0" applyFont="1" applyBorder="1" applyAlignment="1">
      <alignment horizontal="center" vertical="center" wrapText="1"/>
    </xf>
    <xf numFmtId="0" fontId="46" fillId="0" borderId="74" xfId="0" applyFont="1" applyBorder="1" applyAlignment="1">
      <alignment horizontal="center" vertical="center"/>
    </xf>
    <xf numFmtId="0" fontId="46" fillId="0" borderId="43" xfId="0" applyFont="1" applyBorder="1"/>
    <xf numFmtId="0" fontId="0" fillId="0" borderId="43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6" fillId="7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806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806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806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8" customWidth="1"/>
    <col min="3" max="3" width="10.125" customWidth="1"/>
  </cols>
  <sheetData>
    <row r="1" ht="21" customHeight="1" spans="1:2">
      <c r="A1" s="429"/>
      <c r="B1" s="430" t="s">
        <v>0</v>
      </c>
    </row>
    <row r="2" spans="1:2">
      <c r="A2" s="10">
        <v>1</v>
      </c>
      <c r="B2" s="431" t="s">
        <v>1</v>
      </c>
    </row>
    <row r="3" spans="1:2">
      <c r="A3" s="10">
        <v>2</v>
      </c>
      <c r="B3" s="431" t="s">
        <v>2</v>
      </c>
    </row>
    <row r="4" spans="1:2">
      <c r="A4" s="10">
        <v>3</v>
      </c>
      <c r="B4" s="431" t="s">
        <v>3</v>
      </c>
    </row>
    <row r="5" spans="1:2">
      <c r="A5" s="10">
        <v>4</v>
      </c>
      <c r="B5" s="431" t="s">
        <v>4</v>
      </c>
    </row>
    <row r="6" spans="1:2">
      <c r="A6" s="10">
        <v>5</v>
      </c>
      <c r="B6" s="431" t="s">
        <v>5</v>
      </c>
    </row>
    <row r="7" spans="1:2">
      <c r="A7" s="10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8.95" customHeight="1" spans="1:2">
      <c r="A9" s="429"/>
      <c r="B9" s="434" t="s">
        <v>8</v>
      </c>
    </row>
    <row r="10" ht="15.95" customHeight="1" spans="1:2">
      <c r="A10" s="10">
        <v>1</v>
      </c>
      <c r="B10" s="435" t="s">
        <v>9</v>
      </c>
    </row>
    <row r="11" spans="1:2">
      <c r="A11" s="10">
        <v>2</v>
      </c>
      <c r="B11" s="431" t="s">
        <v>10</v>
      </c>
    </row>
    <row r="12" spans="1:2">
      <c r="A12" s="10">
        <v>3</v>
      </c>
      <c r="B12" s="433" t="s">
        <v>11</v>
      </c>
    </row>
    <row r="13" spans="1:2">
      <c r="A13" s="10">
        <v>4</v>
      </c>
      <c r="B13" s="431" t="s">
        <v>12</v>
      </c>
    </row>
    <row r="14" spans="1:2">
      <c r="A14" s="10">
        <v>5</v>
      </c>
      <c r="B14" s="431" t="s">
        <v>13</v>
      </c>
    </row>
    <row r="15" spans="1:2">
      <c r="A15" s="10">
        <v>6</v>
      </c>
      <c r="B15" s="431" t="s">
        <v>14</v>
      </c>
    </row>
    <row r="16" spans="1:2">
      <c r="A16" s="10">
        <v>7</v>
      </c>
      <c r="B16" s="431" t="s">
        <v>15</v>
      </c>
    </row>
    <row r="17" spans="1:2">
      <c r="A17" s="10">
        <v>8</v>
      </c>
      <c r="B17" s="431" t="s">
        <v>16</v>
      </c>
    </row>
    <row r="18" spans="1:2">
      <c r="A18" s="10">
        <v>9</v>
      </c>
      <c r="B18" s="431" t="s">
        <v>17</v>
      </c>
    </row>
    <row r="19" spans="1:2">
      <c r="A19" s="10"/>
      <c r="B19" s="431"/>
    </row>
    <row r="20" ht="20.25" spans="1:2">
      <c r="A20" s="429"/>
      <c r="B20" s="430" t="s">
        <v>18</v>
      </c>
    </row>
    <row r="21" spans="1:2">
      <c r="A21" s="10">
        <v>1</v>
      </c>
      <c r="B21" s="436" t="s">
        <v>19</v>
      </c>
    </row>
    <row r="22" spans="1:2">
      <c r="A22" s="10">
        <v>2</v>
      </c>
      <c r="B22" s="431" t="s">
        <v>20</v>
      </c>
    </row>
    <row r="23" spans="1:2">
      <c r="A23" s="10">
        <v>3</v>
      </c>
      <c r="B23" s="431" t="s">
        <v>21</v>
      </c>
    </row>
    <row r="24" spans="1:2">
      <c r="A24" s="10">
        <v>4</v>
      </c>
      <c r="B24" s="431" t="s">
        <v>22</v>
      </c>
    </row>
    <row r="25" spans="1:2">
      <c r="A25" s="10">
        <v>5</v>
      </c>
      <c r="B25" s="431" t="s">
        <v>23</v>
      </c>
    </row>
    <row r="26" spans="1:2">
      <c r="A26" s="10">
        <v>6</v>
      </c>
      <c r="B26" s="431" t="s">
        <v>24</v>
      </c>
    </row>
    <row r="27" spans="1:2">
      <c r="A27" s="10">
        <v>7</v>
      </c>
      <c r="B27" s="431" t="s">
        <v>25</v>
      </c>
    </row>
    <row r="28" spans="1:2">
      <c r="A28" s="10"/>
      <c r="B28" s="431"/>
    </row>
    <row r="29" ht="20.25" spans="1:2">
      <c r="A29" s="429"/>
      <c r="B29" s="430" t="s">
        <v>26</v>
      </c>
    </row>
    <row r="30" spans="1:2">
      <c r="A30" s="10">
        <v>1</v>
      </c>
      <c r="B30" s="436" t="s">
        <v>27</v>
      </c>
    </row>
    <row r="31" spans="1:2">
      <c r="A31" s="10">
        <v>2</v>
      </c>
      <c r="B31" s="431" t="s">
        <v>28</v>
      </c>
    </row>
    <row r="32" spans="1:2">
      <c r="A32" s="10">
        <v>3</v>
      </c>
      <c r="B32" s="431" t="s">
        <v>29</v>
      </c>
    </row>
    <row r="33" ht="28.5" spans="1:2">
      <c r="A33" s="10">
        <v>4</v>
      </c>
      <c r="B33" s="431" t="s">
        <v>30</v>
      </c>
    </row>
    <row r="34" spans="1:2">
      <c r="A34" s="10">
        <v>5</v>
      </c>
      <c r="B34" s="431" t="s">
        <v>31</v>
      </c>
    </row>
    <row r="35" spans="1:2">
      <c r="A35" s="10">
        <v>6</v>
      </c>
      <c r="B35" s="431" t="s">
        <v>32</v>
      </c>
    </row>
    <row r="36" spans="1:2">
      <c r="A36" s="10">
        <v>7</v>
      </c>
      <c r="B36" s="431" t="s">
        <v>33</v>
      </c>
    </row>
    <row r="37" spans="1:2">
      <c r="A37" s="10"/>
      <c r="B37" s="431"/>
    </row>
    <row r="39" spans="1:2">
      <c r="A39" s="437" t="s">
        <v>34</v>
      </c>
      <c r="B39" s="43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7.95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7.95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7.95" customHeight="1" spans="2:9">
      <c r="B5" s="416" t="s">
        <v>43</v>
      </c>
      <c r="C5" s="10">
        <v>13</v>
      </c>
      <c r="D5" s="10">
        <v>0</v>
      </c>
      <c r="E5" s="10">
        <v>1</v>
      </c>
      <c r="F5" s="417">
        <v>0</v>
      </c>
      <c r="G5" s="417">
        <v>1</v>
      </c>
      <c r="H5" s="10">
        <v>1</v>
      </c>
      <c r="I5" s="425">
        <v>2</v>
      </c>
    </row>
    <row r="6" ht="27.95" customHeight="1" spans="2:9">
      <c r="B6" s="416" t="s">
        <v>44</v>
      </c>
      <c r="C6" s="10">
        <v>20</v>
      </c>
      <c r="D6" s="10">
        <v>0</v>
      </c>
      <c r="E6" s="10">
        <v>1</v>
      </c>
      <c r="F6" s="417">
        <v>1</v>
      </c>
      <c r="G6" s="417">
        <v>2</v>
      </c>
      <c r="H6" s="10">
        <v>2</v>
      </c>
      <c r="I6" s="425">
        <v>3</v>
      </c>
    </row>
    <row r="7" ht="27.95" customHeight="1" spans="2:9">
      <c r="B7" s="416" t="s">
        <v>45</v>
      </c>
      <c r="C7" s="10">
        <v>32</v>
      </c>
      <c r="D7" s="10">
        <v>0</v>
      </c>
      <c r="E7" s="10">
        <v>1</v>
      </c>
      <c r="F7" s="417">
        <v>2</v>
      </c>
      <c r="G7" s="417">
        <v>3</v>
      </c>
      <c r="H7" s="10">
        <v>3</v>
      </c>
      <c r="I7" s="425">
        <v>4</v>
      </c>
    </row>
    <row r="8" ht="27.95" customHeight="1" spans="2:9">
      <c r="B8" s="416" t="s">
        <v>46</v>
      </c>
      <c r="C8" s="10">
        <v>50</v>
      </c>
      <c r="D8" s="10">
        <v>1</v>
      </c>
      <c r="E8" s="10">
        <v>2</v>
      </c>
      <c r="F8" s="417">
        <v>3</v>
      </c>
      <c r="G8" s="417">
        <v>4</v>
      </c>
      <c r="H8" s="10">
        <v>5</v>
      </c>
      <c r="I8" s="425">
        <v>6</v>
      </c>
    </row>
    <row r="9" ht="27.95" customHeight="1" spans="2:9">
      <c r="B9" s="416" t="s">
        <v>47</v>
      </c>
      <c r="C9" s="10">
        <v>80</v>
      </c>
      <c r="D9" s="10">
        <v>2</v>
      </c>
      <c r="E9" s="10">
        <v>3</v>
      </c>
      <c r="F9" s="417">
        <v>5</v>
      </c>
      <c r="G9" s="417">
        <v>6</v>
      </c>
      <c r="H9" s="10">
        <v>7</v>
      </c>
      <c r="I9" s="425">
        <v>8</v>
      </c>
    </row>
    <row r="10" ht="27.95" customHeight="1" spans="2:9">
      <c r="B10" s="416" t="s">
        <v>48</v>
      </c>
      <c r="C10" s="10">
        <v>125</v>
      </c>
      <c r="D10" s="10">
        <v>3</v>
      </c>
      <c r="E10" s="10">
        <v>4</v>
      </c>
      <c r="F10" s="417">
        <v>7</v>
      </c>
      <c r="G10" s="417">
        <v>8</v>
      </c>
      <c r="H10" s="10">
        <v>10</v>
      </c>
      <c r="I10" s="425">
        <v>11</v>
      </c>
    </row>
    <row r="11" ht="27.95" customHeight="1" spans="2:9">
      <c r="B11" s="416" t="s">
        <v>49</v>
      </c>
      <c r="C11" s="10">
        <v>200</v>
      </c>
      <c r="D11" s="10">
        <v>5</v>
      </c>
      <c r="E11" s="10">
        <v>6</v>
      </c>
      <c r="F11" s="417">
        <v>10</v>
      </c>
      <c r="G11" s="417">
        <v>11</v>
      </c>
      <c r="H11" s="10">
        <v>14</v>
      </c>
      <c r="I11" s="425">
        <v>15</v>
      </c>
    </row>
    <row r="12" ht="27.95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workbookViewId="0">
      <selection activeCell="M32" sqref="M32"/>
    </sheetView>
  </sheetViews>
  <sheetFormatPr defaultColWidth="10.375" defaultRowHeight="16.5" customHeight="1"/>
  <cols>
    <col min="1" max="1" width="11.125" style="230" customWidth="1"/>
    <col min="2" max="9" width="10.375" style="230"/>
    <col min="10" max="10" width="8.875" style="230" customWidth="1"/>
    <col min="11" max="11" width="12" style="230" customWidth="1"/>
    <col min="12" max="16384" width="10.375" style="230"/>
  </cols>
  <sheetData>
    <row r="1" ht="21" spans="1:11">
      <c r="A1" s="341" t="s">
        <v>52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ht="15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ht="14.25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ht="18" customHeight="1" spans="1:11">
      <c r="A4" s="241" t="s">
        <v>61</v>
      </c>
      <c r="B4" s="242" t="s">
        <v>62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39" t="s">
        <v>65</v>
      </c>
      <c r="K4" s="140" t="s">
        <v>66</v>
      </c>
    </row>
    <row r="5" ht="14.25" spans="1:11">
      <c r="A5" s="247" t="s">
        <v>67</v>
      </c>
      <c r="B5" s="139" t="s">
        <v>68</v>
      </c>
      <c r="C5" s="140"/>
      <c r="D5" s="241" t="s">
        <v>69</v>
      </c>
      <c r="E5" s="244"/>
      <c r="F5" s="245">
        <v>45643</v>
      </c>
      <c r="G5" s="246"/>
      <c r="H5" s="241" t="s">
        <v>70</v>
      </c>
      <c r="I5" s="244"/>
      <c r="J5" s="139" t="s">
        <v>65</v>
      </c>
      <c r="K5" s="140" t="s">
        <v>66</v>
      </c>
    </row>
    <row r="6" ht="14.25" spans="1:11">
      <c r="A6" s="241" t="s">
        <v>71</v>
      </c>
      <c r="B6" s="248" t="s">
        <v>72</v>
      </c>
      <c r="C6" s="249">
        <v>6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39" t="s">
        <v>65</v>
      </c>
      <c r="K6" s="140" t="s">
        <v>66</v>
      </c>
    </row>
    <row r="7" ht="14.25" spans="1:11">
      <c r="A7" s="241" t="s">
        <v>75</v>
      </c>
      <c r="B7" s="251">
        <v>7871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39" t="s">
        <v>65</v>
      </c>
      <c r="K7" s="140" t="s">
        <v>66</v>
      </c>
    </row>
    <row r="8" ht="15" spans="1:11">
      <c r="A8" s="254" t="s">
        <v>78</v>
      </c>
      <c r="B8" s="255" t="s">
        <v>79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</row>
    <row r="9" ht="15" spans="1:11">
      <c r="A9" s="342" t="s">
        <v>82</v>
      </c>
      <c r="B9" s="343"/>
      <c r="C9" s="343"/>
      <c r="D9" s="344"/>
      <c r="E9" s="344"/>
      <c r="F9" s="344"/>
      <c r="G9" s="344"/>
      <c r="H9" s="344"/>
      <c r="I9" s="344"/>
      <c r="J9" s="344"/>
      <c r="K9" s="389"/>
    </row>
    <row r="10" ht="15" spans="1:11">
      <c r="A10" s="345" t="s">
        <v>83</v>
      </c>
      <c r="B10" s="346"/>
      <c r="C10" s="346"/>
      <c r="D10" s="346"/>
      <c r="E10" s="346"/>
      <c r="F10" s="346"/>
      <c r="G10" s="346"/>
      <c r="H10" s="346"/>
      <c r="I10" s="346"/>
      <c r="J10" s="346"/>
      <c r="K10" s="390"/>
    </row>
    <row r="11" ht="14.25" spans="1:11">
      <c r="A11" s="347" t="s">
        <v>84</v>
      </c>
      <c r="B11" s="348" t="s">
        <v>85</v>
      </c>
      <c r="C11" s="349" t="s">
        <v>86</v>
      </c>
      <c r="D11" s="350"/>
      <c r="E11" s="351" t="s">
        <v>87</v>
      </c>
      <c r="F11" s="348" t="s">
        <v>85</v>
      </c>
      <c r="G11" s="349" t="s">
        <v>86</v>
      </c>
      <c r="H11" s="349" t="s">
        <v>88</v>
      </c>
      <c r="I11" s="351" t="s">
        <v>89</v>
      </c>
      <c r="J11" s="348" t="s">
        <v>85</v>
      </c>
      <c r="K11" s="391" t="s">
        <v>86</v>
      </c>
    </row>
    <row r="12" ht="14.25" spans="1:11">
      <c r="A12" s="247" t="s">
        <v>90</v>
      </c>
      <c r="B12" s="267" t="s">
        <v>85</v>
      </c>
      <c r="C12" s="139" t="s">
        <v>86</v>
      </c>
      <c r="D12" s="253"/>
      <c r="E12" s="250" t="s">
        <v>91</v>
      </c>
      <c r="F12" s="267" t="s">
        <v>85</v>
      </c>
      <c r="G12" s="139" t="s">
        <v>86</v>
      </c>
      <c r="H12" s="139" t="s">
        <v>88</v>
      </c>
      <c r="I12" s="250" t="s">
        <v>92</v>
      </c>
      <c r="J12" s="267" t="s">
        <v>85</v>
      </c>
      <c r="K12" s="140" t="s">
        <v>86</v>
      </c>
    </row>
    <row r="13" ht="14.25" spans="1:11">
      <c r="A13" s="247" t="s">
        <v>93</v>
      </c>
      <c r="B13" s="267" t="s">
        <v>85</v>
      </c>
      <c r="C13" s="139" t="s">
        <v>86</v>
      </c>
      <c r="D13" s="253"/>
      <c r="E13" s="250" t="s">
        <v>94</v>
      </c>
      <c r="F13" s="139" t="s">
        <v>95</v>
      </c>
      <c r="G13" s="139" t="s">
        <v>96</v>
      </c>
      <c r="H13" s="139" t="s">
        <v>88</v>
      </c>
      <c r="I13" s="250" t="s">
        <v>97</v>
      </c>
      <c r="J13" s="267" t="s">
        <v>85</v>
      </c>
      <c r="K13" s="140" t="s">
        <v>86</v>
      </c>
    </row>
    <row r="14" ht="15" spans="1:11">
      <c r="A14" s="257" t="s">
        <v>98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11"/>
    </row>
    <row r="15" ht="15" spans="1:11">
      <c r="A15" s="345" t="s">
        <v>99</v>
      </c>
      <c r="B15" s="346"/>
      <c r="C15" s="346"/>
      <c r="D15" s="346"/>
      <c r="E15" s="346"/>
      <c r="F15" s="346"/>
      <c r="G15" s="346"/>
      <c r="H15" s="346"/>
      <c r="I15" s="346"/>
      <c r="J15" s="346"/>
      <c r="K15" s="390"/>
    </row>
    <row r="16" ht="14.25" spans="1:11">
      <c r="A16" s="352" t="s">
        <v>100</v>
      </c>
      <c r="B16" s="349" t="s">
        <v>95</v>
      </c>
      <c r="C16" s="349" t="s">
        <v>96</v>
      </c>
      <c r="D16" s="353"/>
      <c r="E16" s="354" t="s">
        <v>101</v>
      </c>
      <c r="F16" s="349" t="s">
        <v>95</v>
      </c>
      <c r="G16" s="349" t="s">
        <v>96</v>
      </c>
      <c r="H16" s="355"/>
      <c r="I16" s="354" t="s">
        <v>102</v>
      </c>
      <c r="J16" s="349" t="s">
        <v>95</v>
      </c>
      <c r="K16" s="391" t="s">
        <v>96</v>
      </c>
    </row>
    <row r="17" customHeight="1" spans="1:22">
      <c r="A17" s="284" t="s">
        <v>103</v>
      </c>
      <c r="B17" s="139" t="s">
        <v>95</v>
      </c>
      <c r="C17" s="139" t="s">
        <v>96</v>
      </c>
      <c r="D17" s="356"/>
      <c r="E17" s="285" t="s">
        <v>104</v>
      </c>
      <c r="F17" s="139" t="s">
        <v>95</v>
      </c>
      <c r="G17" s="139" t="s">
        <v>96</v>
      </c>
      <c r="H17" s="357"/>
      <c r="I17" s="285" t="s">
        <v>105</v>
      </c>
      <c r="J17" s="139" t="s">
        <v>95</v>
      </c>
      <c r="K17" s="140" t="s">
        <v>96</v>
      </c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</row>
    <row r="18" ht="18" customHeight="1" spans="1:11">
      <c r="A18" s="358" t="s">
        <v>106</v>
      </c>
      <c r="B18" s="359"/>
      <c r="C18" s="359"/>
      <c r="D18" s="359"/>
      <c r="E18" s="359"/>
      <c r="F18" s="359"/>
      <c r="G18" s="359"/>
      <c r="H18" s="359"/>
      <c r="I18" s="359"/>
      <c r="J18" s="359"/>
      <c r="K18" s="393"/>
    </row>
    <row r="19" s="340" customFormat="1" ht="18" customHeight="1" spans="1:11">
      <c r="A19" s="345" t="s">
        <v>107</v>
      </c>
      <c r="B19" s="346"/>
      <c r="C19" s="346"/>
      <c r="D19" s="346"/>
      <c r="E19" s="346"/>
      <c r="F19" s="346"/>
      <c r="G19" s="346"/>
      <c r="H19" s="346"/>
      <c r="I19" s="346"/>
      <c r="J19" s="346"/>
      <c r="K19" s="390"/>
    </row>
    <row r="20" customHeight="1" spans="1:11">
      <c r="A20" s="360" t="s">
        <v>108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94"/>
    </row>
    <row r="21" ht="21.75" customHeight="1" spans="1:11">
      <c r="A21" s="362" t="s">
        <v>109</v>
      </c>
      <c r="B21" s="363"/>
      <c r="C21" s="363" t="s">
        <v>110</v>
      </c>
      <c r="D21" s="363" t="s">
        <v>111</v>
      </c>
      <c r="E21" s="363" t="s">
        <v>112</v>
      </c>
      <c r="F21" s="363" t="s">
        <v>113</v>
      </c>
      <c r="G21" s="363" t="s">
        <v>114</v>
      </c>
      <c r="H21" s="363" t="s">
        <v>115</v>
      </c>
      <c r="I21" s="363"/>
      <c r="J21" s="285"/>
      <c r="K21" s="319" t="s">
        <v>116</v>
      </c>
    </row>
    <row r="22" ht="23" customHeight="1" spans="1:11">
      <c r="A22" s="364" t="s">
        <v>117</v>
      </c>
      <c r="B22" s="365"/>
      <c r="C22" s="365" t="s">
        <v>95</v>
      </c>
      <c r="D22" s="365" t="s">
        <v>95</v>
      </c>
      <c r="E22" s="365" t="s">
        <v>95</v>
      </c>
      <c r="F22" s="365" t="s">
        <v>95</v>
      </c>
      <c r="G22" s="365" t="s">
        <v>95</v>
      </c>
      <c r="H22" s="365" t="s">
        <v>95</v>
      </c>
      <c r="I22" s="365"/>
      <c r="J22" s="365"/>
      <c r="K22" s="395"/>
    </row>
    <row r="23" ht="23" customHeight="1" spans="1:11">
      <c r="A23" s="364" t="s">
        <v>118</v>
      </c>
      <c r="B23" s="365"/>
      <c r="C23" s="365" t="s">
        <v>95</v>
      </c>
      <c r="D23" s="365" t="s">
        <v>95</v>
      </c>
      <c r="E23" s="365" t="s">
        <v>95</v>
      </c>
      <c r="F23" s="365" t="s">
        <v>95</v>
      </c>
      <c r="G23" s="365" t="s">
        <v>95</v>
      </c>
      <c r="H23" s="365" t="s">
        <v>95</v>
      </c>
      <c r="I23" s="365"/>
      <c r="J23" s="365"/>
      <c r="K23" s="396"/>
    </row>
    <row r="24" ht="23" customHeight="1" spans="1:11">
      <c r="A24" s="364" t="s">
        <v>119</v>
      </c>
      <c r="B24" s="365"/>
      <c r="C24" s="365"/>
      <c r="D24" s="365" t="s">
        <v>95</v>
      </c>
      <c r="E24" s="365" t="s">
        <v>95</v>
      </c>
      <c r="F24" s="365" t="s">
        <v>95</v>
      </c>
      <c r="G24" s="365" t="s">
        <v>95</v>
      </c>
      <c r="H24" s="365" t="s">
        <v>95</v>
      </c>
      <c r="I24" s="365"/>
      <c r="J24" s="365"/>
      <c r="K24" s="396"/>
    </row>
    <row r="25" ht="23" customHeight="1" spans="1:11">
      <c r="A25" s="364" t="s">
        <v>120</v>
      </c>
      <c r="B25" s="365"/>
      <c r="C25" s="365"/>
      <c r="D25" s="365" t="s">
        <v>95</v>
      </c>
      <c r="E25" s="365" t="s">
        <v>95</v>
      </c>
      <c r="F25" s="365" t="s">
        <v>95</v>
      </c>
      <c r="G25" s="365" t="s">
        <v>95</v>
      </c>
      <c r="H25" s="365" t="s">
        <v>95</v>
      </c>
      <c r="I25" s="365"/>
      <c r="J25" s="365"/>
      <c r="K25" s="396"/>
    </row>
    <row r="26" ht="23" customHeight="1" spans="1:11">
      <c r="A26" s="366"/>
      <c r="B26" s="365"/>
      <c r="C26" s="365"/>
      <c r="D26" s="365"/>
      <c r="E26" s="365"/>
      <c r="F26" s="365"/>
      <c r="G26" s="365"/>
      <c r="H26" s="365"/>
      <c r="I26" s="365"/>
      <c r="J26" s="365"/>
      <c r="K26" s="396"/>
    </row>
    <row r="27" ht="18" customHeight="1" spans="1:11">
      <c r="A27" s="367" t="s">
        <v>121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97"/>
    </row>
    <row r="28" ht="18.75" customHeight="1" spans="1:11">
      <c r="A28" s="369"/>
      <c r="B28" s="370"/>
      <c r="C28" s="370"/>
      <c r="D28" s="370"/>
      <c r="E28" s="370"/>
      <c r="F28" s="370"/>
      <c r="G28" s="370"/>
      <c r="H28" s="370"/>
      <c r="I28" s="370"/>
      <c r="J28" s="370"/>
      <c r="K28" s="398"/>
    </row>
    <row r="29" ht="18.75" customHeight="1" spans="1:11">
      <c r="A29" s="371"/>
      <c r="B29" s="372"/>
      <c r="C29" s="372"/>
      <c r="D29" s="372"/>
      <c r="E29" s="372"/>
      <c r="F29" s="372"/>
      <c r="G29" s="372"/>
      <c r="H29" s="372"/>
      <c r="I29" s="372"/>
      <c r="J29" s="372"/>
      <c r="K29" s="399"/>
    </row>
    <row r="30" ht="18" customHeight="1" spans="1:11">
      <c r="A30" s="367" t="s">
        <v>122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97"/>
    </row>
    <row r="31" ht="14.25" spans="1:11">
      <c r="A31" s="373" t="s">
        <v>123</v>
      </c>
      <c r="B31" s="374"/>
      <c r="C31" s="374"/>
      <c r="D31" s="374"/>
      <c r="E31" s="374"/>
      <c r="F31" s="374"/>
      <c r="G31" s="374"/>
      <c r="H31" s="374"/>
      <c r="I31" s="374"/>
      <c r="J31" s="374"/>
      <c r="K31" s="400"/>
    </row>
    <row r="32" ht="15" spans="1:11">
      <c r="A32" s="147" t="s">
        <v>124</v>
      </c>
      <c r="B32" s="148"/>
      <c r="C32" s="139" t="s">
        <v>65</v>
      </c>
      <c r="D32" s="139" t="s">
        <v>66</v>
      </c>
      <c r="E32" s="375" t="s">
        <v>125</v>
      </c>
      <c r="F32" s="376"/>
      <c r="G32" s="376"/>
      <c r="H32" s="376"/>
      <c r="I32" s="376"/>
      <c r="J32" s="376"/>
      <c r="K32" s="401"/>
    </row>
    <row r="33" ht="15" spans="1:11">
      <c r="A33" s="377" t="s">
        <v>126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</row>
    <row r="34" ht="21" customHeight="1" spans="1:11">
      <c r="A34" s="378" t="s">
        <v>127</v>
      </c>
      <c r="B34" s="379"/>
      <c r="C34" s="379"/>
      <c r="D34" s="379"/>
      <c r="E34" s="379"/>
      <c r="F34" s="379"/>
      <c r="G34" s="379"/>
      <c r="H34" s="379"/>
      <c r="I34" s="379"/>
      <c r="J34" s="379"/>
      <c r="K34" s="402"/>
    </row>
    <row r="35" ht="21" customHeight="1" spans="1:11">
      <c r="A35" s="292" t="s">
        <v>128</v>
      </c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 t="s">
        <v>129</v>
      </c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15" spans="1:11">
      <c r="A41" s="287" t="s">
        <v>130</v>
      </c>
      <c r="B41" s="288"/>
      <c r="C41" s="288"/>
      <c r="D41" s="288"/>
      <c r="E41" s="288"/>
      <c r="F41" s="288"/>
      <c r="G41" s="288"/>
      <c r="H41" s="288"/>
      <c r="I41" s="288"/>
      <c r="J41" s="288"/>
      <c r="K41" s="320"/>
    </row>
    <row r="42" ht="15" spans="1:11">
      <c r="A42" s="345" t="s">
        <v>131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90"/>
    </row>
    <row r="43" ht="14.25" spans="1:11">
      <c r="A43" s="352" t="s">
        <v>132</v>
      </c>
      <c r="B43" s="349" t="s">
        <v>95</v>
      </c>
      <c r="C43" s="349" t="s">
        <v>96</v>
      </c>
      <c r="D43" s="349" t="s">
        <v>88</v>
      </c>
      <c r="E43" s="354" t="s">
        <v>133</v>
      </c>
      <c r="F43" s="349" t="s">
        <v>95</v>
      </c>
      <c r="G43" s="349" t="s">
        <v>96</v>
      </c>
      <c r="H43" s="349" t="s">
        <v>88</v>
      </c>
      <c r="I43" s="354" t="s">
        <v>134</v>
      </c>
      <c r="J43" s="349" t="s">
        <v>95</v>
      </c>
      <c r="K43" s="391" t="s">
        <v>96</v>
      </c>
    </row>
    <row r="44" ht="14.25" spans="1:11">
      <c r="A44" s="284" t="s">
        <v>87</v>
      </c>
      <c r="B44" s="139" t="s">
        <v>95</v>
      </c>
      <c r="C44" s="139" t="s">
        <v>96</v>
      </c>
      <c r="D44" s="139" t="s">
        <v>88</v>
      </c>
      <c r="E44" s="285" t="s">
        <v>94</v>
      </c>
      <c r="F44" s="139" t="s">
        <v>95</v>
      </c>
      <c r="G44" s="139" t="s">
        <v>96</v>
      </c>
      <c r="H44" s="139" t="s">
        <v>88</v>
      </c>
      <c r="I44" s="285" t="s">
        <v>105</v>
      </c>
      <c r="J44" s="139" t="s">
        <v>95</v>
      </c>
      <c r="K44" s="140" t="s">
        <v>96</v>
      </c>
    </row>
    <row r="45" ht="15" spans="1:11">
      <c r="A45" s="257" t="s">
        <v>98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311"/>
    </row>
    <row r="46" ht="15" spans="1:11">
      <c r="A46" s="377" t="s">
        <v>135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</row>
    <row r="47" ht="15" spans="1:11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402"/>
    </row>
    <row r="48" ht="15" spans="1:11">
      <c r="A48" s="380" t="s">
        <v>136</v>
      </c>
      <c r="B48" s="381" t="s">
        <v>137</v>
      </c>
      <c r="C48" s="381"/>
      <c r="D48" s="382" t="s">
        <v>138</v>
      </c>
      <c r="E48" s="383" t="s">
        <v>139</v>
      </c>
      <c r="F48" s="384" t="s">
        <v>140</v>
      </c>
      <c r="G48" s="385">
        <v>45646</v>
      </c>
      <c r="H48" s="386" t="s">
        <v>141</v>
      </c>
      <c r="I48" s="403"/>
      <c r="J48" s="404" t="s">
        <v>142</v>
      </c>
      <c r="K48" s="405"/>
    </row>
    <row r="49" ht="15" spans="1:11">
      <c r="A49" s="377" t="s">
        <v>143</v>
      </c>
      <c r="B49" s="377"/>
      <c r="C49" s="377"/>
      <c r="D49" s="377"/>
      <c r="E49" s="377"/>
      <c r="F49" s="377"/>
      <c r="G49" s="377"/>
      <c r="H49" s="377"/>
      <c r="I49" s="377"/>
      <c r="J49" s="377"/>
      <c r="K49" s="377"/>
    </row>
    <row r="50" ht="15" spans="1:11">
      <c r="A50" s="387" t="s">
        <v>144</v>
      </c>
      <c r="B50" s="388"/>
      <c r="C50" s="388"/>
      <c r="D50" s="388"/>
      <c r="E50" s="388"/>
      <c r="F50" s="388"/>
      <c r="G50" s="388"/>
      <c r="H50" s="388"/>
      <c r="I50" s="388"/>
      <c r="J50" s="388"/>
      <c r="K50" s="406"/>
    </row>
    <row r="51" ht="15" spans="1:11">
      <c r="A51" s="380" t="s">
        <v>136</v>
      </c>
      <c r="B51" s="381" t="s">
        <v>137</v>
      </c>
      <c r="C51" s="381"/>
      <c r="D51" s="382" t="s">
        <v>138</v>
      </c>
      <c r="E51" s="383" t="s">
        <v>139</v>
      </c>
      <c r="F51" s="384" t="s">
        <v>140</v>
      </c>
      <c r="G51" s="385">
        <v>45646</v>
      </c>
      <c r="H51" s="386" t="s">
        <v>141</v>
      </c>
      <c r="I51" s="403"/>
      <c r="J51" s="404" t="s">
        <v>142</v>
      </c>
      <c r="K51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tabSelected="1" workbookViewId="0">
      <selection activeCell="P9" sqref="P9"/>
    </sheetView>
  </sheetViews>
  <sheetFormatPr defaultColWidth="9" defaultRowHeight="14.25"/>
  <cols>
    <col min="1" max="1" width="20.75" style="75" customWidth="1"/>
    <col min="2" max="2" width="9" style="75" customWidth="1"/>
    <col min="3" max="4" width="8.5" style="76" customWidth="1"/>
    <col min="5" max="7" width="8.5" style="75" customWidth="1"/>
    <col min="8" max="8" width="10.25" style="75" customWidth="1"/>
    <col min="9" max="9" width="2.75" style="75" customWidth="1"/>
    <col min="10" max="10" width="9.15833333333333" style="75" customWidth="1"/>
    <col min="11" max="11" width="10.75" style="75" customWidth="1"/>
    <col min="12" max="15" width="9.75" style="75" customWidth="1"/>
    <col min="16" max="16" width="9.75" style="229" customWidth="1"/>
    <col min="17" max="254" width="9" style="75"/>
    <col min="255" max="16384" width="9" style="78"/>
  </cols>
  <sheetData>
    <row r="1" s="75" customFormat="1" ht="29" customHeight="1" spans="1:257">
      <c r="A1" s="212" t="s">
        <v>145</v>
      </c>
      <c r="B1" s="212"/>
      <c r="C1" s="214"/>
      <c r="D1" s="214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331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</row>
    <row r="2" s="75" customFormat="1" ht="20" customHeight="1" spans="1:257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115"/>
      <c r="P2" s="332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</row>
    <row r="3" s="75" customFormat="1" ht="15" spans="1:257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118"/>
      <c r="P3" s="333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</row>
    <row r="4" s="75" customFormat="1" ht="16.5" spans="1:257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6"/>
      <c r="J4" s="334"/>
      <c r="K4" s="335"/>
      <c r="L4" s="336" t="s">
        <v>117</v>
      </c>
      <c r="M4" s="336"/>
      <c r="N4" s="336"/>
      <c r="O4" s="336"/>
      <c r="P4" s="337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</row>
    <row r="5" s="75" customFormat="1" ht="16.5" spans="1:257">
      <c r="A5" s="89"/>
      <c r="B5" s="92" t="s">
        <v>149</v>
      </c>
      <c r="C5" s="93" t="s">
        <v>150</v>
      </c>
      <c r="D5" s="94" t="s">
        <v>151</v>
      </c>
      <c r="E5" s="93" t="s">
        <v>152</v>
      </c>
      <c r="F5" s="93" t="s">
        <v>153</v>
      </c>
      <c r="G5" s="93" t="s">
        <v>154</v>
      </c>
      <c r="H5" s="93" t="s">
        <v>155</v>
      </c>
      <c r="I5" s="119"/>
      <c r="J5" s="120"/>
      <c r="K5" s="121"/>
      <c r="L5" s="122" t="s">
        <v>156</v>
      </c>
      <c r="M5" s="122" t="s">
        <v>157</v>
      </c>
      <c r="N5" s="122"/>
      <c r="O5" s="122"/>
      <c r="P5" s="33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</row>
    <row r="6" s="75" customFormat="1" ht="20" customHeight="1" spans="1:257">
      <c r="A6" s="95" t="s">
        <v>158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19"/>
      <c r="J6" s="120"/>
      <c r="K6" s="120"/>
      <c r="L6" s="120" t="s">
        <v>159</v>
      </c>
      <c r="M6" s="120"/>
      <c r="N6" s="120"/>
      <c r="O6" s="120"/>
      <c r="P6" s="123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  <c r="IW6" s="78"/>
    </row>
    <row r="7" s="75" customFormat="1" ht="20" customHeight="1" spans="1:257">
      <c r="A7" s="95" t="s">
        <v>160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19"/>
      <c r="J7" s="120"/>
      <c r="K7" s="120"/>
      <c r="L7" s="120" t="s">
        <v>161</v>
      </c>
      <c r="M7" s="120"/>
      <c r="N7" s="120"/>
      <c r="O7" s="120"/>
      <c r="P7" s="123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  <c r="IW7" s="78"/>
    </row>
    <row r="8" s="75" customFormat="1" ht="20" customHeight="1" spans="1:257">
      <c r="A8" s="95" t="s">
        <v>162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19"/>
      <c r="J8" s="120"/>
      <c r="K8" s="120"/>
      <c r="L8" s="120" t="s">
        <v>161</v>
      </c>
      <c r="M8" s="120"/>
      <c r="N8" s="120"/>
      <c r="O8" s="120"/>
      <c r="P8" s="123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  <c r="IW8" s="78"/>
    </row>
    <row r="9" s="75" customFormat="1" ht="20" customHeight="1" spans="1:257">
      <c r="A9" s="95" t="s">
        <v>163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19"/>
      <c r="J9" s="120"/>
      <c r="K9" s="120"/>
      <c r="L9" s="120" t="s">
        <v>161</v>
      </c>
      <c r="M9" s="120"/>
      <c r="N9" s="120"/>
      <c r="O9" s="120"/>
      <c r="P9" s="123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  <c r="IW9" s="78"/>
    </row>
    <row r="10" s="75" customFormat="1" ht="20" customHeight="1" spans="1:257">
      <c r="A10" s="98" t="s">
        <v>164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19"/>
      <c r="J10" s="120"/>
      <c r="K10" s="120"/>
      <c r="L10" s="339" t="s">
        <v>165</v>
      </c>
      <c r="M10" s="120"/>
      <c r="N10" s="120"/>
      <c r="O10" s="120"/>
      <c r="P10" s="123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  <c r="IW10" s="78"/>
    </row>
    <row r="11" s="75" customFormat="1" ht="20" customHeight="1" spans="1:257">
      <c r="A11" s="98" t="s">
        <v>166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19"/>
      <c r="J11" s="120"/>
      <c r="K11" s="120"/>
      <c r="L11" s="120" t="s">
        <v>167</v>
      </c>
      <c r="M11" s="120"/>
      <c r="N11" s="120"/>
      <c r="O11" s="120"/>
      <c r="P11" s="123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  <c r="IW11" s="78"/>
    </row>
    <row r="12" s="75" customFormat="1" ht="20" customHeight="1" spans="1:257">
      <c r="A12" s="95" t="s">
        <v>168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19"/>
      <c r="J12" s="120"/>
      <c r="K12" s="120"/>
      <c r="L12" s="120" t="s">
        <v>167</v>
      </c>
      <c r="M12" s="120"/>
      <c r="N12" s="120"/>
      <c r="O12" s="120"/>
      <c r="P12" s="123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  <c r="IW12" s="78"/>
    </row>
    <row r="13" s="75" customFormat="1" ht="20" customHeight="1" spans="1:257">
      <c r="A13" s="95" t="s">
        <v>169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19"/>
      <c r="J13" s="120"/>
      <c r="K13" s="120"/>
      <c r="L13" s="120" t="s">
        <v>170</v>
      </c>
      <c r="M13" s="120"/>
      <c r="N13" s="120"/>
      <c r="O13" s="120"/>
      <c r="P13" s="123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  <c r="IW13" s="78"/>
    </row>
    <row r="14" s="75" customFormat="1" ht="20" customHeight="1" spans="1:257">
      <c r="A14" s="95" t="s">
        <v>171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19"/>
      <c r="J14" s="120"/>
      <c r="K14" s="120"/>
      <c r="L14" s="120" t="s">
        <v>167</v>
      </c>
      <c r="M14" s="120"/>
      <c r="N14" s="120"/>
      <c r="O14" s="120"/>
      <c r="P14" s="123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</row>
    <row r="15" s="75" customFormat="1" ht="20" customHeight="1" spans="1:257">
      <c r="A15" s="95" t="s">
        <v>172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19"/>
      <c r="J15" s="120"/>
      <c r="K15" s="120"/>
      <c r="L15" s="120" t="s">
        <v>161</v>
      </c>
      <c r="M15" s="120"/>
      <c r="N15" s="120"/>
      <c r="O15" s="120"/>
      <c r="P15" s="123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</row>
    <row r="16" s="75" customFormat="1" ht="20" customHeight="1" spans="1:257">
      <c r="A16" s="100"/>
      <c r="B16" s="101"/>
      <c r="C16" s="101"/>
      <c r="D16" s="102"/>
      <c r="E16" s="101"/>
      <c r="F16" s="101"/>
      <c r="G16" s="101"/>
      <c r="H16" s="101"/>
      <c r="I16" s="119"/>
      <c r="J16" s="120"/>
      <c r="K16" s="120"/>
      <c r="L16" s="120"/>
      <c r="M16" s="120"/>
      <c r="N16" s="120"/>
      <c r="O16" s="120"/>
      <c r="P16" s="123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  <c r="IW16" s="78"/>
    </row>
    <row r="17" s="75" customFormat="1" ht="20" customHeight="1" spans="1:257">
      <c r="A17" s="100"/>
      <c r="B17" s="101"/>
      <c r="C17" s="101"/>
      <c r="D17" s="102"/>
      <c r="E17" s="101"/>
      <c r="F17" s="101"/>
      <c r="G17" s="101"/>
      <c r="H17" s="101"/>
      <c r="I17" s="119"/>
      <c r="J17" s="120"/>
      <c r="K17" s="120"/>
      <c r="L17" s="120"/>
      <c r="M17" s="120"/>
      <c r="N17" s="120"/>
      <c r="O17" s="120"/>
      <c r="P17" s="123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  <c r="IW17" s="78"/>
    </row>
    <row r="18" s="75" customFormat="1" ht="20" customHeight="1" spans="1:257">
      <c r="A18" s="103"/>
      <c r="B18" s="104"/>
      <c r="C18" s="104"/>
      <c r="D18" s="105"/>
      <c r="E18" s="104"/>
      <c r="F18" s="104"/>
      <c r="G18" s="104"/>
      <c r="H18" s="104"/>
      <c r="I18" s="119"/>
      <c r="J18" s="120"/>
      <c r="K18" s="120"/>
      <c r="L18" s="120"/>
      <c r="M18" s="120"/>
      <c r="N18" s="120"/>
      <c r="O18" s="120"/>
      <c r="P18" s="123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  <c r="IW18" s="78"/>
    </row>
    <row r="19" s="75" customFormat="1" ht="20" customHeight="1" spans="1:257">
      <c r="A19" s="106"/>
      <c r="B19" s="107"/>
      <c r="C19" s="107"/>
      <c r="D19" s="107"/>
      <c r="E19" s="108"/>
      <c r="F19" s="107"/>
      <c r="G19" s="107"/>
      <c r="H19" s="107"/>
      <c r="I19" s="124"/>
      <c r="J19" s="125"/>
      <c r="K19" s="125"/>
      <c r="L19" s="126"/>
      <c r="M19" s="125"/>
      <c r="N19" s="125"/>
      <c r="O19" s="126"/>
      <c r="P19" s="226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  <c r="IW19" s="78"/>
    </row>
    <row r="20" s="75" customFormat="1" ht="16.5" spans="1:257">
      <c r="A20" s="328"/>
      <c r="B20" s="328"/>
      <c r="C20" s="329"/>
      <c r="D20" s="329"/>
      <c r="E20" s="330"/>
      <c r="F20" s="329"/>
      <c r="G20" s="329"/>
      <c r="H20" s="329"/>
      <c r="P20" s="331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  <c r="IW20" s="78"/>
    </row>
    <row r="21" s="75" customFormat="1" spans="1:257">
      <c r="A21" s="109" t="s">
        <v>173</v>
      </c>
      <c r="B21" s="109"/>
      <c r="C21" s="110"/>
      <c r="D21" s="110"/>
      <c r="P21" s="331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  <c r="IW21" s="78"/>
    </row>
    <row r="22" s="75" customFormat="1" spans="3:257">
      <c r="C22" s="76"/>
      <c r="D22" s="76"/>
      <c r="J22" s="127" t="s">
        <v>174</v>
      </c>
      <c r="K22" s="227">
        <v>45646</v>
      </c>
      <c r="L22" s="127" t="s">
        <v>175</v>
      </c>
      <c r="M22" s="127" t="s">
        <v>139</v>
      </c>
      <c r="N22" s="127" t="s">
        <v>176</v>
      </c>
      <c r="O22" s="75" t="s">
        <v>142</v>
      </c>
      <c r="P22" s="331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  <c r="IW22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0" workbookViewId="0">
      <selection activeCell="A32" sqref="A32:K35"/>
    </sheetView>
  </sheetViews>
  <sheetFormatPr defaultColWidth="10" defaultRowHeight="16.5" customHeight="1"/>
  <cols>
    <col min="1" max="1" width="10.875" style="230" customWidth="1"/>
    <col min="2" max="16384" width="10" style="230"/>
  </cols>
  <sheetData>
    <row r="1" ht="22.5" customHeight="1" spans="1:11">
      <c r="A1" s="133" t="s">
        <v>177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231" t="s">
        <v>53</v>
      </c>
      <c r="B2" s="232" t="s">
        <v>54</v>
      </c>
      <c r="C2" s="232"/>
      <c r="D2" s="233" t="s">
        <v>55</v>
      </c>
      <c r="E2" s="233"/>
      <c r="F2" s="232" t="s">
        <v>56</v>
      </c>
      <c r="G2" s="232"/>
      <c r="H2" s="234" t="s">
        <v>57</v>
      </c>
      <c r="I2" s="307" t="s">
        <v>56</v>
      </c>
      <c r="J2" s="307"/>
      <c r="K2" s="308"/>
    </row>
    <row r="3" customHeight="1" spans="1:1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customHeight="1" spans="1:11">
      <c r="A4" s="241" t="s">
        <v>61</v>
      </c>
      <c r="B4" s="242" t="s">
        <v>178</v>
      </c>
      <c r="C4" s="243"/>
      <c r="D4" s="241" t="s">
        <v>63</v>
      </c>
      <c r="E4" s="244"/>
      <c r="F4" s="245">
        <v>45657</v>
      </c>
      <c r="G4" s="246"/>
      <c r="H4" s="241" t="s">
        <v>64</v>
      </c>
      <c r="I4" s="244"/>
      <c r="J4" s="139" t="s">
        <v>65</v>
      </c>
      <c r="K4" s="140" t="s">
        <v>66</v>
      </c>
    </row>
    <row r="5" customHeight="1" spans="1:11">
      <c r="A5" s="247" t="s">
        <v>67</v>
      </c>
      <c r="B5" s="139" t="s">
        <v>179</v>
      </c>
      <c r="C5" s="140"/>
      <c r="D5" s="241" t="s">
        <v>69</v>
      </c>
      <c r="E5" s="244"/>
      <c r="F5" s="245">
        <v>45645</v>
      </c>
      <c r="G5" s="246"/>
      <c r="H5" s="241" t="s">
        <v>70</v>
      </c>
      <c r="I5" s="244"/>
      <c r="J5" s="139" t="s">
        <v>65</v>
      </c>
      <c r="K5" s="140" t="s">
        <v>66</v>
      </c>
    </row>
    <row r="6" customHeight="1" spans="1:11">
      <c r="A6" s="241" t="s">
        <v>71</v>
      </c>
      <c r="B6" s="248" t="s">
        <v>72</v>
      </c>
      <c r="C6" s="249">
        <v>6</v>
      </c>
      <c r="D6" s="247" t="s">
        <v>73</v>
      </c>
      <c r="E6" s="250"/>
      <c r="F6" s="245">
        <v>45301</v>
      </c>
      <c r="G6" s="246"/>
      <c r="H6" s="241" t="s">
        <v>74</v>
      </c>
      <c r="I6" s="244"/>
      <c r="J6" s="139" t="s">
        <v>65</v>
      </c>
      <c r="K6" s="140" t="s">
        <v>66</v>
      </c>
    </row>
    <row r="7" customHeight="1" spans="1:11">
      <c r="A7" s="241" t="s">
        <v>75</v>
      </c>
      <c r="B7" s="251">
        <v>17916</v>
      </c>
      <c r="C7" s="252"/>
      <c r="D7" s="247" t="s">
        <v>76</v>
      </c>
      <c r="E7" s="253"/>
      <c r="F7" s="245">
        <v>45306</v>
      </c>
      <c r="G7" s="246"/>
      <c r="H7" s="241" t="s">
        <v>77</v>
      </c>
      <c r="I7" s="244"/>
      <c r="J7" s="139" t="s">
        <v>65</v>
      </c>
      <c r="K7" s="140" t="s">
        <v>66</v>
      </c>
    </row>
    <row r="8" customHeight="1" spans="1:16">
      <c r="A8" s="254" t="s">
        <v>78</v>
      </c>
      <c r="B8" s="255" t="s">
        <v>180</v>
      </c>
      <c r="C8" s="256"/>
      <c r="D8" s="257" t="s">
        <v>80</v>
      </c>
      <c r="E8" s="258"/>
      <c r="F8" s="259">
        <v>45309</v>
      </c>
      <c r="G8" s="260"/>
      <c r="H8" s="257" t="s">
        <v>81</v>
      </c>
      <c r="I8" s="258"/>
      <c r="J8" s="277" t="s">
        <v>65</v>
      </c>
      <c r="K8" s="309" t="s">
        <v>66</v>
      </c>
      <c r="P8" s="192" t="s">
        <v>181</v>
      </c>
    </row>
    <row r="9" customHeight="1" spans="1:11">
      <c r="A9" s="261" t="s">
        <v>182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0" customHeight="1" spans="1:11">
      <c r="A10" s="262" t="s">
        <v>84</v>
      </c>
      <c r="B10" s="263" t="s">
        <v>85</v>
      </c>
      <c r="C10" s="264" t="s">
        <v>86</v>
      </c>
      <c r="D10" s="265"/>
      <c r="E10" s="266" t="s">
        <v>89</v>
      </c>
      <c r="F10" s="263" t="s">
        <v>85</v>
      </c>
      <c r="G10" s="264" t="s">
        <v>86</v>
      </c>
      <c r="H10" s="263"/>
      <c r="I10" s="266" t="s">
        <v>87</v>
      </c>
      <c r="J10" s="263" t="s">
        <v>85</v>
      </c>
      <c r="K10" s="310" t="s">
        <v>86</v>
      </c>
    </row>
    <row r="11" customHeight="1" spans="1:11">
      <c r="A11" s="247" t="s">
        <v>90</v>
      </c>
      <c r="B11" s="267" t="s">
        <v>85</v>
      </c>
      <c r="C11" s="139" t="s">
        <v>86</v>
      </c>
      <c r="D11" s="253"/>
      <c r="E11" s="250" t="s">
        <v>92</v>
      </c>
      <c r="F11" s="267" t="s">
        <v>85</v>
      </c>
      <c r="G11" s="139" t="s">
        <v>86</v>
      </c>
      <c r="H11" s="267"/>
      <c r="I11" s="250" t="s">
        <v>97</v>
      </c>
      <c r="J11" s="267" t="s">
        <v>85</v>
      </c>
      <c r="K11" s="140" t="s">
        <v>86</v>
      </c>
    </row>
    <row r="12" customHeight="1" spans="1:11">
      <c r="A12" s="257" t="s">
        <v>125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11"/>
    </row>
    <row r="13" customHeight="1" spans="1:11">
      <c r="A13" s="268" t="s">
        <v>183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customHeight="1" spans="1:11">
      <c r="A14" s="269" t="s">
        <v>184</v>
      </c>
      <c r="B14" s="270"/>
      <c r="C14" s="270"/>
      <c r="D14" s="270"/>
      <c r="E14" s="270"/>
      <c r="F14" s="270"/>
      <c r="G14" s="270"/>
      <c r="H14" s="271"/>
      <c r="I14" s="312"/>
      <c r="J14" s="312"/>
      <c r="K14" s="313"/>
    </row>
    <row r="15" customHeight="1" spans="1:11">
      <c r="A15" s="272"/>
      <c r="B15" s="273"/>
      <c r="C15" s="273"/>
      <c r="D15" s="274"/>
      <c r="E15" s="275"/>
      <c r="F15" s="273"/>
      <c r="G15" s="273"/>
      <c r="H15" s="274"/>
      <c r="I15" s="314"/>
      <c r="J15" s="315"/>
      <c r="K15" s="316"/>
    </row>
    <row r="16" customHeight="1" spans="1:11">
      <c r="A16" s="276"/>
      <c r="B16" s="277"/>
      <c r="C16" s="277"/>
      <c r="D16" s="277"/>
      <c r="E16" s="277"/>
      <c r="F16" s="277"/>
      <c r="G16" s="277"/>
      <c r="H16" s="277"/>
      <c r="I16" s="277"/>
      <c r="J16" s="277"/>
      <c r="K16" s="309"/>
    </row>
    <row r="17" customHeight="1" spans="1:11">
      <c r="A17" s="268" t="s">
        <v>185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customHeight="1" spans="1:11">
      <c r="A18" s="278" t="s">
        <v>186</v>
      </c>
      <c r="B18" s="279"/>
      <c r="C18" s="279"/>
      <c r="D18" s="279"/>
      <c r="E18" s="279"/>
      <c r="F18" s="279"/>
      <c r="G18" s="279"/>
      <c r="H18" s="279"/>
      <c r="I18" s="312"/>
      <c r="J18" s="312"/>
      <c r="K18" s="313"/>
    </row>
    <row r="19" customHeight="1" spans="1:11">
      <c r="A19" s="272"/>
      <c r="B19" s="273"/>
      <c r="C19" s="273"/>
      <c r="D19" s="274"/>
      <c r="E19" s="275"/>
      <c r="F19" s="273"/>
      <c r="G19" s="273"/>
      <c r="H19" s="274"/>
      <c r="I19" s="314"/>
      <c r="J19" s="315"/>
      <c r="K19" s="316"/>
    </row>
    <row r="20" customHeight="1" spans="1:11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309"/>
    </row>
    <row r="21" customHeight="1" spans="1:11">
      <c r="A21" s="280" t="s">
        <v>122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</row>
    <row r="22" customHeight="1" spans="1:11">
      <c r="A22" s="134" t="s">
        <v>123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96"/>
    </row>
    <row r="23" customHeight="1" spans="1:11">
      <c r="A23" s="147" t="s">
        <v>124</v>
      </c>
      <c r="B23" s="148"/>
      <c r="C23" s="139" t="s">
        <v>65</v>
      </c>
      <c r="D23" s="139" t="s">
        <v>66</v>
      </c>
      <c r="E23" s="146"/>
      <c r="F23" s="146"/>
      <c r="G23" s="146"/>
      <c r="H23" s="146"/>
      <c r="I23" s="146"/>
      <c r="J23" s="146"/>
      <c r="K23" s="189"/>
    </row>
    <row r="24" customHeight="1" spans="1:11">
      <c r="A24" s="281" t="s">
        <v>187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317"/>
    </row>
    <row r="25" customHeight="1" spans="1:1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318"/>
    </row>
    <row r="26" customHeight="1" spans="1:11">
      <c r="A26" s="261" t="s">
        <v>131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customHeight="1" spans="1:11">
      <c r="A27" s="235" t="s">
        <v>132</v>
      </c>
      <c r="B27" s="264" t="s">
        <v>95</v>
      </c>
      <c r="C27" s="264" t="s">
        <v>96</v>
      </c>
      <c r="D27" s="264" t="s">
        <v>88</v>
      </c>
      <c r="E27" s="236" t="s">
        <v>133</v>
      </c>
      <c r="F27" s="264" t="s">
        <v>95</v>
      </c>
      <c r="G27" s="264" t="s">
        <v>96</v>
      </c>
      <c r="H27" s="264" t="s">
        <v>88</v>
      </c>
      <c r="I27" s="236" t="s">
        <v>134</v>
      </c>
      <c r="J27" s="264" t="s">
        <v>95</v>
      </c>
      <c r="K27" s="310" t="s">
        <v>96</v>
      </c>
    </row>
    <row r="28" customHeight="1" spans="1:11">
      <c r="A28" s="284" t="s">
        <v>87</v>
      </c>
      <c r="B28" s="139" t="s">
        <v>95</v>
      </c>
      <c r="C28" s="139" t="s">
        <v>96</v>
      </c>
      <c r="D28" s="139" t="s">
        <v>88</v>
      </c>
      <c r="E28" s="285" t="s">
        <v>94</v>
      </c>
      <c r="F28" s="139" t="s">
        <v>95</v>
      </c>
      <c r="G28" s="139" t="s">
        <v>96</v>
      </c>
      <c r="H28" s="139" t="s">
        <v>88</v>
      </c>
      <c r="I28" s="285" t="s">
        <v>105</v>
      </c>
      <c r="J28" s="139" t="s">
        <v>95</v>
      </c>
      <c r="K28" s="140" t="s">
        <v>96</v>
      </c>
    </row>
    <row r="29" customHeight="1" spans="1:11">
      <c r="A29" s="241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9"/>
    </row>
    <row r="30" customHeight="1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320"/>
    </row>
    <row r="31" customHeight="1" spans="1:11">
      <c r="A31" s="289" t="s">
        <v>188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</row>
    <row r="32" ht="21" customHeight="1" spans="1:11">
      <c r="A32" s="290"/>
      <c r="B32" s="291"/>
      <c r="C32" s="291"/>
      <c r="D32" s="291"/>
      <c r="E32" s="291"/>
      <c r="F32" s="291"/>
      <c r="G32" s="291"/>
      <c r="H32" s="291"/>
      <c r="I32" s="291"/>
      <c r="J32" s="291"/>
      <c r="K32" s="321"/>
    </row>
    <row r="33" ht="21" customHeight="1" spans="1:11">
      <c r="A33" s="292"/>
      <c r="B33" s="293"/>
      <c r="C33" s="293"/>
      <c r="D33" s="293"/>
      <c r="E33" s="293"/>
      <c r="F33" s="293"/>
      <c r="G33" s="293"/>
      <c r="H33" s="293"/>
      <c r="I33" s="293"/>
      <c r="J33" s="293"/>
      <c r="K33" s="322"/>
    </row>
    <row r="34" ht="21" customHeight="1" spans="1:1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322"/>
    </row>
    <row r="35" ht="21" customHeight="1" spans="1:11">
      <c r="A35" s="292"/>
      <c r="B35" s="293"/>
      <c r="C35" s="293"/>
      <c r="D35" s="293"/>
      <c r="E35" s="293"/>
      <c r="F35" s="293"/>
      <c r="G35" s="293"/>
      <c r="H35" s="293"/>
      <c r="I35" s="293"/>
      <c r="J35" s="293"/>
      <c r="K35" s="322"/>
    </row>
    <row r="36" ht="21" customHeight="1" spans="1:11">
      <c r="A36" s="292"/>
      <c r="B36" s="293"/>
      <c r="C36" s="293"/>
      <c r="D36" s="293"/>
      <c r="E36" s="293"/>
      <c r="F36" s="293"/>
      <c r="G36" s="293"/>
      <c r="H36" s="293"/>
      <c r="I36" s="293"/>
      <c r="J36" s="293"/>
      <c r="K36" s="322"/>
    </row>
    <row r="37" ht="21" customHeight="1" spans="1:11">
      <c r="A37" s="292"/>
      <c r="B37" s="293"/>
      <c r="C37" s="293"/>
      <c r="D37" s="293"/>
      <c r="E37" s="293"/>
      <c r="F37" s="293"/>
      <c r="G37" s="293"/>
      <c r="H37" s="293"/>
      <c r="I37" s="293"/>
      <c r="J37" s="293"/>
      <c r="K37" s="322"/>
    </row>
    <row r="38" ht="21" customHeight="1" spans="1:11">
      <c r="A38" s="292"/>
      <c r="B38" s="293"/>
      <c r="C38" s="293"/>
      <c r="D38" s="293"/>
      <c r="E38" s="293"/>
      <c r="F38" s="293"/>
      <c r="G38" s="293"/>
      <c r="H38" s="293"/>
      <c r="I38" s="293"/>
      <c r="J38" s="293"/>
      <c r="K38" s="322"/>
    </row>
    <row r="39" ht="21" customHeight="1" spans="1:11">
      <c r="A39" s="292"/>
      <c r="B39" s="293"/>
      <c r="C39" s="293"/>
      <c r="D39" s="293"/>
      <c r="E39" s="293"/>
      <c r="F39" s="293"/>
      <c r="G39" s="293"/>
      <c r="H39" s="293"/>
      <c r="I39" s="293"/>
      <c r="J39" s="293"/>
      <c r="K39" s="322"/>
    </row>
    <row r="40" ht="21" customHeight="1" spans="1:11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322"/>
    </row>
    <row r="41" ht="21" customHeight="1" spans="1:11">
      <c r="A41" s="292"/>
      <c r="B41" s="293"/>
      <c r="C41" s="293"/>
      <c r="D41" s="293"/>
      <c r="E41" s="293"/>
      <c r="F41" s="293"/>
      <c r="G41" s="293"/>
      <c r="H41" s="293"/>
      <c r="I41" s="293"/>
      <c r="J41" s="293"/>
      <c r="K41" s="322"/>
    </row>
    <row r="42" ht="21" customHeight="1" spans="1:1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322"/>
    </row>
    <row r="43" ht="17.25" customHeight="1" spans="1:11">
      <c r="A43" s="287" t="s">
        <v>130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20"/>
    </row>
    <row r="44" customHeight="1" spans="1:11">
      <c r="A44" s="289" t="s">
        <v>189</v>
      </c>
      <c r="B44" s="289"/>
      <c r="C44" s="289"/>
      <c r="D44" s="289"/>
      <c r="E44" s="289"/>
      <c r="F44" s="289"/>
      <c r="G44" s="289"/>
      <c r="H44" s="289"/>
      <c r="I44" s="289"/>
      <c r="J44" s="289"/>
      <c r="K44" s="289"/>
    </row>
    <row r="45" ht="18" customHeight="1" spans="1:11">
      <c r="A45" s="294" t="s">
        <v>125</v>
      </c>
      <c r="B45" s="295"/>
      <c r="C45" s="295"/>
      <c r="D45" s="295"/>
      <c r="E45" s="295"/>
      <c r="F45" s="295"/>
      <c r="G45" s="295"/>
      <c r="H45" s="295"/>
      <c r="I45" s="295"/>
      <c r="J45" s="295"/>
      <c r="K45" s="323"/>
    </row>
    <row r="46" ht="18" customHeight="1" spans="1:11">
      <c r="A46" s="294" t="s">
        <v>190</v>
      </c>
      <c r="B46" s="295"/>
      <c r="C46" s="295"/>
      <c r="D46" s="295"/>
      <c r="E46" s="295"/>
      <c r="F46" s="295"/>
      <c r="G46" s="295"/>
      <c r="H46" s="295"/>
      <c r="I46" s="295"/>
      <c r="J46" s="295"/>
      <c r="K46" s="323"/>
    </row>
    <row r="47" ht="18" customHeight="1" spans="1:1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318"/>
    </row>
    <row r="48" ht="21" customHeight="1" spans="1:11">
      <c r="A48" s="296" t="s">
        <v>136</v>
      </c>
      <c r="B48" s="297" t="s">
        <v>137</v>
      </c>
      <c r="C48" s="297"/>
      <c r="D48" s="298" t="s">
        <v>138</v>
      </c>
      <c r="E48" s="298" t="s">
        <v>139</v>
      </c>
      <c r="F48" s="298" t="s">
        <v>140</v>
      </c>
      <c r="G48" s="299">
        <v>45616</v>
      </c>
      <c r="H48" s="300" t="s">
        <v>141</v>
      </c>
      <c r="I48" s="300"/>
      <c r="J48" s="297" t="s">
        <v>142</v>
      </c>
      <c r="K48" s="324"/>
    </row>
    <row r="49" customHeight="1" spans="1:11">
      <c r="A49" s="301" t="s">
        <v>143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25"/>
    </row>
    <row r="50" customHeight="1" spans="1:1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26"/>
    </row>
    <row r="51" customHeight="1" spans="1:1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27"/>
    </row>
    <row r="52" ht="21" customHeight="1" spans="1:11">
      <c r="A52" s="296" t="s">
        <v>136</v>
      </c>
      <c r="B52" s="297" t="s">
        <v>137</v>
      </c>
      <c r="C52" s="297"/>
      <c r="D52" s="298" t="s">
        <v>138</v>
      </c>
      <c r="E52" s="298" t="s">
        <v>139</v>
      </c>
      <c r="F52" s="298" t="s">
        <v>140</v>
      </c>
      <c r="G52" s="299">
        <v>45616</v>
      </c>
      <c r="H52" s="300" t="s">
        <v>141</v>
      </c>
      <c r="I52" s="300"/>
      <c r="J52" s="297" t="s">
        <v>142</v>
      </c>
      <c r="K52" s="32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1"/>
  <sheetViews>
    <sheetView workbookViewId="0">
      <selection activeCell="L12" sqref="L12"/>
    </sheetView>
  </sheetViews>
  <sheetFormatPr defaultColWidth="9" defaultRowHeight="14.25"/>
  <cols>
    <col min="1" max="1" width="13.625" style="75" customWidth="1"/>
    <col min="2" max="2" width="8.5" style="75" customWidth="1"/>
    <col min="3" max="3" width="8.5" style="76" customWidth="1"/>
    <col min="4" max="8" width="8.5" style="75" customWidth="1"/>
    <col min="9" max="9" width="6.875" style="75" customWidth="1"/>
    <col min="10" max="10" width="6.625" style="75" customWidth="1"/>
    <col min="11" max="13" width="14.625" style="75" customWidth="1"/>
    <col min="14" max="16" width="14.625" style="211" customWidth="1"/>
    <col min="17" max="247" width="9" style="75"/>
    <col min="248" max="16384" width="9" style="78"/>
  </cols>
  <sheetData>
    <row r="1" s="75" customFormat="1" ht="29" customHeight="1" spans="1:250">
      <c r="A1" s="212" t="s">
        <v>145</v>
      </c>
      <c r="B1" s="213"/>
      <c r="C1" s="214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6"/>
      <c r="O1" s="216"/>
      <c r="P1" s="216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</row>
    <row r="2" s="75" customFormat="1" ht="20" customHeight="1" spans="1:250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88"/>
      <c r="J2" s="112"/>
      <c r="K2" s="113" t="s">
        <v>57</v>
      </c>
      <c r="L2" s="114" t="s">
        <v>56</v>
      </c>
      <c r="M2" s="114"/>
      <c r="N2" s="114"/>
      <c r="O2" s="114"/>
      <c r="P2" s="217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</row>
    <row r="3" s="75" customFormat="1" spans="1:250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90"/>
      <c r="J3" s="116"/>
      <c r="K3" s="117"/>
      <c r="L3" s="117"/>
      <c r="M3" s="117"/>
      <c r="N3" s="117"/>
      <c r="O3" s="117"/>
      <c r="P3" s="21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75" customFormat="1" ht="16.5" spans="1:250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219" t="s">
        <v>191</v>
      </c>
      <c r="J4" s="116"/>
      <c r="K4" s="92" t="s">
        <v>111</v>
      </c>
      <c r="L4" s="93" t="s">
        <v>112</v>
      </c>
      <c r="M4" s="93" t="s">
        <v>113</v>
      </c>
      <c r="N4" s="93" t="s">
        <v>114</v>
      </c>
      <c r="O4" s="93" t="s">
        <v>115</v>
      </c>
      <c r="P4" s="220" t="s">
        <v>148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s="75" customFormat="1" ht="20" customHeight="1" spans="1:250">
      <c r="A5" s="89"/>
      <c r="B5" s="92" t="s">
        <v>149</v>
      </c>
      <c r="C5" s="93" t="s">
        <v>150</v>
      </c>
      <c r="D5" s="94" t="s">
        <v>151</v>
      </c>
      <c r="E5" s="93" t="s">
        <v>152</v>
      </c>
      <c r="F5" s="93" t="s">
        <v>153</v>
      </c>
      <c r="G5" s="93" t="s">
        <v>154</v>
      </c>
      <c r="H5" s="93" t="s">
        <v>155</v>
      </c>
      <c r="I5" s="219"/>
      <c r="J5" s="119"/>
      <c r="K5" s="120"/>
      <c r="L5" s="121"/>
      <c r="M5" s="122"/>
      <c r="N5" s="120"/>
      <c r="O5" s="121"/>
      <c r="P5" s="221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s="75" customFormat="1" ht="20" customHeight="1" spans="1:250">
      <c r="A6" s="95" t="s">
        <v>158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222" t="s">
        <v>192</v>
      </c>
      <c r="J6" s="119"/>
      <c r="K6" s="120"/>
      <c r="L6" s="120"/>
      <c r="M6" s="120"/>
      <c r="N6" s="120"/>
      <c r="O6" s="120"/>
      <c r="P6" s="123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s="75" customFormat="1" ht="20" customHeight="1" spans="1:250">
      <c r="A7" s="95" t="s">
        <v>160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222" t="s">
        <v>192</v>
      </c>
      <c r="J7" s="119"/>
      <c r="K7" s="120"/>
      <c r="L7" s="120"/>
      <c r="M7" s="120"/>
      <c r="N7" s="120"/>
      <c r="O7" s="120"/>
      <c r="P7" s="123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s="75" customFormat="1" ht="20" customHeight="1" spans="1:250">
      <c r="A8" s="95" t="s">
        <v>162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222" t="s">
        <v>192</v>
      </c>
      <c r="J8" s="119"/>
      <c r="K8" s="120"/>
      <c r="L8" s="120"/>
      <c r="M8" s="120"/>
      <c r="N8" s="120"/>
      <c r="O8" s="120"/>
      <c r="P8" s="123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s="75" customFormat="1" ht="20" customHeight="1" spans="1:250">
      <c r="A9" s="95" t="s">
        <v>163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222" t="s">
        <v>193</v>
      </c>
      <c r="J9" s="119"/>
      <c r="K9" s="120"/>
      <c r="L9" s="120"/>
      <c r="M9" s="120"/>
      <c r="N9" s="120"/>
      <c r="O9" s="120"/>
      <c r="P9" s="123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s="75" customFormat="1" ht="20" customHeight="1" spans="1:250">
      <c r="A10" s="98" t="s">
        <v>164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222" t="s">
        <v>193</v>
      </c>
      <c r="J10" s="119"/>
      <c r="K10" s="120"/>
      <c r="L10" s="120"/>
      <c r="M10" s="120"/>
      <c r="N10" s="120"/>
      <c r="O10" s="120"/>
      <c r="P10" s="123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s="75" customFormat="1" ht="20" customHeight="1" spans="1:250">
      <c r="A11" s="98" t="s">
        <v>166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222" t="s">
        <v>194</v>
      </c>
      <c r="J11" s="119"/>
      <c r="K11" s="120"/>
      <c r="L11" s="120"/>
      <c r="M11" s="120"/>
      <c r="N11" s="120"/>
      <c r="O11" s="120"/>
      <c r="P11" s="123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s="75" customFormat="1" ht="20" customHeight="1" spans="1:250">
      <c r="A12" s="95" t="s">
        <v>168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222" t="s">
        <v>193</v>
      </c>
      <c r="J12" s="119"/>
      <c r="K12" s="120"/>
      <c r="L12" s="120"/>
      <c r="M12" s="120"/>
      <c r="N12" s="120"/>
      <c r="O12" s="120"/>
      <c r="P12" s="123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s="75" customFormat="1" ht="20" customHeight="1" spans="1:250">
      <c r="A13" s="95" t="s">
        <v>169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222">
        <v>0</v>
      </c>
      <c r="J13" s="119"/>
      <c r="K13" s="120"/>
      <c r="L13" s="120"/>
      <c r="M13" s="120"/>
      <c r="N13" s="120"/>
      <c r="O13" s="120"/>
      <c r="P13" s="123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s="75" customFormat="1" ht="20" customHeight="1" spans="1:250">
      <c r="A14" s="95" t="s">
        <v>171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223"/>
      <c r="J14" s="119"/>
      <c r="K14" s="120"/>
      <c r="L14" s="120"/>
      <c r="M14" s="120"/>
      <c r="N14" s="120"/>
      <c r="O14" s="120"/>
      <c r="P14" s="123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s="75" customFormat="1" ht="20" customHeight="1" spans="1:250">
      <c r="A15" s="95" t="s">
        <v>172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223"/>
      <c r="J15" s="119"/>
      <c r="K15" s="120"/>
      <c r="L15" s="120"/>
      <c r="M15" s="120"/>
      <c r="N15" s="120"/>
      <c r="O15" s="120"/>
      <c r="P15" s="123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s="75" customFormat="1" ht="20" customHeight="1" spans="1:250">
      <c r="A16" s="100"/>
      <c r="B16" s="101"/>
      <c r="C16" s="101"/>
      <c r="D16" s="102"/>
      <c r="E16" s="101"/>
      <c r="F16" s="101"/>
      <c r="G16" s="101"/>
      <c r="H16" s="101"/>
      <c r="I16" s="223"/>
      <c r="J16" s="119"/>
      <c r="K16" s="120"/>
      <c r="L16" s="120"/>
      <c r="M16" s="120"/>
      <c r="N16" s="120"/>
      <c r="O16" s="120"/>
      <c r="P16" s="123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s="75" customFormat="1" ht="20" customHeight="1" spans="1:250">
      <c r="A17" s="100"/>
      <c r="B17" s="101"/>
      <c r="C17" s="101"/>
      <c r="D17" s="102"/>
      <c r="E17" s="101"/>
      <c r="F17" s="101"/>
      <c r="G17" s="101"/>
      <c r="H17" s="101"/>
      <c r="I17" s="224"/>
      <c r="J17" s="119"/>
      <c r="K17" s="120"/>
      <c r="L17" s="120"/>
      <c r="M17" s="120"/>
      <c r="N17" s="120"/>
      <c r="O17" s="120"/>
      <c r="P17" s="123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s="75" customFormat="1" ht="18" spans="1:250">
      <c r="A18" s="103"/>
      <c r="B18" s="104"/>
      <c r="C18" s="104"/>
      <c r="D18" s="105"/>
      <c r="E18" s="104"/>
      <c r="F18" s="104"/>
      <c r="G18" s="104"/>
      <c r="H18" s="104"/>
      <c r="I18" s="225"/>
      <c r="J18" s="119"/>
      <c r="K18" s="120"/>
      <c r="L18" s="120"/>
      <c r="M18" s="120"/>
      <c r="N18" s="120"/>
      <c r="O18" s="120"/>
      <c r="P18" s="123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s="75" customFormat="1" ht="17.25" spans="1:250">
      <c r="A19" s="106"/>
      <c r="B19" s="107"/>
      <c r="C19" s="107"/>
      <c r="D19" s="107"/>
      <c r="E19" s="108"/>
      <c r="F19" s="107"/>
      <c r="G19" s="107"/>
      <c r="H19" s="107"/>
      <c r="I19" s="107"/>
      <c r="J19" s="124"/>
      <c r="K19" s="125"/>
      <c r="L19" s="125"/>
      <c r="M19" s="126"/>
      <c r="N19" s="125"/>
      <c r="O19" s="125"/>
      <c r="P19" s="226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s="75" customFormat="1" spans="3:250">
      <c r="C20" s="76"/>
      <c r="J20" s="127"/>
      <c r="K20" s="227"/>
      <c r="L20" s="127"/>
      <c r="M20" s="127"/>
      <c r="O20" s="127"/>
      <c r="P20" s="22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spans="7:16">
      <c r="G21" s="127" t="s">
        <v>174</v>
      </c>
      <c r="H21" s="215">
        <v>45616</v>
      </c>
      <c r="K21" s="127" t="s">
        <v>175</v>
      </c>
      <c r="L21" s="75" t="s">
        <v>139</v>
      </c>
      <c r="O21" s="127" t="s">
        <v>176</v>
      </c>
      <c r="P21" s="229" t="s">
        <v>142</v>
      </c>
    </row>
  </sheetData>
  <mergeCells count="9">
    <mergeCell ref="A1:M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20" sqref="O20"/>
    </sheetView>
  </sheetViews>
  <sheetFormatPr defaultColWidth="10.125" defaultRowHeight="14.25"/>
  <cols>
    <col min="1" max="1" width="9.625" style="132" customWidth="1"/>
    <col min="2" max="2" width="11.125" style="132" customWidth="1"/>
    <col min="3" max="3" width="9.125" style="132" customWidth="1"/>
    <col min="4" max="4" width="9.5" style="132" customWidth="1"/>
    <col min="5" max="5" width="11.375" style="132" customWidth="1"/>
    <col min="6" max="6" width="10.375" style="132" customWidth="1"/>
    <col min="7" max="7" width="9.5" style="132" customWidth="1"/>
    <col min="8" max="8" width="9.125" style="132" customWidth="1"/>
    <col min="9" max="9" width="8.125" style="132" customWidth="1"/>
    <col min="10" max="10" width="10.5" style="132" customWidth="1"/>
    <col min="11" max="11" width="12.125" style="132" customWidth="1"/>
    <col min="12" max="16384" width="10.125" style="132"/>
  </cols>
  <sheetData>
    <row r="1" ht="23.25" spans="1:11">
      <c r="A1" s="133" t="s">
        <v>195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39" customHeight="1" spans="1:11">
      <c r="A2" s="134" t="s">
        <v>53</v>
      </c>
      <c r="B2" s="135" t="s">
        <v>196</v>
      </c>
      <c r="C2" s="135"/>
      <c r="D2" s="136" t="s">
        <v>61</v>
      </c>
      <c r="E2" s="137" t="str">
        <f>首期!B4</f>
        <v>TAJJAN82026</v>
      </c>
      <c r="F2" s="138" t="s">
        <v>197</v>
      </c>
      <c r="G2" s="139" t="s">
        <v>198</v>
      </c>
      <c r="H2" s="140"/>
      <c r="I2" s="168" t="s">
        <v>57</v>
      </c>
      <c r="J2" s="187" t="s">
        <v>56</v>
      </c>
      <c r="K2" s="188"/>
    </row>
    <row r="3" ht="18" customHeight="1" spans="1:11">
      <c r="A3" s="141" t="s">
        <v>75</v>
      </c>
      <c r="B3" s="142">
        <v>24</v>
      </c>
      <c r="C3" s="142"/>
      <c r="D3" s="143" t="s">
        <v>199</v>
      </c>
      <c r="E3" s="144">
        <v>45657</v>
      </c>
      <c r="F3" s="145"/>
      <c r="G3" s="145"/>
      <c r="H3" s="146" t="s">
        <v>200</v>
      </c>
      <c r="I3" s="146"/>
      <c r="J3" s="146"/>
      <c r="K3" s="189"/>
    </row>
    <row r="4" ht="18" customHeight="1" spans="1:11">
      <c r="A4" s="147" t="s">
        <v>71</v>
      </c>
      <c r="B4" s="142">
        <v>2</v>
      </c>
      <c r="C4" s="142">
        <v>6</v>
      </c>
      <c r="D4" s="148" t="s">
        <v>201</v>
      </c>
      <c r="E4" s="145" t="s">
        <v>202</v>
      </c>
      <c r="F4" s="145"/>
      <c r="G4" s="145"/>
      <c r="H4" s="148" t="s">
        <v>203</v>
      </c>
      <c r="I4" s="148"/>
      <c r="J4" s="160" t="s">
        <v>65</v>
      </c>
      <c r="K4" s="190" t="s">
        <v>66</v>
      </c>
    </row>
    <row r="5" ht="18" customHeight="1" spans="1:11">
      <c r="A5" s="147" t="s">
        <v>204</v>
      </c>
      <c r="B5" s="142">
        <v>1</v>
      </c>
      <c r="C5" s="142"/>
      <c r="D5" s="143" t="s">
        <v>205</v>
      </c>
      <c r="E5" s="143"/>
      <c r="G5" s="143"/>
      <c r="H5" s="148" t="s">
        <v>206</v>
      </c>
      <c r="I5" s="148"/>
      <c r="J5" s="160" t="s">
        <v>65</v>
      </c>
      <c r="K5" s="190" t="s">
        <v>66</v>
      </c>
    </row>
    <row r="6" ht="18" customHeight="1" spans="1:13">
      <c r="A6" s="149" t="s">
        <v>207</v>
      </c>
      <c r="B6" s="150">
        <v>24</v>
      </c>
      <c r="C6" s="150"/>
      <c r="D6" s="151" t="s">
        <v>208</v>
      </c>
      <c r="E6" s="152"/>
      <c r="F6" s="152"/>
      <c r="G6" s="151"/>
      <c r="H6" s="153" t="s">
        <v>209</v>
      </c>
      <c r="I6" s="153"/>
      <c r="J6" s="152" t="s">
        <v>65</v>
      </c>
      <c r="K6" s="191" t="s">
        <v>66</v>
      </c>
      <c r="M6" s="192"/>
    </row>
    <row r="7" ht="18" customHeight="1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ht="18" customHeight="1" spans="1:11">
      <c r="A8" s="157" t="s">
        <v>210</v>
      </c>
      <c r="B8" s="138" t="s">
        <v>211</v>
      </c>
      <c r="C8" s="138" t="s">
        <v>212</v>
      </c>
      <c r="D8" s="138" t="s">
        <v>213</v>
      </c>
      <c r="E8" s="138" t="s">
        <v>214</v>
      </c>
      <c r="F8" s="138" t="s">
        <v>215</v>
      </c>
      <c r="G8" s="158" t="s">
        <v>216</v>
      </c>
      <c r="H8" s="159"/>
      <c r="I8" s="159"/>
      <c r="J8" s="159"/>
      <c r="K8" s="193"/>
    </row>
    <row r="9" ht="18" customHeight="1" spans="1:11">
      <c r="A9" s="147" t="s">
        <v>217</v>
      </c>
      <c r="B9" s="148"/>
      <c r="C9" s="160" t="s">
        <v>65</v>
      </c>
      <c r="D9" s="160" t="s">
        <v>66</v>
      </c>
      <c r="E9" s="143" t="s">
        <v>218</v>
      </c>
      <c r="F9" s="161" t="s">
        <v>219</v>
      </c>
      <c r="G9" s="162"/>
      <c r="H9" s="163"/>
      <c r="I9" s="163"/>
      <c r="J9" s="163"/>
      <c r="K9" s="194"/>
    </row>
    <row r="10" ht="18" customHeight="1" spans="1:11">
      <c r="A10" s="147" t="s">
        <v>220</v>
      </c>
      <c r="B10" s="148"/>
      <c r="C10" s="160" t="s">
        <v>65</v>
      </c>
      <c r="D10" s="160" t="s">
        <v>66</v>
      </c>
      <c r="E10" s="143" t="s">
        <v>221</v>
      </c>
      <c r="F10" s="161" t="s">
        <v>222</v>
      </c>
      <c r="G10" s="162" t="s">
        <v>223</v>
      </c>
      <c r="H10" s="163"/>
      <c r="I10" s="163"/>
      <c r="J10" s="163"/>
      <c r="K10" s="194"/>
    </row>
    <row r="11" ht="18" customHeight="1" spans="1:11">
      <c r="A11" s="164" t="s">
        <v>182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95"/>
    </row>
    <row r="12" ht="18" customHeight="1" spans="1:11">
      <c r="A12" s="141" t="s">
        <v>89</v>
      </c>
      <c r="B12" s="160" t="s">
        <v>85</v>
      </c>
      <c r="C12" s="160" t="s">
        <v>86</v>
      </c>
      <c r="D12" s="161"/>
      <c r="E12" s="143" t="s">
        <v>87</v>
      </c>
      <c r="F12" s="160" t="s">
        <v>85</v>
      </c>
      <c r="G12" s="160" t="s">
        <v>86</v>
      </c>
      <c r="H12" s="160"/>
      <c r="I12" s="143" t="s">
        <v>224</v>
      </c>
      <c r="J12" s="160" t="s">
        <v>85</v>
      </c>
      <c r="K12" s="190" t="s">
        <v>86</v>
      </c>
    </row>
    <row r="13" ht="18" customHeight="1" spans="1:11">
      <c r="A13" s="141" t="s">
        <v>92</v>
      </c>
      <c r="B13" s="160" t="s">
        <v>85</v>
      </c>
      <c r="C13" s="160" t="s">
        <v>86</v>
      </c>
      <c r="D13" s="161"/>
      <c r="E13" s="143" t="s">
        <v>97</v>
      </c>
      <c r="F13" s="160" t="s">
        <v>85</v>
      </c>
      <c r="G13" s="160" t="s">
        <v>86</v>
      </c>
      <c r="H13" s="160"/>
      <c r="I13" s="143" t="s">
        <v>225</v>
      </c>
      <c r="J13" s="160" t="s">
        <v>85</v>
      </c>
      <c r="K13" s="190" t="s">
        <v>86</v>
      </c>
    </row>
    <row r="14" ht="18" customHeight="1" spans="1:11">
      <c r="A14" s="149" t="s">
        <v>226</v>
      </c>
      <c r="B14" s="152" t="s">
        <v>85</v>
      </c>
      <c r="C14" s="152" t="s">
        <v>86</v>
      </c>
      <c r="D14" s="166"/>
      <c r="E14" s="151" t="s">
        <v>227</v>
      </c>
      <c r="F14" s="152" t="s">
        <v>85</v>
      </c>
      <c r="G14" s="152" t="s">
        <v>86</v>
      </c>
      <c r="H14" s="152"/>
      <c r="I14" s="151" t="s">
        <v>228</v>
      </c>
      <c r="J14" s="152" t="s">
        <v>85</v>
      </c>
      <c r="K14" s="191" t="s">
        <v>86</v>
      </c>
    </row>
    <row r="15" ht="18" customHeight="1" spans="1:11">
      <c r="A15" s="154"/>
      <c r="B15" s="167"/>
      <c r="C15" s="167"/>
      <c r="D15" s="155"/>
      <c r="E15" s="154"/>
      <c r="F15" s="167"/>
      <c r="G15" s="167"/>
      <c r="H15" s="167"/>
      <c r="I15" s="154"/>
      <c r="J15" s="167"/>
      <c r="K15" s="167"/>
    </row>
    <row r="16" s="130" customFormat="1" ht="18" customHeight="1" spans="1:11">
      <c r="A16" s="134" t="s">
        <v>229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96"/>
    </row>
    <row r="17" ht="18" customHeight="1" spans="1:11">
      <c r="A17" s="147" t="s">
        <v>230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97"/>
    </row>
    <row r="18" ht="18" customHeight="1" spans="1:11">
      <c r="A18" s="147" t="s">
        <v>231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97"/>
    </row>
    <row r="19" ht="22" customHeight="1" spans="1:11">
      <c r="A19" s="169"/>
      <c r="B19" s="160"/>
      <c r="C19" s="160"/>
      <c r="D19" s="160"/>
      <c r="E19" s="160"/>
      <c r="F19" s="160"/>
      <c r="G19" s="160"/>
      <c r="H19" s="160"/>
      <c r="I19" s="160"/>
      <c r="J19" s="160"/>
      <c r="K19" s="190"/>
    </row>
    <row r="20" ht="22" customHeight="1" spans="1:11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98"/>
    </row>
    <row r="21" ht="22" customHeight="1" spans="1:1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98"/>
    </row>
    <row r="22" ht="22" customHeight="1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198"/>
    </row>
    <row r="23" ht="22" customHeight="1" spans="1:1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99"/>
    </row>
    <row r="24" ht="18" customHeight="1" spans="1:11">
      <c r="A24" s="147" t="s">
        <v>124</v>
      </c>
      <c r="B24" s="148"/>
      <c r="C24" s="160" t="s">
        <v>65</v>
      </c>
      <c r="D24" s="160" t="s">
        <v>66</v>
      </c>
      <c r="E24" s="146"/>
      <c r="F24" s="146"/>
      <c r="G24" s="146"/>
      <c r="H24" s="146"/>
      <c r="I24" s="146"/>
      <c r="J24" s="146"/>
      <c r="K24" s="189"/>
    </row>
    <row r="25" ht="18" customHeight="1" spans="1:11">
      <c r="A25" s="174" t="s">
        <v>232</v>
      </c>
      <c r="B25" s="175"/>
      <c r="C25" s="175"/>
      <c r="D25" s="175"/>
      <c r="E25" s="175"/>
      <c r="F25" s="175"/>
      <c r="G25" s="175"/>
      <c r="H25" s="175"/>
      <c r="I25" s="175"/>
      <c r="J25" s="175"/>
      <c r="K25" s="200"/>
    </row>
    <row r="26" ht="15" spans="1:1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</row>
    <row r="27" ht="20" customHeight="1" spans="1:11">
      <c r="A27" s="177" t="s">
        <v>233</v>
      </c>
      <c r="B27" s="159"/>
      <c r="C27" s="159"/>
      <c r="D27" s="159"/>
      <c r="E27" s="159"/>
      <c r="F27" s="159"/>
      <c r="G27" s="159"/>
      <c r="H27" s="159"/>
      <c r="I27" s="159"/>
      <c r="J27" s="159"/>
      <c r="K27" s="201" t="s">
        <v>234</v>
      </c>
    </row>
    <row r="28" ht="23" customHeight="1" spans="1:11">
      <c r="A28" s="170" t="s">
        <v>235</v>
      </c>
      <c r="B28" s="171"/>
      <c r="C28" s="171"/>
      <c r="D28" s="171"/>
      <c r="E28" s="171"/>
      <c r="F28" s="171"/>
      <c r="G28" s="171"/>
      <c r="H28" s="171"/>
      <c r="I28" s="171"/>
      <c r="J28" s="202"/>
      <c r="K28" s="203">
        <v>1</v>
      </c>
    </row>
    <row r="29" ht="23" customHeight="1" spans="1:11">
      <c r="A29" s="170"/>
      <c r="B29" s="171"/>
      <c r="C29" s="171"/>
      <c r="D29" s="171"/>
      <c r="E29" s="171"/>
      <c r="F29" s="171"/>
      <c r="G29" s="171"/>
      <c r="H29" s="171"/>
      <c r="I29" s="171"/>
      <c r="J29" s="202"/>
      <c r="K29" s="194"/>
    </row>
    <row r="30" ht="23" customHeight="1" spans="1:11">
      <c r="A30" s="170"/>
      <c r="B30" s="171"/>
      <c r="C30" s="171"/>
      <c r="D30" s="171"/>
      <c r="E30" s="171"/>
      <c r="F30" s="171"/>
      <c r="G30" s="171"/>
      <c r="H30" s="171"/>
      <c r="I30" s="171"/>
      <c r="J30" s="202"/>
      <c r="K30" s="194"/>
    </row>
    <row r="31" ht="23" customHeight="1" spans="1:11">
      <c r="A31" s="170"/>
      <c r="B31" s="171"/>
      <c r="C31" s="171"/>
      <c r="D31" s="171"/>
      <c r="E31" s="171"/>
      <c r="F31" s="171"/>
      <c r="G31" s="171"/>
      <c r="H31" s="171"/>
      <c r="I31" s="171"/>
      <c r="J31" s="202"/>
      <c r="K31" s="194"/>
    </row>
    <row r="32" ht="23" customHeight="1" spans="1:11">
      <c r="A32" s="170"/>
      <c r="B32" s="171"/>
      <c r="C32" s="171"/>
      <c r="D32" s="171"/>
      <c r="E32" s="171"/>
      <c r="F32" s="171"/>
      <c r="G32" s="171"/>
      <c r="H32" s="171"/>
      <c r="I32" s="171"/>
      <c r="J32" s="202"/>
      <c r="K32" s="204"/>
    </row>
    <row r="33" ht="23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202"/>
      <c r="K33" s="205"/>
    </row>
    <row r="34" ht="23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202"/>
      <c r="K34" s="194"/>
    </row>
    <row r="35" ht="23" customHeight="1" spans="1:11">
      <c r="A35" s="170"/>
      <c r="B35" s="171"/>
      <c r="C35" s="171"/>
      <c r="D35" s="171"/>
      <c r="E35" s="171"/>
      <c r="F35" s="171"/>
      <c r="G35" s="171"/>
      <c r="H35" s="171"/>
      <c r="I35" s="171"/>
      <c r="J35" s="202"/>
      <c r="K35" s="206"/>
    </row>
    <row r="36" ht="23" customHeight="1" spans="1:11">
      <c r="A36" s="178" t="s">
        <v>236</v>
      </c>
      <c r="B36" s="179"/>
      <c r="C36" s="179"/>
      <c r="D36" s="179"/>
      <c r="E36" s="179"/>
      <c r="F36" s="179"/>
      <c r="G36" s="179"/>
      <c r="H36" s="179"/>
      <c r="I36" s="179"/>
      <c r="J36" s="207"/>
      <c r="K36" s="208">
        <f>SUM(K28:K35)</f>
        <v>1</v>
      </c>
    </row>
    <row r="37" ht="18.75" customHeight="1" spans="1:11">
      <c r="A37" s="180" t="s">
        <v>237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9"/>
    </row>
    <row r="38" s="131" customFormat="1" ht="18.75" customHeight="1" spans="1:11">
      <c r="A38" s="147" t="s">
        <v>238</v>
      </c>
      <c r="B38" s="148"/>
      <c r="C38" s="148"/>
      <c r="D38" s="146" t="s">
        <v>239</v>
      </c>
      <c r="E38" s="146"/>
      <c r="F38" s="182" t="s">
        <v>240</v>
      </c>
      <c r="G38" s="183"/>
      <c r="H38" s="148" t="s">
        <v>241</v>
      </c>
      <c r="I38" s="148"/>
      <c r="J38" s="148" t="s">
        <v>242</v>
      </c>
      <c r="K38" s="197"/>
    </row>
    <row r="39" ht="18.75" customHeight="1" spans="1:11">
      <c r="A39" s="147" t="s">
        <v>125</v>
      </c>
      <c r="B39" s="148" t="s">
        <v>243</v>
      </c>
      <c r="C39" s="148"/>
      <c r="D39" s="148"/>
      <c r="E39" s="148"/>
      <c r="F39" s="148"/>
      <c r="G39" s="148"/>
      <c r="H39" s="148"/>
      <c r="I39" s="148"/>
      <c r="J39" s="148"/>
      <c r="K39" s="197"/>
    </row>
    <row r="40" ht="24" customHeight="1" spans="1:11">
      <c r="A40" s="147"/>
      <c r="B40" s="148"/>
      <c r="C40" s="148"/>
      <c r="D40" s="148"/>
      <c r="E40" s="148"/>
      <c r="F40" s="148"/>
      <c r="G40" s="148"/>
      <c r="H40" s="148"/>
      <c r="I40" s="148"/>
      <c r="J40" s="148"/>
      <c r="K40" s="197"/>
    </row>
    <row r="41" ht="24" customHeight="1" spans="1:11">
      <c r="A41" s="147"/>
      <c r="B41" s="148"/>
      <c r="C41" s="148"/>
      <c r="D41" s="148"/>
      <c r="E41" s="148"/>
      <c r="F41" s="148"/>
      <c r="G41" s="148"/>
      <c r="H41" s="148"/>
      <c r="I41" s="148"/>
      <c r="J41" s="148"/>
      <c r="K41" s="197"/>
    </row>
    <row r="42" ht="32.1" customHeight="1" spans="1:11">
      <c r="A42" s="149" t="s">
        <v>136</v>
      </c>
      <c r="B42" s="184" t="s">
        <v>244</v>
      </c>
      <c r="C42" s="184"/>
      <c r="D42" s="151" t="s">
        <v>245</v>
      </c>
      <c r="E42" s="166" t="s">
        <v>139</v>
      </c>
      <c r="F42" s="151" t="s">
        <v>140</v>
      </c>
      <c r="G42" s="185">
        <v>45646</v>
      </c>
      <c r="H42" s="186" t="s">
        <v>141</v>
      </c>
      <c r="I42" s="186"/>
      <c r="J42" s="184" t="s">
        <v>142</v>
      </c>
      <c r="K42" s="21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workbookViewId="0">
      <selection activeCell="N10" sqref="N10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145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11"/>
      <c r="N1" s="111"/>
      <c r="O1" s="111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TAJJAN82026</v>
      </c>
      <c r="C2" s="85"/>
      <c r="D2" s="86"/>
      <c r="E2" s="87" t="s">
        <v>67</v>
      </c>
      <c r="F2" s="88" t="str">
        <f>首期!B5</f>
        <v>女式短袖T恤</v>
      </c>
      <c r="G2" s="88"/>
      <c r="H2" s="88"/>
      <c r="I2" s="112"/>
      <c r="J2" s="113" t="s">
        <v>57</v>
      </c>
      <c r="K2" s="114" t="s">
        <v>56</v>
      </c>
      <c r="L2" s="114"/>
      <c r="M2" s="114"/>
      <c r="N2" s="114"/>
      <c r="O2" s="115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146</v>
      </c>
      <c r="B3" s="90" t="s">
        <v>147</v>
      </c>
      <c r="C3" s="91"/>
      <c r="D3" s="90"/>
      <c r="E3" s="90"/>
      <c r="F3" s="90"/>
      <c r="G3" s="90"/>
      <c r="H3" s="90"/>
      <c r="I3" s="116"/>
      <c r="J3" s="117"/>
      <c r="K3" s="117"/>
      <c r="L3" s="117"/>
      <c r="M3" s="117"/>
      <c r="N3" s="117"/>
      <c r="O3" s="11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110</v>
      </c>
      <c r="C4" s="93" t="s">
        <v>111</v>
      </c>
      <c r="D4" s="94" t="s">
        <v>112</v>
      </c>
      <c r="E4" s="93" t="s">
        <v>113</v>
      </c>
      <c r="F4" s="93" t="s">
        <v>114</v>
      </c>
      <c r="G4" s="93" t="s">
        <v>115</v>
      </c>
      <c r="H4" s="93" t="s">
        <v>148</v>
      </c>
      <c r="I4" s="116"/>
      <c r="J4" s="92" t="s">
        <v>110</v>
      </c>
      <c r="K4" s="93" t="s">
        <v>111</v>
      </c>
      <c r="L4" s="93" t="s">
        <v>112</v>
      </c>
      <c r="M4" s="93" t="s">
        <v>113</v>
      </c>
      <c r="N4" s="93"/>
      <c r="O4" s="9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149</v>
      </c>
      <c r="C5" s="93" t="s">
        <v>150</v>
      </c>
      <c r="D5" s="94" t="s">
        <v>151</v>
      </c>
      <c r="E5" s="93" t="s">
        <v>152</v>
      </c>
      <c r="F5" s="93" t="s">
        <v>153</v>
      </c>
      <c r="G5" s="93" t="s">
        <v>154</v>
      </c>
      <c r="H5" s="93" t="s">
        <v>155</v>
      </c>
      <c r="I5" s="119"/>
      <c r="J5" s="120" t="s">
        <v>118</v>
      </c>
      <c r="K5" s="121" t="s">
        <v>118</v>
      </c>
      <c r="L5" s="122" t="s">
        <v>117</v>
      </c>
      <c r="M5" s="120" t="s">
        <v>117</v>
      </c>
      <c r="N5" s="121"/>
      <c r="O5" s="120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5" t="s">
        <v>158</v>
      </c>
      <c r="B6" s="96">
        <f>C6-1</f>
        <v>55</v>
      </c>
      <c r="C6" s="96">
        <f>D6-2</f>
        <v>56</v>
      </c>
      <c r="D6" s="97">
        <v>58</v>
      </c>
      <c r="E6" s="96">
        <f>D6+2</f>
        <v>60</v>
      </c>
      <c r="F6" s="96">
        <f>E6+2</f>
        <v>62</v>
      </c>
      <c r="G6" s="96">
        <f>F6+1</f>
        <v>63</v>
      </c>
      <c r="H6" s="96">
        <f>G6+1</f>
        <v>64</v>
      </c>
      <c r="I6" s="119"/>
      <c r="J6" s="120" t="s">
        <v>246</v>
      </c>
      <c r="K6" s="120" t="s">
        <v>247</v>
      </c>
      <c r="L6" s="120" t="s">
        <v>248</v>
      </c>
      <c r="M6" s="120" t="s">
        <v>248</v>
      </c>
      <c r="N6" s="120"/>
      <c r="O6" s="12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95" t="s">
        <v>160</v>
      </c>
      <c r="B7" s="96">
        <f t="shared" ref="B7:B9" si="0">C7-4</f>
        <v>82</v>
      </c>
      <c r="C7" s="96">
        <f t="shared" ref="C7:C9" si="1">D7-4</f>
        <v>86</v>
      </c>
      <c r="D7" s="97">
        <v>90</v>
      </c>
      <c r="E7" s="96">
        <f t="shared" ref="E7:E9" si="2">D7+4</f>
        <v>94</v>
      </c>
      <c r="F7" s="96">
        <f>E7+4</f>
        <v>98</v>
      </c>
      <c r="G7" s="96">
        <f t="shared" ref="G7:G9" si="3">F7+6</f>
        <v>104</v>
      </c>
      <c r="H7" s="96">
        <f>G7+6</f>
        <v>110</v>
      </c>
      <c r="I7" s="119"/>
      <c r="J7" s="120" t="s">
        <v>249</v>
      </c>
      <c r="K7" s="120" t="s">
        <v>249</v>
      </c>
      <c r="L7" s="120" t="s">
        <v>249</v>
      </c>
      <c r="M7" s="120" t="s">
        <v>249</v>
      </c>
      <c r="N7" s="120"/>
      <c r="O7" s="123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5" t="s">
        <v>162</v>
      </c>
      <c r="B8" s="96">
        <f t="shared" si="0"/>
        <v>78</v>
      </c>
      <c r="C8" s="96">
        <f t="shared" si="1"/>
        <v>82</v>
      </c>
      <c r="D8" s="97">
        <v>86</v>
      </c>
      <c r="E8" s="96">
        <f t="shared" si="2"/>
        <v>90</v>
      </c>
      <c r="F8" s="96">
        <f>E8+5</f>
        <v>95</v>
      </c>
      <c r="G8" s="96">
        <f t="shared" si="3"/>
        <v>101</v>
      </c>
      <c r="H8" s="96">
        <f>G8+7</f>
        <v>108</v>
      </c>
      <c r="I8" s="119"/>
      <c r="J8" s="120" t="s">
        <v>249</v>
      </c>
      <c r="K8" s="120" t="s">
        <v>249</v>
      </c>
      <c r="L8" s="120" t="s">
        <v>249</v>
      </c>
      <c r="M8" s="120" t="s">
        <v>249</v>
      </c>
      <c r="N8" s="120"/>
      <c r="O8" s="123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5" t="s">
        <v>163</v>
      </c>
      <c r="B9" s="96">
        <f t="shared" si="0"/>
        <v>87</v>
      </c>
      <c r="C9" s="96">
        <f t="shared" si="1"/>
        <v>91</v>
      </c>
      <c r="D9" s="97">
        <v>95</v>
      </c>
      <c r="E9" s="96">
        <f t="shared" si="2"/>
        <v>99</v>
      </c>
      <c r="F9" s="96">
        <f>E9+5</f>
        <v>104</v>
      </c>
      <c r="G9" s="96">
        <f t="shared" si="3"/>
        <v>110</v>
      </c>
      <c r="H9" s="96">
        <f>G9+7</f>
        <v>117</v>
      </c>
      <c r="I9" s="119"/>
      <c r="J9" s="120" t="s">
        <v>249</v>
      </c>
      <c r="K9" s="120" t="s">
        <v>249</v>
      </c>
      <c r="L9" s="120" t="s">
        <v>249</v>
      </c>
      <c r="M9" s="120" t="s">
        <v>249</v>
      </c>
      <c r="N9" s="120"/>
      <c r="O9" s="123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8" t="s">
        <v>164</v>
      </c>
      <c r="B10" s="96">
        <f>C10-1</f>
        <v>35</v>
      </c>
      <c r="C10" s="96">
        <f>D10-1</f>
        <v>36</v>
      </c>
      <c r="D10" s="99">
        <v>37</v>
      </c>
      <c r="E10" s="96">
        <f>D10+1</f>
        <v>38</v>
      </c>
      <c r="F10" s="96">
        <f>E10+1</f>
        <v>39</v>
      </c>
      <c r="G10" s="96">
        <f>F10+1.2</f>
        <v>40.2</v>
      </c>
      <c r="H10" s="96">
        <f>G10+1.2</f>
        <v>41.4</v>
      </c>
      <c r="I10" s="119"/>
      <c r="J10" s="120" t="s">
        <v>250</v>
      </c>
      <c r="K10" s="120" t="s">
        <v>251</v>
      </c>
      <c r="L10" s="120" t="s">
        <v>250</v>
      </c>
      <c r="M10" s="120" t="s">
        <v>252</v>
      </c>
      <c r="N10" s="120"/>
      <c r="O10" s="123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98" t="s">
        <v>166</v>
      </c>
      <c r="B11" s="96">
        <f>C11-0.5</f>
        <v>15</v>
      </c>
      <c r="C11" s="96">
        <f>D11-0.5</f>
        <v>15.5</v>
      </c>
      <c r="D11" s="97">
        <v>16</v>
      </c>
      <c r="E11" s="96">
        <f t="shared" ref="E11:H11" si="4">D11+0.5</f>
        <v>16.5</v>
      </c>
      <c r="F11" s="96">
        <f t="shared" si="4"/>
        <v>17</v>
      </c>
      <c r="G11" s="96">
        <f t="shared" si="4"/>
        <v>17.5</v>
      </c>
      <c r="H11" s="96">
        <f t="shared" si="4"/>
        <v>18</v>
      </c>
      <c r="I11" s="119"/>
      <c r="J11" s="120" t="s">
        <v>250</v>
      </c>
      <c r="K11" s="120" t="s">
        <v>253</v>
      </c>
      <c r="L11" s="120" t="s">
        <v>251</v>
      </c>
      <c r="M11" s="120" t="s">
        <v>250</v>
      </c>
      <c r="N11" s="120"/>
      <c r="O11" s="123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95" t="s">
        <v>168</v>
      </c>
      <c r="B12" s="96">
        <v>15</v>
      </c>
      <c r="C12" s="96">
        <v>15.7</v>
      </c>
      <c r="D12" s="97">
        <v>16.3</v>
      </c>
      <c r="E12" s="96">
        <v>17.1</v>
      </c>
      <c r="F12" s="96">
        <v>17.8</v>
      </c>
      <c r="G12" s="96">
        <v>18.75</v>
      </c>
      <c r="H12" s="96">
        <v>19.7</v>
      </c>
      <c r="I12" s="119"/>
      <c r="J12" s="120" t="s">
        <v>253</v>
      </c>
      <c r="K12" s="120" t="s">
        <v>250</v>
      </c>
      <c r="L12" s="120" t="s">
        <v>253</v>
      </c>
      <c r="M12" s="120" t="s">
        <v>251</v>
      </c>
      <c r="N12" s="120"/>
      <c r="O12" s="123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5" t="s">
        <v>169</v>
      </c>
      <c r="B13" s="96">
        <v>13.4</v>
      </c>
      <c r="C13" s="96">
        <v>14.2</v>
      </c>
      <c r="D13" s="97">
        <v>15.5</v>
      </c>
      <c r="E13" s="96">
        <v>15.8</v>
      </c>
      <c r="F13" s="96">
        <v>16.6</v>
      </c>
      <c r="G13" s="96">
        <v>17.7</v>
      </c>
      <c r="H13" s="96">
        <v>18.8</v>
      </c>
      <c r="I13" s="119"/>
      <c r="J13" s="120" t="s">
        <v>249</v>
      </c>
      <c r="K13" s="120" t="s">
        <v>251</v>
      </c>
      <c r="L13" s="120" t="s">
        <v>250</v>
      </c>
      <c r="M13" s="120" t="s">
        <v>249</v>
      </c>
      <c r="N13" s="120"/>
      <c r="O13" s="123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5" t="s">
        <v>171</v>
      </c>
      <c r="B14" s="96">
        <f>C14-1</f>
        <v>41</v>
      </c>
      <c r="C14" s="96">
        <f>D14-1</f>
        <v>42</v>
      </c>
      <c r="D14" s="99">
        <v>43</v>
      </c>
      <c r="E14" s="96">
        <f>D14+1</f>
        <v>44</v>
      </c>
      <c r="F14" s="96">
        <f>E14+1</f>
        <v>45</v>
      </c>
      <c r="G14" s="96">
        <f>F14+1.5</f>
        <v>46.5</v>
      </c>
      <c r="H14" s="96">
        <f>G14+1.5</f>
        <v>48</v>
      </c>
      <c r="I14" s="119"/>
      <c r="J14" s="120" t="s">
        <v>249</v>
      </c>
      <c r="K14" s="120" t="s">
        <v>249</v>
      </c>
      <c r="L14" s="120" t="s">
        <v>249</v>
      </c>
      <c r="M14" s="120" t="s">
        <v>249</v>
      </c>
      <c r="N14" s="120"/>
      <c r="O14" s="123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5" t="s">
        <v>172</v>
      </c>
      <c r="B15" s="96">
        <f>C15</f>
        <v>1.5</v>
      </c>
      <c r="C15" s="96">
        <f>D15</f>
        <v>1.5</v>
      </c>
      <c r="D15" s="99">
        <v>1.5</v>
      </c>
      <c r="E15" s="96">
        <f t="shared" ref="E15:H15" si="5">D15</f>
        <v>1.5</v>
      </c>
      <c r="F15" s="96">
        <f t="shared" si="5"/>
        <v>1.5</v>
      </c>
      <c r="G15" s="96">
        <f t="shared" si="5"/>
        <v>1.5</v>
      </c>
      <c r="H15" s="96">
        <f t="shared" si="5"/>
        <v>1.5</v>
      </c>
      <c r="I15" s="119"/>
      <c r="J15" s="120" t="s">
        <v>249</v>
      </c>
      <c r="K15" s="120" t="s">
        <v>249</v>
      </c>
      <c r="L15" s="120" t="s">
        <v>249</v>
      </c>
      <c r="M15" s="120" t="s">
        <v>249</v>
      </c>
      <c r="N15" s="120"/>
      <c r="O15" s="123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21" customHeight="1" spans="1:256">
      <c r="A16" s="100"/>
      <c r="B16" s="101"/>
      <c r="C16" s="101"/>
      <c r="D16" s="102"/>
      <c r="E16" s="101"/>
      <c r="F16" s="101"/>
      <c r="G16" s="101"/>
      <c r="H16" s="101"/>
      <c r="I16" s="119"/>
      <c r="J16" s="120"/>
      <c r="K16" s="120"/>
      <c r="L16" s="120"/>
      <c r="M16" s="120"/>
      <c r="N16" s="120"/>
      <c r="O16" s="123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ht="21" customHeight="1" spans="1:256">
      <c r="A17" s="100"/>
      <c r="B17" s="101"/>
      <c r="C17" s="101"/>
      <c r="D17" s="102"/>
      <c r="E17" s="101"/>
      <c r="F17" s="101"/>
      <c r="G17" s="101"/>
      <c r="H17" s="101"/>
      <c r="I17" s="119"/>
      <c r="J17" s="120"/>
      <c r="K17" s="120"/>
      <c r="L17" s="120"/>
      <c r="M17" s="120"/>
      <c r="N17" s="120"/>
      <c r="O17" s="123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ht="21" customHeight="1" spans="1:256">
      <c r="A18" s="103"/>
      <c r="B18" s="104"/>
      <c r="C18" s="104"/>
      <c r="D18" s="105"/>
      <c r="E18" s="104"/>
      <c r="F18" s="104"/>
      <c r="G18" s="104"/>
      <c r="H18" s="104"/>
      <c r="I18" s="119"/>
      <c r="J18" s="120"/>
      <c r="K18" s="120"/>
      <c r="L18" s="120"/>
      <c r="M18" s="120"/>
      <c r="N18" s="120"/>
      <c r="O18" s="123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="75" customFormat="1" ht="17.25" spans="1:256">
      <c r="A19" s="106"/>
      <c r="B19" s="107"/>
      <c r="C19" s="107"/>
      <c r="D19" s="107"/>
      <c r="E19" s="108"/>
      <c r="F19" s="107"/>
      <c r="G19" s="107"/>
      <c r="H19" s="107"/>
      <c r="I19" s="124"/>
      <c r="J19" s="125"/>
      <c r="K19" s="125"/>
      <c r="L19" s="126"/>
      <c r="M19" s="125"/>
      <c r="N19" s="125"/>
      <c r="O19" s="126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="75" customFormat="1" spans="1:256">
      <c r="A20" s="109" t="s">
        <v>173</v>
      </c>
      <c r="B20" s="109"/>
      <c r="C20" s="109"/>
      <c r="D20" s="110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="75" customFormat="1" spans="4:256">
      <c r="D21" s="76"/>
      <c r="J21" s="127" t="s">
        <v>174</v>
      </c>
      <c r="K21" s="128">
        <v>45646</v>
      </c>
      <c r="L21" s="127" t="s">
        <v>175</v>
      </c>
      <c r="M21" s="129" t="s">
        <v>139</v>
      </c>
      <c r="N21" s="129" t="s">
        <v>176</v>
      </c>
      <c r="O21" s="77" t="s">
        <v>142</v>
      </c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6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270</v>
      </c>
      <c r="D4" s="12" t="s">
        <v>120</v>
      </c>
      <c r="E4" s="13" t="s">
        <v>271</v>
      </c>
      <c r="F4" s="16" t="s">
        <v>272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273</v>
      </c>
    </row>
    <row r="5" ht="20" customHeight="1" spans="1:15">
      <c r="A5" s="67">
        <v>2</v>
      </c>
      <c r="B5" s="28">
        <v>24103461</v>
      </c>
      <c r="C5" s="12" t="s">
        <v>270</v>
      </c>
      <c r="D5" s="12" t="s">
        <v>119</v>
      </c>
      <c r="E5" s="13" t="s">
        <v>271</v>
      </c>
      <c r="F5" s="16" t="s">
        <v>272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273</v>
      </c>
    </row>
    <row r="6" ht="20" customHeight="1" spans="1:15">
      <c r="A6" s="67">
        <v>3</v>
      </c>
      <c r="B6" s="28">
        <v>24103457</v>
      </c>
      <c r="C6" s="12" t="s">
        <v>270</v>
      </c>
      <c r="D6" s="12" t="s">
        <v>274</v>
      </c>
      <c r="E6" s="13" t="s">
        <v>271</v>
      </c>
      <c r="F6" s="16" t="s">
        <v>272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273</v>
      </c>
    </row>
    <row r="7" ht="20" customHeight="1" spans="1:15">
      <c r="A7" s="67">
        <v>4</v>
      </c>
      <c r="B7" s="28">
        <v>24103497</v>
      </c>
      <c r="C7" s="12" t="s">
        <v>270</v>
      </c>
      <c r="D7" s="16" t="s">
        <v>275</v>
      </c>
      <c r="E7" s="13" t="s">
        <v>271</v>
      </c>
      <c r="F7" s="16" t="s">
        <v>272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273</v>
      </c>
    </row>
    <row r="8" ht="20" customHeight="1" spans="1:15">
      <c r="A8" s="67">
        <v>5</v>
      </c>
      <c r="B8" s="28">
        <v>24103458</v>
      </c>
      <c r="C8" s="12" t="s">
        <v>270</v>
      </c>
      <c r="D8" s="16" t="s">
        <v>276</v>
      </c>
      <c r="E8" s="13" t="s">
        <v>271</v>
      </c>
      <c r="F8" s="16" t="s">
        <v>272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273</v>
      </c>
    </row>
    <row r="9" ht="20" customHeight="1" spans="1:15">
      <c r="A9" s="67">
        <v>6</v>
      </c>
      <c r="B9" s="28">
        <v>24110398</v>
      </c>
      <c r="C9" s="12" t="s">
        <v>270</v>
      </c>
      <c r="D9" s="16" t="s">
        <v>118</v>
      </c>
      <c r="E9" s="13" t="s">
        <v>271</v>
      </c>
      <c r="F9" s="16" t="s">
        <v>272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273</v>
      </c>
    </row>
    <row r="10" ht="20" customHeight="1" spans="1:15">
      <c r="A10" s="67">
        <v>7</v>
      </c>
      <c r="B10" s="28">
        <v>24103467</v>
      </c>
      <c r="C10" s="12" t="s">
        <v>270</v>
      </c>
      <c r="D10" s="16" t="s">
        <v>117</v>
      </c>
      <c r="E10" s="13" t="s">
        <v>271</v>
      </c>
      <c r="F10" s="16" t="s">
        <v>272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273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277</v>
      </c>
      <c r="B12" s="19"/>
      <c r="C12" s="54"/>
      <c r="D12" s="20"/>
      <c r="E12" s="21"/>
      <c r="F12" s="54"/>
      <c r="G12" s="9"/>
      <c r="H12" s="35"/>
      <c r="I12" s="29"/>
      <c r="J12" s="18" t="s">
        <v>278</v>
      </c>
      <c r="K12" s="19"/>
      <c r="L12" s="19"/>
      <c r="M12" s="20"/>
      <c r="N12" s="19"/>
      <c r="O12" s="26"/>
    </row>
    <row r="13" ht="61" customHeight="1" spans="1:15">
      <c r="A13" s="70" t="s">
        <v>279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281</v>
      </c>
      <c r="H2" s="4"/>
      <c r="I2" s="4" t="s">
        <v>282</v>
      </c>
      <c r="J2" s="4"/>
      <c r="K2" s="6" t="s">
        <v>283</v>
      </c>
      <c r="L2" s="60" t="s">
        <v>284</v>
      </c>
      <c r="M2" s="24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61"/>
      <c r="M3" s="25"/>
    </row>
    <row r="4" ht="22" customHeight="1" spans="1:13">
      <c r="A4" s="51">
        <v>1</v>
      </c>
      <c r="B4" s="16" t="s">
        <v>272</v>
      </c>
      <c r="C4" s="28">
        <v>24103480</v>
      </c>
      <c r="D4" s="12" t="s">
        <v>270</v>
      </c>
      <c r="E4" s="12" t="s">
        <v>120</v>
      </c>
      <c r="F4" s="13" t="s">
        <v>271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272</v>
      </c>
      <c r="C5" s="28">
        <v>24103461</v>
      </c>
      <c r="D5" s="12" t="s">
        <v>270</v>
      </c>
      <c r="E5" s="12" t="s">
        <v>119</v>
      </c>
      <c r="F5" s="13" t="s">
        <v>271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272</v>
      </c>
      <c r="C6" s="28">
        <v>24103457</v>
      </c>
      <c r="D6" s="12" t="s">
        <v>270</v>
      </c>
      <c r="E6" s="12" t="s">
        <v>274</v>
      </c>
      <c r="F6" s="13" t="s">
        <v>271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272</v>
      </c>
      <c r="C7" s="28">
        <v>24103497</v>
      </c>
      <c r="D7" s="12" t="s">
        <v>270</v>
      </c>
      <c r="E7" s="16" t="s">
        <v>275</v>
      </c>
      <c r="F7" s="13" t="s">
        <v>271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272</v>
      </c>
      <c r="C8" s="28">
        <v>24103458</v>
      </c>
      <c r="D8" s="12" t="s">
        <v>270</v>
      </c>
      <c r="E8" s="16" t="s">
        <v>276</v>
      </c>
      <c r="F8" s="13" t="s">
        <v>271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272</v>
      </c>
      <c r="C9" s="28">
        <v>24110398</v>
      </c>
      <c r="D9" s="12" t="s">
        <v>270</v>
      </c>
      <c r="E9" s="16" t="s">
        <v>118</v>
      </c>
      <c r="F9" s="13" t="s">
        <v>271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272</v>
      </c>
      <c r="C10" s="28">
        <v>24103467</v>
      </c>
      <c r="D10" s="12" t="s">
        <v>270</v>
      </c>
      <c r="E10" s="16" t="s">
        <v>117</v>
      </c>
      <c r="F10" s="13" t="s">
        <v>271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288</v>
      </c>
      <c r="B12" s="19"/>
      <c r="C12" s="19"/>
      <c r="D12" s="54"/>
      <c r="E12" s="20"/>
      <c r="F12" s="55"/>
      <c r="G12" s="29"/>
      <c r="H12" s="18" t="s">
        <v>278</v>
      </c>
      <c r="I12" s="19"/>
      <c r="J12" s="19"/>
      <c r="K12" s="20"/>
      <c r="L12" s="62"/>
      <c r="M12" s="26"/>
    </row>
    <row r="13" ht="84" customHeight="1" spans="1:13">
      <c r="A13" s="58" t="s">
        <v>289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6" t="s">
        <v>292</v>
      </c>
      <c r="H2" s="37"/>
      <c r="I2" s="47"/>
      <c r="J2" s="36" t="s">
        <v>293</v>
      </c>
      <c r="K2" s="37"/>
      <c r="L2" s="47"/>
      <c r="M2" s="36" t="s">
        <v>294</v>
      </c>
      <c r="N2" s="37"/>
      <c r="O2" s="47"/>
      <c r="P2" s="36" t="s">
        <v>295</v>
      </c>
      <c r="Q2" s="37"/>
      <c r="R2" s="47"/>
      <c r="S2" s="37" t="s">
        <v>296</v>
      </c>
      <c r="T2" s="37"/>
      <c r="U2" s="47"/>
      <c r="V2" s="32" t="s">
        <v>297</v>
      </c>
      <c r="W2" s="32" t="s">
        <v>269</v>
      </c>
    </row>
    <row r="3" s="1" customFormat="1" ht="16.5" spans="1:23">
      <c r="A3" s="7"/>
      <c r="B3" s="38"/>
      <c r="C3" s="38"/>
      <c r="D3" s="38"/>
      <c r="E3" s="38"/>
      <c r="F3" s="38"/>
      <c r="G3" s="4" t="s">
        <v>298</v>
      </c>
      <c r="H3" s="4" t="s">
        <v>67</v>
      </c>
      <c r="I3" s="4" t="s">
        <v>260</v>
      </c>
      <c r="J3" s="4" t="s">
        <v>298</v>
      </c>
      <c r="K3" s="4" t="s">
        <v>67</v>
      </c>
      <c r="L3" s="4" t="s">
        <v>260</v>
      </c>
      <c r="M3" s="4" t="s">
        <v>298</v>
      </c>
      <c r="N3" s="4" t="s">
        <v>67</v>
      </c>
      <c r="O3" s="4" t="s">
        <v>260</v>
      </c>
      <c r="P3" s="4" t="s">
        <v>298</v>
      </c>
      <c r="Q3" s="4" t="s">
        <v>67</v>
      </c>
      <c r="R3" s="4" t="s">
        <v>260</v>
      </c>
      <c r="S3" s="4" t="s">
        <v>298</v>
      </c>
      <c r="T3" s="4" t="s">
        <v>67</v>
      </c>
      <c r="U3" s="4" t="s">
        <v>260</v>
      </c>
      <c r="V3" s="50"/>
      <c r="W3" s="50"/>
    </row>
    <row r="4" ht="20" customHeight="1" spans="1:23">
      <c r="A4" s="27" t="s">
        <v>299</v>
      </c>
      <c r="B4" s="16" t="s">
        <v>272</v>
      </c>
      <c r="C4" s="28">
        <v>24103480</v>
      </c>
      <c r="D4" s="12" t="s">
        <v>270</v>
      </c>
      <c r="E4" s="12" t="s">
        <v>120</v>
      </c>
      <c r="F4" s="13" t="s">
        <v>271</v>
      </c>
      <c r="G4" s="39" t="s">
        <v>300</v>
      </c>
      <c r="H4" s="39"/>
      <c r="I4" s="39" t="s">
        <v>301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302</v>
      </c>
      <c r="W4" s="9"/>
    </row>
    <row r="5" ht="20" customHeight="1" spans="1:23">
      <c r="A5" s="27" t="s">
        <v>299</v>
      </c>
      <c r="B5" s="16" t="s">
        <v>272</v>
      </c>
      <c r="C5" s="28">
        <v>24103461</v>
      </c>
      <c r="D5" s="12" t="s">
        <v>270</v>
      </c>
      <c r="E5" s="12" t="s">
        <v>119</v>
      </c>
      <c r="F5" s="13" t="s">
        <v>271</v>
      </c>
      <c r="G5" s="40" t="s">
        <v>303</v>
      </c>
      <c r="H5" s="41"/>
      <c r="I5" s="49"/>
      <c r="J5" s="40" t="s">
        <v>304</v>
      </c>
      <c r="K5" s="41"/>
      <c r="L5" s="49"/>
      <c r="M5" s="36" t="s">
        <v>305</v>
      </c>
      <c r="N5" s="37"/>
      <c r="O5" s="47"/>
      <c r="P5" s="36" t="s">
        <v>306</v>
      </c>
      <c r="Q5" s="37"/>
      <c r="R5" s="47"/>
      <c r="S5" s="37" t="s">
        <v>307</v>
      </c>
      <c r="T5" s="37"/>
      <c r="U5" s="47"/>
      <c r="V5" s="9"/>
      <c r="W5" s="9"/>
    </row>
    <row r="6" ht="20" customHeight="1" spans="1:23">
      <c r="A6" s="27" t="s">
        <v>299</v>
      </c>
      <c r="B6" s="16" t="s">
        <v>272</v>
      </c>
      <c r="C6" s="28">
        <v>24103457</v>
      </c>
      <c r="D6" s="12" t="s">
        <v>270</v>
      </c>
      <c r="E6" s="12" t="s">
        <v>274</v>
      </c>
      <c r="F6" s="13" t="s">
        <v>271</v>
      </c>
      <c r="G6" s="42" t="s">
        <v>298</v>
      </c>
      <c r="H6" s="42" t="s">
        <v>67</v>
      </c>
      <c r="I6" s="42" t="s">
        <v>260</v>
      </c>
      <c r="J6" s="42" t="s">
        <v>298</v>
      </c>
      <c r="K6" s="42" t="s">
        <v>67</v>
      </c>
      <c r="L6" s="42" t="s">
        <v>260</v>
      </c>
      <c r="M6" s="4" t="s">
        <v>298</v>
      </c>
      <c r="N6" s="4" t="s">
        <v>67</v>
      </c>
      <c r="O6" s="4" t="s">
        <v>260</v>
      </c>
      <c r="P6" s="4" t="s">
        <v>298</v>
      </c>
      <c r="Q6" s="4" t="s">
        <v>67</v>
      </c>
      <c r="R6" s="4" t="s">
        <v>260</v>
      </c>
      <c r="S6" s="4" t="s">
        <v>298</v>
      </c>
      <c r="T6" s="4" t="s">
        <v>67</v>
      </c>
      <c r="U6" s="4" t="s">
        <v>260</v>
      </c>
      <c r="V6" s="9"/>
      <c r="W6" s="9"/>
    </row>
    <row r="7" ht="20" customHeight="1" spans="1:23">
      <c r="A7" s="27" t="s">
        <v>299</v>
      </c>
      <c r="B7" s="16" t="s">
        <v>272</v>
      </c>
      <c r="C7" s="28">
        <v>24103497</v>
      </c>
      <c r="D7" s="12" t="s">
        <v>270</v>
      </c>
      <c r="E7" s="16" t="s">
        <v>275</v>
      </c>
      <c r="F7" s="13" t="s">
        <v>271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299</v>
      </c>
      <c r="B8" s="16" t="s">
        <v>272</v>
      </c>
      <c r="C8" s="28">
        <v>24103458</v>
      </c>
      <c r="D8" s="12" t="s">
        <v>270</v>
      </c>
      <c r="E8" s="16" t="s">
        <v>276</v>
      </c>
      <c r="F8" s="13" t="s">
        <v>271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299</v>
      </c>
      <c r="B9" s="16" t="s">
        <v>272</v>
      </c>
      <c r="C9" s="28">
        <v>24110398</v>
      </c>
      <c r="D9" s="12" t="s">
        <v>270</v>
      </c>
      <c r="E9" s="16" t="s">
        <v>118</v>
      </c>
      <c r="F9" s="13" t="s">
        <v>271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299</v>
      </c>
      <c r="B10" s="16" t="s">
        <v>272</v>
      </c>
      <c r="C10" s="28">
        <v>24103467</v>
      </c>
      <c r="D10" s="12" t="s">
        <v>270</v>
      </c>
      <c r="E10" s="16" t="s">
        <v>117</v>
      </c>
      <c r="F10" s="13" t="s">
        <v>271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308</v>
      </c>
      <c r="B13" s="19"/>
      <c r="C13" s="19"/>
      <c r="D13" s="19"/>
      <c r="E13" s="20"/>
      <c r="F13" s="21"/>
      <c r="G13" s="29"/>
      <c r="H13" s="35"/>
      <c r="I13" s="35"/>
      <c r="J13" s="18" t="s">
        <v>278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309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311</v>
      </c>
      <c r="B2" s="32" t="s">
        <v>256</v>
      </c>
      <c r="C2" s="32" t="s">
        <v>257</v>
      </c>
      <c r="D2" s="32" t="s">
        <v>258</v>
      </c>
      <c r="E2" s="32" t="s">
        <v>259</v>
      </c>
      <c r="F2" s="32" t="s">
        <v>260</v>
      </c>
      <c r="G2" s="31" t="s">
        <v>312</v>
      </c>
      <c r="H2" s="31" t="s">
        <v>313</v>
      </c>
      <c r="I2" s="31" t="s">
        <v>314</v>
      </c>
      <c r="J2" s="31" t="s">
        <v>313</v>
      </c>
      <c r="K2" s="31" t="s">
        <v>315</v>
      </c>
      <c r="L2" s="31" t="s">
        <v>313</v>
      </c>
      <c r="M2" s="32" t="s">
        <v>297</v>
      </c>
      <c r="N2" s="32" t="s">
        <v>269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311</v>
      </c>
      <c r="B4" s="34" t="s">
        <v>316</v>
      </c>
      <c r="C4" s="34" t="s">
        <v>298</v>
      </c>
      <c r="D4" s="34" t="s">
        <v>258</v>
      </c>
      <c r="E4" s="32" t="s">
        <v>259</v>
      </c>
      <c r="F4" s="32" t="s">
        <v>260</v>
      </c>
      <c r="G4" s="31" t="s">
        <v>312</v>
      </c>
      <c r="H4" s="31" t="s">
        <v>313</v>
      </c>
      <c r="I4" s="31" t="s">
        <v>314</v>
      </c>
      <c r="J4" s="31" t="s">
        <v>313</v>
      </c>
      <c r="K4" s="31" t="s">
        <v>315</v>
      </c>
      <c r="L4" s="31" t="s">
        <v>313</v>
      </c>
      <c r="M4" s="32" t="s">
        <v>297</v>
      </c>
      <c r="N4" s="32" t="s">
        <v>269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317</v>
      </c>
      <c r="B11" s="19"/>
      <c r="C11" s="19"/>
      <c r="D11" s="20"/>
      <c r="E11" s="21"/>
      <c r="F11" s="35"/>
      <c r="G11" s="29"/>
      <c r="H11" s="35"/>
      <c r="I11" s="18" t="s">
        <v>318</v>
      </c>
      <c r="J11" s="19"/>
      <c r="K11" s="19"/>
      <c r="L11" s="19"/>
      <c r="M11" s="19"/>
      <c r="N11" s="26"/>
    </row>
    <row r="12" ht="16.5" spans="1:14">
      <c r="A12" s="22" t="s">
        <v>319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321</v>
      </c>
      <c r="H2" s="4" t="s">
        <v>322</v>
      </c>
      <c r="I2" s="4" t="s">
        <v>323</v>
      </c>
      <c r="J2" s="4" t="s">
        <v>324</v>
      </c>
      <c r="K2" s="5" t="s">
        <v>297</v>
      </c>
      <c r="L2" s="5" t="s">
        <v>269</v>
      </c>
    </row>
    <row r="3" ht="18.75" spans="1:12">
      <c r="A3" s="27" t="s">
        <v>299</v>
      </c>
      <c r="B3" s="16" t="s">
        <v>272</v>
      </c>
      <c r="C3" s="28">
        <v>24103480</v>
      </c>
      <c r="D3" s="12" t="s">
        <v>270</v>
      </c>
      <c r="E3" s="12" t="s">
        <v>120</v>
      </c>
      <c r="F3" s="13" t="s">
        <v>271</v>
      </c>
      <c r="G3" s="9" t="s">
        <v>325</v>
      </c>
      <c r="H3" s="9" t="s">
        <v>326</v>
      </c>
      <c r="I3" s="9"/>
      <c r="J3" s="9"/>
      <c r="K3" s="30" t="s">
        <v>327</v>
      </c>
      <c r="L3" s="9" t="s">
        <v>273</v>
      </c>
    </row>
    <row r="4" ht="18.75" spans="1:12">
      <c r="A4" s="27" t="s">
        <v>299</v>
      </c>
      <c r="B4" s="16" t="s">
        <v>272</v>
      </c>
      <c r="C4" s="28">
        <v>24103461</v>
      </c>
      <c r="D4" s="12" t="s">
        <v>270</v>
      </c>
      <c r="E4" s="12" t="s">
        <v>119</v>
      </c>
      <c r="F4" s="13" t="s">
        <v>271</v>
      </c>
      <c r="G4" s="9" t="s">
        <v>325</v>
      </c>
      <c r="H4" s="9" t="s">
        <v>326</v>
      </c>
      <c r="I4" s="9"/>
      <c r="J4" s="9"/>
      <c r="K4" s="30" t="s">
        <v>327</v>
      </c>
      <c r="L4" s="9" t="s">
        <v>273</v>
      </c>
    </row>
    <row r="5" ht="18.75" spans="1:12">
      <c r="A5" s="27" t="s">
        <v>299</v>
      </c>
      <c r="B5" s="16" t="s">
        <v>272</v>
      </c>
      <c r="C5" s="28">
        <v>24103457</v>
      </c>
      <c r="D5" s="12" t="s">
        <v>270</v>
      </c>
      <c r="E5" s="12" t="s">
        <v>274</v>
      </c>
      <c r="F5" s="13" t="s">
        <v>271</v>
      </c>
      <c r="G5" s="9" t="s">
        <v>325</v>
      </c>
      <c r="H5" s="9" t="s">
        <v>326</v>
      </c>
      <c r="I5" s="9"/>
      <c r="J5" s="9"/>
      <c r="K5" s="30" t="s">
        <v>327</v>
      </c>
      <c r="L5" s="9" t="s">
        <v>273</v>
      </c>
    </row>
    <row r="6" ht="18.75" spans="1:12">
      <c r="A6" s="27" t="s">
        <v>299</v>
      </c>
      <c r="B6" s="16" t="s">
        <v>272</v>
      </c>
      <c r="C6" s="28">
        <v>24103497</v>
      </c>
      <c r="D6" s="12" t="s">
        <v>270</v>
      </c>
      <c r="E6" s="16" t="s">
        <v>275</v>
      </c>
      <c r="F6" s="13" t="s">
        <v>271</v>
      </c>
      <c r="G6" s="9" t="s">
        <v>325</v>
      </c>
      <c r="H6" s="9" t="s">
        <v>326</v>
      </c>
      <c r="I6" s="9"/>
      <c r="J6" s="9"/>
      <c r="K6" s="30" t="s">
        <v>327</v>
      </c>
      <c r="L6" s="9" t="s">
        <v>273</v>
      </c>
    </row>
    <row r="7" ht="18.75" spans="1:12">
      <c r="A7" s="27" t="s">
        <v>299</v>
      </c>
      <c r="B7" s="16" t="s">
        <v>272</v>
      </c>
      <c r="C7" s="28">
        <v>24103458</v>
      </c>
      <c r="D7" s="12" t="s">
        <v>270</v>
      </c>
      <c r="E7" s="16" t="s">
        <v>276</v>
      </c>
      <c r="F7" s="13" t="s">
        <v>271</v>
      </c>
      <c r="G7" s="9" t="s">
        <v>325</v>
      </c>
      <c r="H7" s="9" t="s">
        <v>326</v>
      </c>
      <c r="I7" s="10"/>
      <c r="J7" s="10"/>
      <c r="K7" s="30" t="s">
        <v>327</v>
      </c>
      <c r="L7" s="9" t="s">
        <v>273</v>
      </c>
    </row>
    <row r="8" ht="18.75" spans="1:12">
      <c r="A8" s="27" t="s">
        <v>299</v>
      </c>
      <c r="B8" s="16" t="s">
        <v>272</v>
      </c>
      <c r="C8" s="28">
        <v>24110398</v>
      </c>
      <c r="D8" s="12" t="s">
        <v>270</v>
      </c>
      <c r="E8" s="16" t="s">
        <v>118</v>
      </c>
      <c r="F8" s="13" t="s">
        <v>271</v>
      </c>
      <c r="G8" s="9" t="s">
        <v>325</v>
      </c>
      <c r="H8" s="9" t="s">
        <v>326</v>
      </c>
      <c r="I8" s="10"/>
      <c r="J8" s="10"/>
      <c r="K8" s="30" t="s">
        <v>327</v>
      </c>
      <c r="L8" s="9" t="s">
        <v>273</v>
      </c>
    </row>
    <row r="9" ht="18.75" spans="1:12">
      <c r="A9" s="27" t="s">
        <v>299</v>
      </c>
      <c r="B9" s="16" t="s">
        <v>272</v>
      </c>
      <c r="C9" s="28">
        <v>24103467</v>
      </c>
      <c r="D9" s="12" t="s">
        <v>270</v>
      </c>
      <c r="E9" s="16" t="s">
        <v>117</v>
      </c>
      <c r="F9" s="13" t="s">
        <v>271</v>
      </c>
      <c r="G9" s="9" t="s">
        <v>325</v>
      </c>
      <c r="H9" s="9" t="s">
        <v>326</v>
      </c>
      <c r="I9" s="10"/>
      <c r="J9" s="10"/>
      <c r="K9" s="30" t="s">
        <v>327</v>
      </c>
      <c r="L9" s="9" t="s">
        <v>273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328</v>
      </c>
      <c r="B11" s="19"/>
      <c r="C11" s="19"/>
      <c r="D11" s="19"/>
      <c r="E11" s="20"/>
      <c r="F11" s="21"/>
      <c r="G11" s="29"/>
      <c r="H11" s="18" t="s">
        <v>329</v>
      </c>
      <c r="I11" s="19"/>
      <c r="J11" s="19"/>
      <c r="K11" s="19"/>
      <c r="L11" s="26"/>
    </row>
    <row r="12" ht="16.5" spans="1:12">
      <c r="A12" s="22" t="s">
        <v>330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298</v>
      </c>
      <c r="D2" s="5" t="s">
        <v>258</v>
      </c>
      <c r="E2" s="5" t="s">
        <v>259</v>
      </c>
      <c r="F2" s="4" t="s">
        <v>332</v>
      </c>
      <c r="G2" s="4" t="s">
        <v>282</v>
      </c>
      <c r="H2" s="6" t="s">
        <v>283</v>
      </c>
      <c r="I2" s="24" t="s">
        <v>285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286</v>
      </c>
      <c r="H3" s="8"/>
      <c r="I3" s="25"/>
    </row>
    <row r="4" ht="20" customHeight="1" spans="1:9">
      <c r="A4" s="9">
        <v>1</v>
      </c>
      <c r="B4" s="10" t="s">
        <v>301</v>
      </c>
      <c r="C4" s="11" t="s">
        <v>334</v>
      </c>
      <c r="D4" s="12" t="s">
        <v>120</v>
      </c>
      <c r="E4" s="13" t="s">
        <v>271</v>
      </c>
      <c r="F4" s="14">
        <v>-0.02</v>
      </c>
      <c r="G4" s="14">
        <v>-0.03</v>
      </c>
      <c r="H4" s="9"/>
      <c r="I4" s="9" t="s">
        <v>273</v>
      </c>
    </row>
    <row r="5" ht="20" customHeight="1" spans="1:9">
      <c r="A5" s="9">
        <v>2</v>
      </c>
      <c r="B5" s="10" t="s">
        <v>301</v>
      </c>
      <c r="C5" s="11" t="s">
        <v>334</v>
      </c>
      <c r="D5" s="12" t="s">
        <v>119</v>
      </c>
      <c r="E5" s="13" t="s">
        <v>271</v>
      </c>
      <c r="F5" s="15">
        <v>-0.03</v>
      </c>
      <c r="G5" s="14">
        <v>-0.03</v>
      </c>
      <c r="H5" s="9"/>
      <c r="I5" s="9" t="s">
        <v>273</v>
      </c>
    </row>
    <row r="6" ht="20" customHeight="1" spans="1:9">
      <c r="A6" s="9">
        <v>3</v>
      </c>
      <c r="B6" s="10" t="s">
        <v>301</v>
      </c>
      <c r="C6" s="11" t="s">
        <v>334</v>
      </c>
      <c r="D6" s="12" t="s">
        <v>274</v>
      </c>
      <c r="E6" s="13" t="s">
        <v>271</v>
      </c>
      <c r="F6" s="14">
        <v>-0.04</v>
      </c>
      <c r="G6" s="14">
        <v>-0.03</v>
      </c>
      <c r="H6" s="9"/>
      <c r="I6" s="9" t="s">
        <v>273</v>
      </c>
    </row>
    <row r="7" ht="20" customHeight="1" spans="1:9">
      <c r="A7" s="9">
        <v>4</v>
      </c>
      <c r="B7" s="10" t="s">
        <v>301</v>
      </c>
      <c r="C7" s="11" t="s">
        <v>334</v>
      </c>
      <c r="D7" s="16" t="s">
        <v>275</v>
      </c>
      <c r="E7" s="13" t="s">
        <v>271</v>
      </c>
      <c r="F7" s="17">
        <v>-0.02</v>
      </c>
      <c r="G7" s="14">
        <v>-0.04</v>
      </c>
      <c r="H7" s="9"/>
      <c r="I7" s="9" t="s">
        <v>273</v>
      </c>
    </row>
    <row r="8" ht="20" customHeight="1" spans="1:9">
      <c r="A8" s="9">
        <v>5</v>
      </c>
      <c r="B8" s="10" t="s">
        <v>301</v>
      </c>
      <c r="C8" s="11" t="s">
        <v>334</v>
      </c>
      <c r="D8" s="16" t="s">
        <v>276</v>
      </c>
      <c r="E8" s="13" t="s">
        <v>271</v>
      </c>
      <c r="F8" s="14">
        <v>-0.04</v>
      </c>
      <c r="G8" s="14">
        <v>-0.03</v>
      </c>
      <c r="H8" s="9"/>
      <c r="I8" s="9" t="s">
        <v>273</v>
      </c>
    </row>
    <row r="9" ht="20" customHeight="1" spans="1:9">
      <c r="A9" s="9">
        <v>6</v>
      </c>
      <c r="B9" s="10" t="s">
        <v>301</v>
      </c>
      <c r="C9" s="11" t="s">
        <v>334</v>
      </c>
      <c r="D9" s="16" t="s">
        <v>118</v>
      </c>
      <c r="E9" s="13" t="s">
        <v>271</v>
      </c>
      <c r="F9" s="14">
        <v>-0.02</v>
      </c>
      <c r="G9" s="14">
        <v>-0.03</v>
      </c>
      <c r="H9" s="10"/>
      <c r="I9" s="9" t="s">
        <v>273</v>
      </c>
    </row>
    <row r="10" ht="20" customHeight="1" spans="1:9">
      <c r="A10" s="9">
        <v>7</v>
      </c>
      <c r="B10" s="10" t="s">
        <v>301</v>
      </c>
      <c r="C10" s="11" t="s">
        <v>334</v>
      </c>
      <c r="D10" s="16" t="s">
        <v>117</v>
      </c>
      <c r="E10" s="13" t="s">
        <v>271</v>
      </c>
      <c r="F10" s="14">
        <v>-0.04</v>
      </c>
      <c r="G10" s="14">
        <v>-0.03</v>
      </c>
      <c r="H10" s="10"/>
      <c r="I10" s="9" t="s">
        <v>273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335</v>
      </c>
      <c r="B12" s="19"/>
      <c r="C12" s="19"/>
      <c r="D12" s="20"/>
      <c r="E12" s="21"/>
      <c r="F12" s="18" t="s">
        <v>336</v>
      </c>
      <c r="G12" s="19"/>
      <c r="H12" s="20"/>
      <c r="I12" s="26"/>
    </row>
    <row r="13" ht="16.5" spans="1:9">
      <c r="A13" s="22" t="s">
        <v>337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2024-12-20T07:35:40Z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