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93" activeTab="3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<sst xmlns="http://schemas.openxmlformats.org/spreadsheetml/2006/main" count="798" uniqueCount="322">
  <si>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</si>
  <si>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</si>
  <si>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</si>
  <si>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</si>
  <si>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</si>
  <si>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</si>
  <si>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</si>
  <si>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</si>
  <si>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</si>
  <si>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</si>
  <si>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</si>
  <si>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</si>
  <si>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</si>
  <si>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</si>
  <si>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</si>
  <si>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</si>
  <si>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</si>
  <si>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</si>
  <si>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</si>
  <si>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</si>
  <si>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</si>
  <si>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</si>
  <si>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</si>
  <si>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</si>
  <si>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</si>
  <si>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</si>
  <si>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</si>
  <si>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</si>
  <si>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</si>
  <si>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</si>
  <si>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</si>
  <si>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</si>
  <si>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</si>
  <si>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</si>
  <si>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</si>
  <si>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</si>
  <si>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</si>
  <si>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</si>
  <si>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</si>
  <si>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</si>
  <si>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</si>
  <si>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</si>
  <si>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</si>
  <si>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</si>
  <si>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</si>
  <si>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</si>
  <si>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</si>
  <si>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</si>
  <si>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</si>
  <si>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</si>
  <si>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</si>
  <si>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</si>
  <si>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</si>
  <si>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</si>
  <si>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</si>
  <si>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</si>
  <si>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</si>
  <si>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</si>
  <si>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</si>
  <si>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</si>
  <si>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</si>
  <si>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</si>
  <si>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QAMMBM95664</t>
  </si>
  <si>
    <t>合同交期</t>
  </si>
  <si>
    <t>产前确认样</t>
  </si>
  <si>
    <t>有</t>
  </si>
  <si>
    <t>无</t>
  </si>
  <si>
    <t>品名</t>
  </si>
  <si>
    <t>儿童长裤</t>
  </si>
  <si>
    <t>上线日</t>
  </si>
  <si>
    <t>原辅材料卡</t>
  </si>
  <si>
    <t>色/号型数</t>
  </si>
  <si>
    <t>2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</si>
  <si>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</si>
  <si>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</si>
  <si>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</si>
  <si>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</si>
  <si>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</si>
  <si>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</si>
  <si>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CGDD24042600065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</si>
  <si>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</si>
  <si>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</si>
  <si>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</si>
  <si>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</si>
  <si>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</si>
  <si>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</si>
  <si>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</si>
  <si>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</si>
  <si>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</si>
  <si>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</si>
  <si>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</si>
  <si>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</si>
  <si>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</si>
  <si>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</si>
  <si>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</si>
  <si>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</si>
  <si>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</si>
  <si>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</si>
  <si>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</si>
  <si>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</si>
  <si>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</si>
  <si>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</si>
  <si>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</si>
  <si>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</si>
  <si>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</si>
  <si>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</si>
  <si>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</si>
  <si>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</si>
  <si>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</si>
  <si>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</si>
  <si>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</si>
  <si>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黑色</t>
  </si>
  <si>
    <t>藏蓝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</si>
  <si>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</si>
  <si>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</si>
  <si>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</si>
  <si>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</si>
  <si>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</si>
  <si>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</si>
  <si>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1、前袋口压线大小，起扭</t>
  </si>
  <si>
    <t>2、后机头拼接位错位</t>
  </si>
  <si>
    <t>3、拼缝起皱，不顺直</t>
  </si>
  <si>
    <t>4、侧骨叽边条倒反，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</si>
  <si>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</si>
  <si>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</si>
  <si>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</si>
  <si>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</si>
  <si>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</si>
  <si>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</si>
  <si>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</si>
  <si>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</si>
  <si>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</si>
  <si>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刘碧云</t>
  </si>
  <si>
    <t>查验时间</t>
  </si>
  <si>
    <t>工厂负责人</t>
  </si>
  <si>
    <t>周宇</t>
  </si>
  <si>
    <t>【整改结果】</t>
  </si>
  <si>
    <t>督促改善以上问题</t>
  </si>
  <si>
    <t>QC规格测量表</t>
  </si>
  <si>
    <t>部位名称</t>
  </si>
  <si>
    <t>指示规格  FINAL SPEC</t>
  </si>
  <si>
    <t>120/56</t>
  </si>
  <si>
    <t>130/59</t>
  </si>
  <si>
    <t>140/57</t>
  </si>
  <si>
    <t>150/63</t>
  </si>
  <si>
    <t>160/69</t>
  </si>
  <si>
    <t>170/75</t>
  </si>
  <si>
    <r>
      <rPr>
        <b/>
        <sz val="11"/>
        <rFont val="Arial"/>
        <charset val="134"/>
      </rPr>
      <t>±</t>
    </r>
    <r>
      <rPr>
        <b/>
        <sz val="11"/>
        <rFont val="黑体"/>
        <charset val="134"/>
      </rPr>
      <t>差</t>
    </r>
  </si>
  <si>
    <t>洗前</t>
  </si>
  <si>
    <t>洗后</t>
  </si>
  <si>
    <t>裤外侧长</t>
  </si>
  <si>
    <t>±1</t>
  </si>
  <si>
    <t>+1</t>
  </si>
  <si>
    <t>-0.5</t>
  </si>
  <si>
    <t>+1.5</t>
  </si>
  <si>
    <r>
      <rPr>
        <b/>
        <sz val="12"/>
        <rFont val="微软雅黑"/>
        <charset val="134"/>
      </rPr>
      <t>腰围</t>
    </r>
    <r>
      <rPr>
        <b/>
        <sz val="12"/>
        <rFont val="Arial"/>
        <charset val="0"/>
      </rPr>
      <t xml:space="preserve"> </t>
    </r>
    <r>
      <rPr>
        <b/>
        <sz val="12"/>
        <rFont val="微软雅黑"/>
        <charset val="134"/>
      </rPr>
      <t>平量</t>
    </r>
  </si>
  <si>
    <t>+0</t>
  </si>
  <si>
    <t>臀围</t>
  </si>
  <si>
    <t>±0.5</t>
  </si>
  <si>
    <t>腿围/2</t>
  </si>
  <si>
    <t>-1</t>
  </si>
  <si>
    <t>膝围/2</t>
  </si>
  <si>
    <t>±0.3</t>
  </si>
  <si>
    <t>-2</t>
  </si>
  <si>
    <r>
      <rPr>
        <b/>
        <sz val="12"/>
        <rFont val="微软雅黑"/>
        <charset val="134"/>
      </rPr>
      <t>脚口</t>
    </r>
    <r>
      <rPr>
        <b/>
        <sz val="12"/>
        <rFont val="Arial"/>
        <charset val="0"/>
      </rPr>
      <t>/2</t>
    </r>
    <r>
      <rPr>
        <b/>
        <sz val="12"/>
        <rFont val="微软雅黑"/>
        <charset val="134"/>
      </rPr>
      <t>（拉量）</t>
    </r>
  </si>
  <si>
    <r>
      <rPr>
        <b/>
        <sz val="12"/>
        <rFont val="微软雅黑"/>
        <charset val="134"/>
      </rPr>
      <t>脚口</t>
    </r>
    <r>
      <rPr>
        <b/>
        <sz val="12"/>
        <rFont val="Arial"/>
        <charset val="0"/>
      </rPr>
      <t>/2</t>
    </r>
    <r>
      <rPr>
        <b/>
        <sz val="12"/>
        <rFont val="微软雅黑"/>
        <charset val="134"/>
      </rPr>
      <t>（平量）</t>
    </r>
  </si>
  <si>
    <t>+0.5</t>
  </si>
  <si>
    <t>-0.2</t>
  </si>
  <si>
    <t>前裆长</t>
  </si>
  <si>
    <t>+1.3</t>
  </si>
  <si>
    <t>后裆长</t>
  </si>
  <si>
    <t>+0.7</t>
  </si>
  <si>
    <t>前插袋</t>
  </si>
  <si>
    <t>大货首件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</si>
  <si>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</si>
  <si>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</si>
  <si>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</si>
  <si>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</si>
  <si>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</si>
  <si>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</si>
  <si>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</si>
  <si>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</si>
  <si>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</si>
  <si>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</si>
  <si>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</si>
  <si>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</si>
  <si>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</si>
  <si>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</si>
  <si>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以上问题车间已整改</t>
  </si>
  <si>
    <t>样品规格  SAMPLE SPEC</t>
  </si>
  <si>
    <r>
      <rPr>
        <b/>
        <sz val="12"/>
        <rFont val="微软雅黑"/>
        <charset val="134"/>
      </rPr>
      <t>腰围</t>
    </r>
    <r>
      <rPr>
        <b/>
        <sz val="12"/>
        <rFont val="Arial"/>
        <charset val="0"/>
      </rPr>
      <t xml:space="preserve"> </t>
    </r>
    <r>
      <rPr>
        <b/>
        <sz val="12"/>
        <rFont val="微软雅黑"/>
        <charset val="134"/>
      </rPr>
      <t>拉量</t>
    </r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</si>
  <si>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</si>
  <si>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</si>
  <si>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</si>
  <si>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</si>
  <si>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</si>
  <si>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</si>
  <si>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</si>
  <si>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</si>
  <si>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</si>
  <si>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</si>
  <si>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</si>
  <si>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</si>
  <si>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</si>
  <si>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</si>
  <si>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</si>
  <si>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</si>
  <si>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</si>
  <si>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</si>
  <si>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</si>
  <si>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采购凭证编号：CGDD24042600065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</si>
  <si>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</si>
  <si>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</si>
  <si>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</si>
  <si>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</si>
  <si>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</si>
  <si>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</si>
  <si>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</si>
  <si>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</si>
  <si>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</si>
  <si>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</si>
  <si>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</si>
  <si>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</si>
  <si>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</si>
  <si>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</si>
  <si>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②检验明细：齐色齐码125件</t>
  </si>
  <si>
    <t>情况说明：</t>
  </si>
  <si>
    <t xml:space="preserve">【问题点描述】  </t>
  </si>
  <si>
    <t>数量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</si>
  <si>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</si>
  <si>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</si>
  <si>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</si>
  <si>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</si>
  <si>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</si>
  <si>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</si>
  <si>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</si>
  <si>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</si>
  <si>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</si>
  <si>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魏毓</t>
  </si>
  <si>
    <r>
      <rPr>
        <b/>
        <sz val="11"/>
        <rFont val="微软雅黑"/>
        <charset val="134"/>
      </rPr>
      <t>腰围</t>
    </r>
    <r>
      <rPr>
        <b/>
        <sz val="11"/>
        <rFont val="Arial"/>
        <charset val="0"/>
      </rPr>
      <t xml:space="preserve"> </t>
    </r>
    <r>
      <rPr>
        <b/>
        <sz val="11"/>
        <rFont val="微软雅黑"/>
        <charset val="134"/>
      </rPr>
      <t>平量</t>
    </r>
  </si>
  <si>
    <r>
      <rPr>
        <b/>
        <sz val="11"/>
        <rFont val="微软雅黑"/>
        <charset val="134"/>
      </rPr>
      <t>腰围</t>
    </r>
    <r>
      <rPr>
        <b/>
        <sz val="11"/>
        <rFont val="Arial"/>
        <charset val="0"/>
      </rPr>
      <t xml:space="preserve"> </t>
    </r>
    <r>
      <rPr>
        <b/>
        <sz val="11"/>
        <rFont val="微软雅黑"/>
        <charset val="134"/>
      </rPr>
      <t>拉量</t>
    </r>
  </si>
  <si>
    <r>
      <rPr>
        <b/>
        <sz val="11"/>
        <rFont val="微软雅黑"/>
        <charset val="134"/>
      </rPr>
      <t>脚口</t>
    </r>
    <r>
      <rPr>
        <b/>
        <sz val="11"/>
        <rFont val="Arial"/>
        <charset val="0"/>
      </rPr>
      <t>/2</t>
    </r>
    <r>
      <rPr>
        <b/>
        <sz val="11"/>
        <rFont val="微软雅黑"/>
        <charset val="134"/>
      </rPr>
      <t>（拉量）</t>
    </r>
  </si>
  <si>
    <r>
      <rPr>
        <b/>
        <sz val="11"/>
        <rFont val="微软雅黑"/>
        <charset val="134"/>
      </rPr>
      <t>脚口</t>
    </r>
    <r>
      <rPr>
        <b/>
        <sz val="11"/>
        <rFont val="Arial"/>
        <charset val="0"/>
      </rPr>
      <t>/2</t>
    </r>
    <r>
      <rPr>
        <b/>
        <sz val="11"/>
        <rFont val="微软雅黑"/>
        <charset val="134"/>
      </rPr>
      <t>（平量）</t>
    </r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</si>
  <si>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</si>
  <si>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</si>
  <si>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</si>
  <si>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</si>
  <si>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</si>
  <si>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</si>
  <si>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</si>
  <si>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</si>
  <si>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</si>
  <si>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</si>
  <si>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</si>
  <si>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</si>
  <si>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</si>
  <si>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</si>
  <si>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</si>
  <si>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</si>
  <si>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320G左斜卫衣</t>
  </si>
  <si>
    <t>QAMMAM95664</t>
  </si>
  <si>
    <t>润成丰</t>
  </si>
  <si>
    <t>制表时间：2024/11/18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</si>
  <si>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</si>
  <si>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</si>
  <si>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</si>
  <si>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</si>
  <si>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</si>
  <si>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</si>
  <si>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</si>
  <si>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</si>
  <si>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</si>
  <si>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</si>
  <si>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</si>
  <si>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制表时间：2024/11/19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</si>
  <si>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</si>
  <si>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</si>
  <si>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</si>
  <si>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</si>
  <si>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</si>
  <si>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</si>
  <si>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</si>
  <si>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</si>
  <si>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</si>
  <si>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</si>
  <si>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</si>
  <si>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白色牙条绳</t>
  </si>
  <si>
    <t>泰丰</t>
  </si>
  <si>
    <t>无互染</t>
  </si>
  <si>
    <t>物料6</t>
  </si>
  <si>
    <t>物料7</t>
  </si>
  <si>
    <t>物料8</t>
  </si>
  <si>
    <t>物料9</t>
  </si>
  <si>
    <t>物料10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</si>
  <si>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</si>
  <si>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</si>
  <si>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</si>
  <si>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</si>
  <si>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</si>
  <si>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</si>
  <si>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</si>
  <si>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</si>
  <si>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</si>
  <si>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</si>
  <si>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</si>
  <si>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</si>
  <si>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</si>
  <si>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</si>
  <si>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</si>
  <si>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</si>
  <si>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</t>
  </si>
  <si>
    <t>车标</t>
  </si>
  <si>
    <t>无脱落开裂</t>
  </si>
  <si>
    <t>制表时间：2024/11/15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</si>
  <si>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</si>
  <si>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</si>
  <si>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</si>
  <si>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</si>
  <si>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</si>
  <si>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制表时间：11-15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</si>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</sst>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_ "/>
    <numFmt numFmtId="179" formatCode="0.00_ "/>
    <numFmt numFmtId="180" formatCode="_ [$¥-804]* #,##0.00_ ;_ [$¥-804]* \-#,##0.00_ ;_ [$¥-804]* &quot;-&quot;??_ ;_ @_ "/>
  </numFmts>
  <fonts count="8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6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0"/>
      <color indexed="8"/>
      <name val="宋体"/>
      <charset val="134"/>
    </font>
    <font>
      <b/>
      <sz val="11"/>
      <name val="Arial"/>
      <charset val="134"/>
    </font>
    <font>
      <b/>
      <sz val="10"/>
      <name val="微软雅黑"/>
      <charset val="134"/>
    </font>
    <font>
      <b/>
      <sz val="11"/>
      <name val="仿宋_GB2312"/>
      <charset val="0"/>
    </font>
    <font>
      <b/>
      <sz val="12"/>
      <name val="仿宋_GB2312"/>
      <charset val="0"/>
    </font>
    <font>
      <sz val="10"/>
      <name val="宋体"/>
      <charset val="134"/>
      <scheme val="major"/>
    </font>
    <font>
      <b/>
      <sz val="11"/>
      <name val="微软雅黑"/>
      <charset val="134"/>
    </font>
    <font>
      <sz val="10"/>
      <name val="微软雅黑"/>
      <charset val="134"/>
    </font>
    <font>
      <b/>
      <sz val="11"/>
      <name val="仿宋_GB2312"/>
      <charset val="134"/>
    </font>
    <font>
      <b/>
      <sz val="12"/>
      <name val="仿宋_GB2312"/>
      <charset val="134"/>
    </font>
    <font>
      <sz val="11"/>
      <name val="Arial"/>
      <charset val="134"/>
    </font>
    <font>
      <b/>
      <sz val="11"/>
      <color rgb="FFFF0000"/>
      <name val="宋体"/>
      <charset val="134"/>
    </font>
    <font>
      <b/>
      <sz val="10"/>
      <color rgb="FFFF0000"/>
      <name val="微软雅黑"/>
      <charset val="134"/>
    </font>
    <font>
      <sz val="11"/>
      <name val="微软雅黑"/>
      <charset val="134"/>
    </font>
    <font>
      <sz val="10"/>
      <color indexed="8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2"/>
      <name val="宋体"/>
      <charset val="134"/>
      <scheme val="minor"/>
    </font>
    <font>
      <b/>
      <sz val="12"/>
      <color indexed="8"/>
      <name val="宋体"/>
      <charset val="134"/>
    </font>
    <font>
      <b/>
      <sz val="12"/>
      <name val="微软雅黑"/>
      <charset val="134"/>
    </font>
    <font>
      <sz val="11"/>
      <color theme="1"/>
      <name val="Arial"/>
      <charset val="134"/>
    </font>
    <font>
      <sz val="10"/>
      <name val="仿宋_GB2312"/>
      <charset val="134"/>
    </font>
    <font>
      <b/>
      <sz val="11"/>
      <color theme="1"/>
      <name val="Arial"/>
      <charset val="134"/>
    </font>
    <font>
      <sz val="10"/>
      <color indexed="8"/>
      <name val="Arial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9"/>
      <color theme="1"/>
      <name val="微软雅黑"/>
      <charset val="134"/>
    </font>
    <font>
      <sz val="9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b/>
      <sz val="12"/>
      <name val="Arial"/>
      <charset val="0"/>
    </font>
    <font>
      <b/>
      <sz val="11"/>
      <name val="Arial"/>
      <charset val="0"/>
    </font>
    <font>
      <b/>
      <sz val="11"/>
      <name val="黑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3" fillId="8" borderId="88" applyNumberFormat="0" applyFon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0" borderId="89" applyNumberFormat="0" applyFill="0" applyAlignment="0" applyProtection="0">
      <alignment vertical="center"/>
    </xf>
    <xf numFmtId="0" fontId="65" fillId="0" borderId="89" applyNumberFormat="0" applyFill="0" applyAlignment="0" applyProtection="0">
      <alignment vertical="center"/>
    </xf>
    <xf numFmtId="0" fontId="66" fillId="0" borderId="90" applyNumberFormat="0" applyFill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9" borderId="91" applyNumberFormat="0" applyAlignment="0" applyProtection="0">
      <alignment vertical="center"/>
    </xf>
    <xf numFmtId="0" fontId="68" fillId="10" borderId="92" applyNumberFormat="0" applyAlignment="0" applyProtection="0">
      <alignment vertical="center"/>
    </xf>
    <xf numFmtId="0" fontId="69" fillId="10" borderId="91" applyNumberFormat="0" applyAlignment="0" applyProtection="0">
      <alignment vertical="center"/>
    </xf>
    <xf numFmtId="0" fontId="70" fillId="11" borderId="93" applyNumberFormat="0" applyAlignment="0" applyProtection="0">
      <alignment vertical="center"/>
    </xf>
    <xf numFmtId="0" fontId="71" fillId="0" borderId="94" applyNumberFormat="0" applyFill="0" applyAlignment="0" applyProtection="0">
      <alignment vertical="center"/>
    </xf>
    <xf numFmtId="0" fontId="72" fillId="0" borderId="95" applyNumberFormat="0" applyFill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74" fillId="13" borderId="0" applyNumberFormat="0" applyBorder="0" applyAlignment="0" applyProtection="0">
      <alignment vertical="center"/>
    </xf>
    <xf numFmtId="0" fontId="75" fillId="14" borderId="0" applyNumberFormat="0" applyBorder="0" applyAlignment="0" applyProtection="0">
      <alignment vertical="center"/>
    </xf>
    <xf numFmtId="0" fontId="76" fillId="15" borderId="0" applyNumberFormat="0" applyBorder="0" applyAlignment="0" applyProtection="0">
      <alignment vertical="center"/>
    </xf>
    <xf numFmtId="0" fontId="77" fillId="16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76" fillId="17" borderId="0" applyNumberFormat="0" applyBorder="0" applyAlignment="0" applyProtection="0">
      <alignment vertical="center"/>
    </xf>
    <xf numFmtId="0" fontId="76" fillId="18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20" borderId="0" applyNumberFormat="0" applyBorder="0" applyAlignment="0" applyProtection="0">
      <alignment vertical="center"/>
    </xf>
    <xf numFmtId="0" fontId="76" fillId="21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77" fillId="22" borderId="0" applyNumberFormat="0" applyBorder="0" applyAlignment="0" applyProtection="0">
      <alignment vertical="center"/>
    </xf>
    <xf numFmtId="0" fontId="77" fillId="23" borderId="0" applyNumberFormat="0" applyBorder="0" applyAlignment="0" applyProtection="0">
      <alignment vertical="center"/>
    </xf>
    <xf numFmtId="0" fontId="76" fillId="24" borderId="0" applyNumberFormat="0" applyBorder="0" applyAlignment="0" applyProtection="0">
      <alignment vertical="center"/>
    </xf>
    <xf numFmtId="0" fontId="76" fillId="25" borderId="0" applyNumberFormat="0" applyBorder="0" applyAlignment="0" applyProtection="0">
      <alignment vertical="center"/>
    </xf>
    <xf numFmtId="0" fontId="77" fillId="26" borderId="0" applyNumberFormat="0" applyBorder="0" applyAlignment="0" applyProtection="0">
      <alignment vertical="center"/>
    </xf>
    <xf numFmtId="0" fontId="77" fillId="27" borderId="0" applyNumberFormat="0" applyBorder="0" applyAlignment="0" applyProtection="0">
      <alignment vertical="center"/>
    </xf>
    <xf numFmtId="0" fontId="76" fillId="28" borderId="0" applyNumberFormat="0" applyBorder="0" applyAlignment="0" applyProtection="0">
      <alignment vertical="center"/>
    </xf>
    <xf numFmtId="0" fontId="76" fillId="29" borderId="0" applyNumberFormat="0" applyBorder="0" applyAlignment="0" applyProtection="0">
      <alignment vertical="center"/>
    </xf>
    <xf numFmtId="0" fontId="77" fillId="30" borderId="0" applyNumberFormat="0" applyBorder="0" applyAlignment="0" applyProtection="0">
      <alignment vertical="center"/>
    </xf>
    <xf numFmtId="0" fontId="77" fillId="31" borderId="0" applyNumberFormat="0" applyBorder="0" applyAlignment="0" applyProtection="0">
      <alignment vertical="center"/>
    </xf>
    <xf numFmtId="0" fontId="76" fillId="32" borderId="0" applyNumberFormat="0" applyBorder="0" applyAlignment="0" applyProtection="0">
      <alignment vertical="center"/>
    </xf>
    <xf numFmtId="0" fontId="76" fillId="33" borderId="0" applyNumberFormat="0" applyBorder="0" applyAlignment="0" applyProtection="0">
      <alignment vertical="center"/>
    </xf>
    <xf numFmtId="0" fontId="77" fillId="34" borderId="0" applyNumberFormat="0" applyBorder="0" applyAlignment="0" applyProtection="0">
      <alignment vertical="center"/>
    </xf>
    <xf numFmtId="0" fontId="77" fillId="35" borderId="0" applyNumberFormat="0" applyBorder="0" applyAlignment="0" applyProtection="0">
      <alignment vertical="center"/>
    </xf>
    <xf numFmtId="0" fontId="76" fillId="36" borderId="0" applyNumberFormat="0" applyBorder="0" applyAlignment="0" applyProtection="0">
      <alignment vertical="center"/>
    </xf>
    <xf numFmtId="0" fontId="10" fillId="0" borderId="0"/>
    <xf numFmtId="0" fontId="1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3" fillId="0" borderId="0">
      <alignment vertical="center"/>
    </xf>
    <xf numFmtId="0" fontId="10" fillId="0" borderId="0"/>
    <xf numFmtId="0" fontId="13" fillId="0" borderId="0">
      <alignment vertical="center"/>
    </xf>
    <xf numFmtId="0" fontId="78" fillId="0" borderId="0"/>
    <xf numFmtId="0" fontId="10" fillId="0" borderId="0">
      <alignment vertical="center"/>
    </xf>
    <xf numFmtId="0" fontId="13" fillId="0" borderId="0">
      <alignment vertical="center"/>
    </xf>
    <xf numFmtId="0" fontId="10" fillId="0" borderId="0"/>
  </cellStyleXfs>
  <cellXfs count="49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9" fillId="0" borderId="2" xfId="0" applyFont="1" applyBorder="1"/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9" fontId="7" fillId="0" borderId="2" xfId="0" applyNumberFormat="1" applyFont="1" applyFill="1" applyBorder="1" applyAlignment="1">
      <alignment horizontal="center" vertical="center"/>
    </xf>
    <xf numFmtId="9" fontId="7" fillId="3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 shrinkToFit="1"/>
    </xf>
    <xf numFmtId="0" fontId="0" fillId="0" borderId="2" xfId="0" applyBorder="1" applyAlignment="1">
      <alignment horizontal="left"/>
    </xf>
    <xf numFmtId="0" fontId="6" fillId="0" borderId="2" xfId="0" applyFont="1" applyFill="1" applyBorder="1" applyAlignment="1">
      <alignment horizontal="center" vertical="center"/>
    </xf>
    <xf numFmtId="0" fontId="7" fillId="3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4" fillId="0" borderId="2" xfId="0" applyFont="1" applyBorder="1"/>
    <xf numFmtId="0" fontId="14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2" xfId="0" applyFont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6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176" fontId="13" fillId="0" borderId="2" xfId="0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3" fillId="0" borderId="2" xfId="0" applyNumberFormat="1" applyFont="1" applyFill="1" applyBorder="1" applyAlignment="1" applyProtection="1">
      <alignment horizontal="center"/>
    </xf>
    <xf numFmtId="177" fontId="13" fillId="0" borderId="2" xfId="0" applyNumberFormat="1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/>
    </xf>
    <xf numFmtId="0" fontId="3" fillId="0" borderId="7" xfId="0" applyFont="1" applyBorder="1" applyAlignment="1">
      <alignment horizontal="left" vertical="top" wrapText="1"/>
    </xf>
    <xf numFmtId="0" fontId="16" fillId="0" borderId="0" xfId="53" applyFont="1" applyFill="1" applyAlignment="1"/>
    <xf numFmtId="0" fontId="17" fillId="0" borderId="0" xfId="53" applyFont="1" applyFill="1" applyAlignment="1"/>
    <xf numFmtId="0" fontId="10" fillId="0" borderId="0" xfId="53" applyFont="1" applyFill="1" applyAlignment="1"/>
    <xf numFmtId="49" fontId="16" fillId="0" borderId="0" xfId="53" applyNumberFormat="1" applyFont="1" applyFill="1" applyAlignment="1"/>
    <xf numFmtId="0" fontId="0" fillId="0" borderId="0" xfId="0" applyFont="1" applyFill="1" applyBorder="1" applyAlignment="1">
      <alignment vertical="center"/>
    </xf>
    <xf numFmtId="0" fontId="18" fillId="0" borderId="0" xfId="53" applyFont="1" applyFill="1" applyBorder="1" applyAlignment="1">
      <alignment horizontal="center" vertical="center"/>
    </xf>
    <xf numFmtId="0" fontId="19" fillId="0" borderId="0" xfId="53" applyFont="1" applyFill="1" applyBorder="1" applyAlignment="1">
      <alignment horizontal="center" vertical="center"/>
    </xf>
    <xf numFmtId="0" fontId="10" fillId="0" borderId="0" xfId="53" applyFont="1" applyFill="1" applyBorder="1" applyAlignment="1">
      <alignment horizontal="center" vertical="center"/>
    </xf>
    <xf numFmtId="0" fontId="16" fillId="0" borderId="0" xfId="53" applyFont="1" applyFill="1" applyBorder="1" applyAlignment="1">
      <alignment horizontal="center" vertical="center"/>
    </xf>
    <xf numFmtId="0" fontId="18" fillId="0" borderId="9" xfId="52" applyFont="1" applyFill="1" applyBorder="1" applyAlignment="1">
      <alignment horizontal="left" vertical="center"/>
    </xf>
    <xf numFmtId="0" fontId="18" fillId="0" borderId="10" xfId="52" applyFont="1" applyFill="1" applyBorder="1" applyAlignment="1">
      <alignment horizontal="center" vertical="center"/>
    </xf>
    <xf numFmtId="0" fontId="20" fillId="0" borderId="10" xfId="52" applyFont="1" applyFill="1" applyBorder="1" applyAlignment="1">
      <alignment horizontal="center" vertical="center"/>
    </xf>
    <xf numFmtId="0" fontId="18" fillId="0" borderId="11" xfId="52" applyFont="1" applyFill="1" applyBorder="1" applyAlignment="1">
      <alignment horizontal="center" vertical="center"/>
    </xf>
    <xf numFmtId="0" fontId="18" fillId="0" borderId="12" xfId="52" applyFont="1" applyFill="1" applyBorder="1" applyAlignment="1">
      <alignment vertical="center"/>
    </xf>
    <xf numFmtId="0" fontId="21" fillId="0" borderId="12" xfId="52" applyFont="1" applyFill="1" applyBorder="1" applyAlignment="1">
      <alignment horizontal="center" vertical="center"/>
    </xf>
    <xf numFmtId="0" fontId="18" fillId="0" borderId="13" xfId="53" applyFont="1" applyFill="1" applyBorder="1" applyAlignment="1" applyProtection="1">
      <alignment horizontal="center" vertical="center"/>
    </xf>
    <xf numFmtId="0" fontId="22" fillId="0" borderId="2" xfId="53" applyFont="1" applyFill="1" applyBorder="1" applyAlignment="1">
      <alignment horizontal="center" vertical="center"/>
    </xf>
    <xf numFmtId="0" fontId="12" fillId="0" borderId="2" xfId="53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49" fontId="23" fillId="0" borderId="2" xfId="51" applyNumberFormat="1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/>
    </xf>
    <xf numFmtId="0" fontId="25" fillId="0" borderId="13" xfId="0" applyFont="1" applyFill="1" applyBorder="1" applyAlignment="1">
      <alignment horizontal="left" vertical="center"/>
    </xf>
    <xf numFmtId="0" fontId="26" fillId="0" borderId="2" xfId="0" applyFont="1" applyFill="1" applyBorder="1" applyAlignment="1">
      <alignment horizontal="center" vertical="center"/>
    </xf>
    <xf numFmtId="0" fontId="26" fillId="3" borderId="2" xfId="0" applyFont="1" applyFill="1" applyBorder="1" applyAlignment="1">
      <alignment horizontal="center" vertical="center"/>
    </xf>
    <xf numFmtId="0" fontId="26" fillId="0" borderId="5" xfId="0" applyFont="1" applyFill="1" applyBorder="1" applyAlignment="1">
      <alignment horizontal="center" vertical="center"/>
    </xf>
    <xf numFmtId="0" fontId="27" fillId="0" borderId="2" xfId="49" applyFont="1" applyFill="1" applyBorder="1" applyAlignment="1">
      <alignment horizontal="center" vertical="center"/>
    </xf>
    <xf numFmtId="0" fontId="28" fillId="0" borderId="13" xfId="0" applyFont="1" applyFill="1" applyBorder="1" applyAlignment="1">
      <alignment horizontal="left" vertical="center"/>
    </xf>
    <xf numFmtId="0" fontId="25" fillId="0" borderId="13" xfId="52" applyFont="1" applyFill="1" applyBorder="1" applyAlignment="1">
      <alignment horizontal="left" vertical="center"/>
    </xf>
    <xf numFmtId="0" fontId="26" fillId="0" borderId="2" xfId="52" applyFont="1" applyFill="1" applyBorder="1" applyAlignment="1">
      <alignment horizontal="center" vertical="center"/>
    </xf>
    <xf numFmtId="0" fontId="26" fillId="3" borderId="2" xfId="52" applyFont="1" applyFill="1" applyBorder="1" applyAlignment="1">
      <alignment horizontal="center" vertical="center"/>
    </xf>
    <xf numFmtId="0" fontId="26" fillId="0" borderId="5" xfId="52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26" fillId="0" borderId="6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/>
    </xf>
    <xf numFmtId="0" fontId="26" fillId="0" borderId="5" xfId="0" applyFont="1" applyFill="1" applyBorder="1" applyAlignment="1">
      <alignment vertical="center"/>
    </xf>
    <xf numFmtId="0" fontId="26" fillId="0" borderId="7" xfId="0" applyFont="1" applyFill="1" applyBorder="1" applyAlignment="1">
      <alignment vertical="center"/>
    </xf>
    <xf numFmtId="0" fontId="30" fillId="0" borderId="13" xfId="0" applyFont="1" applyFill="1" applyBorder="1" applyAlignment="1">
      <alignment horizontal="left"/>
    </xf>
    <xf numFmtId="0" fontId="31" fillId="0" borderId="2" xfId="0" applyFont="1" applyFill="1" applyBorder="1" applyAlignment="1">
      <alignment horizontal="center"/>
    </xf>
    <xf numFmtId="178" fontId="32" fillId="0" borderId="2" xfId="0" applyNumberFormat="1" applyFont="1" applyFill="1" applyBorder="1" applyAlignment="1">
      <alignment horizontal="center" vertical="center"/>
    </xf>
    <xf numFmtId="0" fontId="30" fillId="0" borderId="13" xfId="0" applyFont="1" applyFill="1" applyBorder="1" applyAlignment="1">
      <alignment horizontal="left" vertical="center"/>
    </xf>
    <xf numFmtId="0" fontId="31" fillId="0" borderId="2" xfId="0" applyFont="1" applyFill="1" applyBorder="1" applyAlignment="1">
      <alignment horizontal="center" vertical="center"/>
    </xf>
    <xf numFmtId="0" fontId="32" fillId="0" borderId="2" xfId="0" applyNumberFormat="1" applyFont="1" applyFill="1" applyBorder="1" applyAlignment="1">
      <alignment horizontal="center" vertical="center"/>
    </xf>
    <xf numFmtId="0" fontId="33" fillId="0" borderId="14" xfId="0" applyNumberFormat="1" applyFont="1" applyFill="1" applyBorder="1" applyAlignment="1">
      <alignment shrinkToFit="1"/>
    </xf>
    <xf numFmtId="0" fontId="29" fillId="0" borderId="15" xfId="0" applyNumberFormat="1" applyFont="1" applyFill="1" applyBorder="1" applyAlignment="1">
      <alignment horizontal="center" vertical="center"/>
    </xf>
    <xf numFmtId="0" fontId="34" fillId="0" borderId="15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NumberFormat="1" applyFont="1" applyFill="1" applyBorder="1" applyAlignment="1">
      <alignment horizontal="center" vertical="center"/>
    </xf>
    <xf numFmtId="0" fontId="34" fillId="0" borderId="0" xfId="51" applyNumberFormat="1" applyFont="1" applyFill="1" applyBorder="1" applyAlignment="1">
      <alignment horizontal="center" vertical="center"/>
    </xf>
    <xf numFmtId="0" fontId="36" fillId="0" borderId="0" xfId="53" applyFont="1" applyFill="1" applyAlignment="1"/>
    <xf numFmtId="0" fontId="12" fillId="0" borderId="0" xfId="53" applyFont="1" applyFill="1" applyAlignment="1"/>
    <xf numFmtId="0" fontId="16" fillId="0" borderId="12" xfId="53" applyFont="1" applyFill="1" applyBorder="1" applyAlignment="1">
      <alignment horizontal="center"/>
    </xf>
    <xf numFmtId="0" fontId="18" fillId="0" borderId="12" xfId="52" applyFont="1" applyFill="1" applyBorder="1" applyAlignment="1">
      <alignment horizontal="left" vertical="center"/>
    </xf>
    <xf numFmtId="0" fontId="16" fillId="0" borderId="12" xfId="52" applyFont="1" applyFill="1" applyBorder="1" applyAlignment="1">
      <alignment horizontal="center" vertical="center"/>
    </xf>
    <xf numFmtId="0" fontId="16" fillId="0" borderId="16" xfId="52" applyFont="1" applyFill="1" applyBorder="1" applyAlignment="1">
      <alignment horizontal="center" vertical="center"/>
    </xf>
    <xf numFmtId="0" fontId="16" fillId="0" borderId="5" xfId="53" applyFont="1" applyFill="1" applyBorder="1" applyAlignment="1">
      <alignment horizontal="center"/>
    </xf>
    <xf numFmtId="0" fontId="22" fillId="0" borderId="2" xfId="53" applyFont="1" applyFill="1" applyBorder="1" applyAlignment="1" applyProtection="1">
      <alignment horizontal="center" vertical="center"/>
    </xf>
    <xf numFmtId="0" fontId="22" fillId="0" borderId="17" xfId="53" applyFont="1" applyFill="1" applyBorder="1" applyAlignment="1" applyProtection="1">
      <alignment horizontal="center" vertical="center"/>
    </xf>
    <xf numFmtId="0" fontId="11" fillId="0" borderId="17" xfId="0" applyFont="1" applyFill="1" applyBorder="1" applyAlignment="1">
      <alignment horizontal="center" vertical="center" wrapText="1"/>
    </xf>
    <xf numFmtId="49" fontId="36" fillId="0" borderId="2" xfId="54" applyNumberFormat="1" applyFont="1" applyFill="1" applyBorder="1" applyAlignment="1">
      <alignment horizontal="center" vertical="center"/>
    </xf>
    <xf numFmtId="49" fontId="36" fillId="0" borderId="17" xfId="54" applyNumberFormat="1" applyFont="1" applyFill="1" applyBorder="1" applyAlignment="1">
      <alignment horizontal="center" vertical="center"/>
    </xf>
    <xf numFmtId="0" fontId="16" fillId="0" borderId="18" xfId="53" applyFont="1" applyFill="1" applyBorder="1" applyAlignment="1">
      <alignment horizontal="center"/>
    </xf>
    <xf numFmtId="49" fontId="16" fillId="0" borderId="19" xfId="53" applyNumberFormat="1" applyFont="1" applyFill="1" applyBorder="1" applyAlignment="1">
      <alignment horizontal="center"/>
    </xf>
    <xf numFmtId="49" fontId="36" fillId="0" borderId="19" xfId="54" applyNumberFormat="1" applyFont="1" applyFill="1" applyBorder="1" applyAlignment="1">
      <alignment horizontal="center" vertical="center"/>
    </xf>
    <xf numFmtId="49" fontId="36" fillId="0" borderId="20" xfId="54" applyNumberFormat="1" applyFont="1" applyFill="1" applyBorder="1" applyAlignment="1">
      <alignment horizontal="center" vertical="center"/>
    </xf>
    <xf numFmtId="0" fontId="22" fillId="0" borderId="0" xfId="53" applyFont="1" applyFill="1" applyAlignment="1"/>
    <xf numFmtId="14" fontId="22" fillId="0" borderId="0" xfId="53" applyNumberFormat="1" applyFont="1" applyFill="1" applyAlignment="1">
      <alignment horizontal="left"/>
    </xf>
    <xf numFmtId="0" fontId="10" fillId="0" borderId="0" xfId="52" applyFill="1" applyBorder="1" applyAlignment="1">
      <alignment horizontal="left" vertical="center"/>
    </xf>
    <xf numFmtId="0" fontId="10" fillId="0" borderId="0" xfId="52" applyFont="1" applyFill="1" applyAlignment="1">
      <alignment horizontal="left" vertical="center"/>
    </xf>
    <xf numFmtId="0" fontId="10" fillId="0" borderId="0" xfId="52" applyFill="1" applyAlignment="1">
      <alignment horizontal="left" vertical="center"/>
    </xf>
    <xf numFmtId="0" fontId="37" fillId="0" borderId="21" xfId="52" applyFont="1" applyBorder="1" applyAlignment="1">
      <alignment horizontal="center" vertical="top"/>
    </xf>
    <xf numFmtId="0" fontId="38" fillId="0" borderId="22" xfId="52" applyFont="1" applyFill="1" applyBorder="1" applyAlignment="1">
      <alignment horizontal="left" vertical="center"/>
    </xf>
    <xf numFmtId="0" fontId="20" fillId="0" borderId="23" xfId="52" applyFont="1" applyFill="1" applyBorder="1" applyAlignment="1">
      <alignment horizontal="left" vertical="center"/>
    </xf>
    <xf numFmtId="0" fontId="38" fillId="0" borderId="23" xfId="52" applyFont="1" applyFill="1" applyBorder="1" applyAlignment="1">
      <alignment horizontal="center" vertical="center"/>
    </xf>
    <xf numFmtId="0" fontId="12" fillId="0" borderId="23" xfId="52" applyFont="1" applyFill="1" applyBorder="1" applyAlignment="1">
      <alignment vertical="center"/>
    </xf>
    <xf numFmtId="0" fontId="38" fillId="0" borderId="23" xfId="52" applyFont="1" applyFill="1" applyBorder="1" applyAlignment="1">
      <alignment vertical="center"/>
    </xf>
    <xf numFmtId="0" fontId="20" fillId="0" borderId="24" xfId="52" applyFont="1" applyBorder="1" applyAlignment="1">
      <alignment horizontal="left" vertical="center"/>
    </xf>
    <xf numFmtId="0" fontId="20" fillId="0" borderId="25" xfId="52" applyFont="1" applyBorder="1" applyAlignment="1">
      <alignment horizontal="left" vertical="center"/>
    </xf>
    <xf numFmtId="0" fontId="38" fillId="0" borderId="26" xfId="52" applyFont="1" applyFill="1" applyBorder="1" applyAlignment="1">
      <alignment vertical="center"/>
    </xf>
    <xf numFmtId="0" fontId="20" fillId="0" borderId="24" xfId="52" applyFont="1" applyFill="1" applyBorder="1" applyAlignment="1">
      <alignment horizontal="left" vertical="center"/>
    </xf>
    <xf numFmtId="0" fontId="38" fillId="0" borderId="24" xfId="52" applyFont="1" applyFill="1" applyBorder="1" applyAlignment="1">
      <alignment vertical="center"/>
    </xf>
    <xf numFmtId="58" fontId="12" fillId="0" borderId="24" xfId="52" applyNumberFormat="1" applyFont="1" applyFill="1" applyBorder="1" applyAlignment="1">
      <alignment horizontal="center" vertical="center"/>
    </xf>
    <xf numFmtId="0" fontId="12" fillId="0" borderId="24" xfId="52" applyFont="1" applyFill="1" applyBorder="1" applyAlignment="1">
      <alignment horizontal="center" vertical="center"/>
    </xf>
    <xf numFmtId="0" fontId="38" fillId="0" borderId="24" xfId="52" applyFont="1" applyFill="1" applyBorder="1" applyAlignment="1">
      <alignment horizontal="center" vertical="center"/>
    </xf>
    <xf numFmtId="0" fontId="38" fillId="0" borderId="26" xfId="52" applyFont="1" applyFill="1" applyBorder="1" applyAlignment="1">
      <alignment horizontal="left" vertical="center"/>
    </xf>
    <xf numFmtId="0" fontId="38" fillId="0" borderId="24" xfId="52" applyFont="1" applyFill="1" applyBorder="1" applyAlignment="1">
      <alignment horizontal="left" vertical="center"/>
    </xf>
    <xf numFmtId="0" fontId="38" fillId="0" borderId="27" xfId="52" applyFont="1" applyFill="1" applyBorder="1" applyAlignment="1">
      <alignment vertical="center"/>
    </xf>
    <xf numFmtId="0" fontId="20" fillId="0" borderId="28" xfId="52" applyFont="1" applyFill="1" applyBorder="1" applyAlignment="1">
      <alignment horizontal="left" vertical="center"/>
    </xf>
    <xf numFmtId="0" fontId="38" fillId="0" borderId="28" xfId="52" applyFont="1" applyFill="1" applyBorder="1" applyAlignment="1">
      <alignment vertical="center"/>
    </xf>
    <xf numFmtId="0" fontId="12" fillId="0" borderId="28" xfId="52" applyFont="1" applyFill="1" applyBorder="1" applyAlignment="1">
      <alignment horizontal="left" vertical="center"/>
    </xf>
    <xf numFmtId="0" fontId="38" fillId="0" borderId="28" xfId="52" applyFont="1" applyFill="1" applyBorder="1" applyAlignment="1">
      <alignment horizontal="left" vertical="center"/>
    </xf>
    <xf numFmtId="0" fontId="38" fillId="0" borderId="0" xfId="52" applyFont="1" applyFill="1" applyBorder="1" applyAlignment="1">
      <alignment vertical="center"/>
    </xf>
    <xf numFmtId="0" fontId="12" fillId="0" borderId="0" xfId="52" applyFont="1" applyFill="1" applyBorder="1" applyAlignment="1">
      <alignment vertical="center"/>
    </xf>
    <xf numFmtId="0" fontId="12" fillId="0" borderId="0" xfId="52" applyFont="1" applyFill="1" applyAlignment="1">
      <alignment horizontal="left" vertical="center"/>
    </xf>
    <xf numFmtId="0" fontId="38" fillId="0" borderId="22" xfId="52" applyFont="1" applyFill="1" applyBorder="1" applyAlignment="1">
      <alignment vertical="center"/>
    </xf>
    <xf numFmtId="0" fontId="38" fillId="0" borderId="29" xfId="52" applyFont="1" applyFill="1" applyBorder="1" applyAlignment="1">
      <alignment horizontal="left" vertical="center"/>
    </xf>
    <xf numFmtId="0" fontId="38" fillId="0" borderId="30" xfId="52" applyFont="1" applyFill="1" applyBorder="1" applyAlignment="1">
      <alignment horizontal="left" vertical="center"/>
    </xf>
    <xf numFmtId="0" fontId="12" fillId="0" borderId="24" xfId="52" applyFont="1" applyFill="1" applyBorder="1" applyAlignment="1">
      <alignment horizontal="left" vertical="center"/>
    </xf>
    <xf numFmtId="0" fontId="12" fillId="0" borderId="24" xfId="52" applyFont="1" applyFill="1" applyBorder="1" applyAlignment="1">
      <alignment vertical="center"/>
    </xf>
    <xf numFmtId="0" fontId="12" fillId="0" borderId="31" xfId="52" applyFont="1" applyFill="1" applyBorder="1" applyAlignment="1">
      <alignment horizontal="center" vertical="center"/>
    </xf>
    <xf numFmtId="0" fontId="12" fillId="0" borderId="32" xfId="52" applyFont="1" applyFill="1" applyBorder="1" applyAlignment="1">
      <alignment horizontal="center" vertical="center"/>
    </xf>
    <xf numFmtId="0" fontId="39" fillId="0" borderId="33" xfId="52" applyFont="1" applyFill="1" applyBorder="1" applyAlignment="1">
      <alignment horizontal="left" vertical="center"/>
    </xf>
    <xf numFmtId="0" fontId="39" fillId="0" borderId="32" xfId="52" applyFont="1" applyFill="1" applyBorder="1" applyAlignment="1">
      <alignment horizontal="left" vertical="center"/>
    </xf>
    <xf numFmtId="0" fontId="12" fillId="0" borderId="28" xfId="52" applyFont="1" applyFill="1" applyBorder="1" applyAlignment="1">
      <alignment vertical="center"/>
    </xf>
    <xf numFmtId="0" fontId="12" fillId="0" borderId="0" xfId="52" applyFont="1" applyFill="1" applyBorder="1" applyAlignment="1">
      <alignment horizontal="left" vertical="center"/>
    </xf>
    <xf numFmtId="0" fontId="38" fillId="0" borderId="23" xfId="52" applyFont="1" applyFill="1" applyBorder="1" applyAlignment="1">
      <alignment horizontal="left" vertical="center"/>
    </xf>
    <xf numFmtId="0" fontId="12" fillId="0" borderId="26" xfId="52" applyFont="1" applyFill="1" applyBorder="1" applyAlignment="1">
      <alignment horizontal="left" vertical="center"/>
    </xf>
    <xf numFmtId="0" fontId="12" fillId="0" borderId="33" xfId="52" applyFont="1" applyFill="1" applyBorder="1" applyAlignment="1">
      <alignment horizontal="left" vertical="center"/>
    </xf>
    <xf numFmtId="0" fontId="12" fillId="0" borderId="32" xfId="52" applyFont="1" applyFill="1" applyBorder="1" applyAlignment="1">
      <alignment horizontal="left" vertical="center"/>
    </xf>
    <xf numFmtId="0" fontId="12" fillId="0" borderId="26" xfId="52" applyFont="1" applyFill="1" applyBorder="1" applyAlignment="1">
      <alignment horizontal="left" vertical="center" wrapText="1"/>
    </xf>
    <xf numFmtId="0" fontId="12" fillId="0" borderId="24" xfId="52" applyFont="1" applyFill="1" applyBorder="1" applyAlignment="1">
      <alignment horizontal="left" vertical="center" wrapText="1"/>
    </xf>
    <xf numFmtId="0" fontId="38" fillId="0" borderId="27" xfId="52" applyFont="1" applyFill="1" applyBorder="1" applyAlignment="1">
      <alignment horizontal="left" vertical="center"/>
    </xf>
    <xf numFmtId="0" fontId="10" fillId="0" borderId="28" xfId="52" applyFill="1" applyBorder="1" applyAlignment="1">
      <alignment horizontal="center" vertical="center"/>
    </xf>
    <xf numFmtId="0" fontId="38" fillId="0" borderId="34" xfId="52" applyFont="1" applyFill="1" applyBorder="1" applyAlignment="1">
      <alignment horizontal="center" vertical="center"/>
    </xf>
    <xf numFmtId="0" fontId="38" fillId="0" borderId="35" xfId="52" applyFont="1" applyFill="1" applyBorder="1" applyAlignment="1">
      <alignment horizontal="left" vertical="center"/>
    </xf>
    <xf numFmtId="0" fontId="12" fillId="0" borderId="33" xfId="52" applyFont="1" applyFill="1" applyBorder="1" applyAlignment="1">
      <alignment horizontal="right" vertical="center"/>
    </xf>
    <xf numFmtId="0" fontId="12" fillId="0" borderId="32" xfId="52" applyFont="1" applyFill="1" applyBorder="1" applyAlignment="1">
      <alignment horizontal="right" vertical="center"/>
    </xf>
    <xf numFmtId="0" fontId="39" fillId="0" borderId="22" xfId="52" applyFont="1" applyFill="1" applyBorder="1" applyAlignment="1">
      <alignment horizontal="left" vertical="center"/>
    </xf>
    <xf numFmtId="0" fontId="39" fillId="0" borderId="23" xfId="52" applyFont="1" applyFill="1" applyBorder="1" applyAlignment="1">
      <alignment horizontal="left" vertical="center"/>
    </xf>
    <xf numFmtId="0" fontId="38" fillId="0" borderId="31" xfId="52" applyFont="1" applyFill="1" applyBorder="1" applyAlignment="1">
      <alignment horizontal="left" vertical="center"/>
    </xf>
    <xf numFmtId="0" fontId="38" fillId="0" borderId="36" xfId="52" applyFont="1" applyFill="1" applyBorder="1" applyAlignment="1">
      <alignment horizontal="left" vertical="center"/>
    </xf>
    <xf numFmtId="0" fontId="12" fillId="0" borderId="28" xfId="52" applyFont="1" applyFill="1" applyBorder="1" applyAlignment="1">
      <alignment horizontal="center" vertical="center"/>
    </xf>
    <xf numFmtId="58" fontId="12" fillId="0" borderId="28" xfId="52" applyNumberFormat="1" applyFont="1" applyFill="1" applyBorder="1" applyAlignment="1">
      <alignment horizontal="center" vertical="center"/>
    </xf>
    <xf numFmtId="0" fontId="38" fillId="0" borderId="28" xfId="52" applyFont="1" applyFill="1" applyBorder="1" applyAlignment="1">
      <alignment horizontal="center" vertical="center"/>
    </xf>
    <xf numFmtId="0" fontId="12" fillId="0" borderId="23" xfId="52" applyFont="1" applyFill="1" applyBorder="1" applyAlignment="1">
      <alignment horizontal="center" vertical="center"/>
    </xf>
    <xf numFmtId="0" fontId="12" fillId="0" borderId="37" xfId="52" applyFont="1" applyFill="1" applyBorder="1" applyAlignment="1">
      <alignment horizontal="center" vertical="center"/>
    </xf>
    <xf numFmtId="0" fontId="38" fillId="0" borderId="25" xfId="52" applyFont="1" applyFill="1" applyBorder="1" applyAlignment="1">
      <alignment horizontal="center" vertical="center"/>
    </xf>
    <xf numFmtId="0" fontId="12" fillId="0" borderId="25" xfId="52" applyFont="1" applyFill="1" applyBorder="1" applyAlignment="1">
      <alignment horizontal="left" vertical="center"/>
    </xf>
    <xf numFmtId="0" fontId="12" fillId="0" borderId="38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8" fillId="0" borderId="39" xfId="52" applyFont="1" applyFill="1" applyBorder="1" applyAlignment="1">
      <alignment horizontal="left" vertical="center"/>
    </xf>
    <xf numFmtId="0" fontId="12" fillId="0" borderId="40" xfId="52" applyFont="1" applyFill="1" applyBorder="1" applyAlignment="1">
      <alignment horizontal="center" vertical="center"/>
    </xf>
    <xf numFmtId="0" fontId="39" fillId="0" borderId="40" xfId="52" applyFont="1" applyFill="1" applyBorder="1" applyAlignment="1">
      <alignment horizontal="left" vertical="center"/>
    </xf>
    <xf numFmtId="0" fontId="38" fillId="0" borderId="37" xfId="52" applyFont="1" applyFill="1" applyBorder="1" applyAlignment="1">
      <alignment horizontal="left" vertical="center"/>
    </xf>
    <xf numFmtId="0" fontId="38" fillId="0" borderId="25" xfId="52" applyFont="1" applyFill="1" applyBorder="1" applyAlignment="1">
      <alignment horizontal="left" vertical="center"/>
    </xf>
    <xf numFmtId="0" fontId="12" fillId="0" borderId="40" xfId="52" applyFont="1" applyFill="1" applyBorder="1" applyAlignment="1">
      <alignment horizontal="left" vertical="center"/>
    </xf>
    <xf numFmtId="0" fontId="12" fillId="0" borderId="25" xfId="52" applyFont="1" applyFill="1" applyBorder="1" applyAlignment="1">
      <alignment horizontal="left" vertical="center" wrapText="1"/>
    </xf>
    <xf numFmtId="0" fontId="10" fillId="0" borderId="38" xfId="52" applyFill="1" applyBorder="1" applyAlignment="1">
      <alignment horizontal="center" vertical="center"/>
    </xf>
    <xf numFmtId="0" fontId="38" fillId="0" borderId="39" xfId="52" applyFont="1" applyFill="1" applyBorder="1" applyAlignment="1">
      <alignment horizontal="center" vertical="center"/>
    </xf>
    <xf numFmtId="0" fontId="12" fillId="0" borderId="36" xfId="52" applyFont="1" applyFill="1" applyBorder="1" applyAlignment="1">
      <alignment horizontal="left" vertical="center"/>
    </xf>
    <xf numFmtId="0" fontId="12" fillId="0" borderId="25" xfId="52" applyFont="1" applyFill="1" applyBorder="1" applyAlignment="1">
      <alignment horizontal="center" vertical="center"/>
    </xf>
    <xf numFmtId="0" fontId="12" fillId="0" borderId="25" xfId="52" applyFont="1" applyFill="1" applyBorder="1" applyAlignment="1">
      <alignment horizontal="center" vertical="center" wrapText="1"/>
    </xf>
    <xf numFmtId="0" fontId="10" fillId="0" borderId="40" xfId="52" applyFont="1" applyFill="1" applyBorder="1" applyAlignment="1">
      <alignment horizontal="center" vertical="center"/>
    </xf>
    <xf numFmtId="0" fontId="11" fillId="0" borderId="40" xfId="52" applyFont="1" applyFill="1" applyBorder="1" applyAlignment="1">
      <alignment horizontal="center" vertical="center"/>
    </xf>
    <xf numFmtId="0" fontId="12" fillId="0" borderId="36" xfId="52" applyFont="1" applyFill="1" applyBorder="1" applyAlignment="1">
      <alignment horizontal="right" vertical="center"/>
    </xf>
    <xf numFmtId="0" fontId="12" fillId="0" borderId="41" xfId="52" applyFont="1" applyFill="1" applyBorder="1" applyAlignment="1">
      <alignment horizontal="center" vertical="center"/>
    </xf>
    <xf numFmtId="0" fontId="39" fillId="0" borderId="37" xfId="52" applyFont="1" applyFill="1" applyBorder="1" applyAlignment="1">
      <alignment horizontal="left" vertical="center"/>
    </xf>
    <xf numFmtId="0" fontId="12" fillId="0" borderId="38" xfId="52" applyFont="1" applyFill="1" applyBorder="1" applyAlignment="1">
      <alignment horizontal="center" vertical="center"/>
    </xf>
    <xf numFmtId="0" fontId="18" fillId="0" borderId="2" xfId="52" applyFont="1" applyFill="1" applyBorder="1" applyAlignment="1">
      <alignment horizontal="left" vertical="center"/>
    </xf>
    <xf numFmtId="0" fontId="0" fillId="0" borderId="2" xfId="52" applyFont="1" applyFill="1" applyBorder="1" applyAlignment="1">
      <alignment horizontal="center" vertical="center"/>
    </xf>
    <xf numFmtId="0" fontId="40" fillId="0" borderId="2" xfId="52" applyFont="1" applyFill="1" applyBorder="1" applyAlignment="1">
      <alignment horizontal="center" vertical="center"/>
    </xf>
    <xf numFmtId="0" fontId="18" fillId="0" borderId="2" xfId="52" applyFont="1" applyFill="1" applyBorder="1" applyAlignment="1">
      <alignment vertical="center"/>
    </xf>
    <xf numFmtId="0" fontId="21" fillId="0" borderId="2" xfId="52" applyFont="1" applyFill="1" applyBorder="1" applyAlignment="1">
      <alignment horizontal="center" vertical="center"/>
    </xf>
    <xf numFmtId="0" fontId="16" fillId="0" borderId="2" xfId="53" applyFont="1" applyFill="1" applyBorder="1" applyAlignment="1"/>
    <xf numFmtId="0" fontId="41" fillId="0" borderId="2" xfId="53" applyFont="1" applyFill="1" applyBorder="1" applyAlignment="1" applyProtection="1">
      <alignment horizontal="center" vertical="center"/>
    </xf>
    <xf numFmtId="0" fontId="13" fillId="0" borderId="2" xfId="59" applyFont="1" applyFill="1" applyBorder="1" applyAlignment="1">
      <alignment horizontal="center"/>
    </xf>
    <xf numFmtId="0" fontId="20" fillId="0" borderId="2" xfId="59" applyFont="1" applyFill="1" applyBorder="1" applyAlignment="1">
      <alignment horizontal="center"/>
    </xf>
    <xf numFmtId="0" fontId="23" fillId="0" borderId="2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left" vertical="center"/>
    </xf>
    <xf numFmtId="0" fontId="42" fillId="0" borderId="2" xfId="0" applyFont="1" applyFill="1" applyBorder="1" applyAlignment="1">
      <alignment horizontal="left" vertical="center"/>
    </xf>
    <xf numFmtId="0" fontId="26" fillId="0" borderId="2" xfId="52" applyFont="1" applyFill="1" applyBorder="1" applyAlignment="1">
      <alignment horizontal="left" vertical="center"/>
    </xf>
    <xf numFmtId="0" fontId="12" fillId="0" borderId="2" xfId="0" applyNumberFormat="1" applyFont="1" applyFill="1" applyBorder="1" applyAlignment="1">
      <alignment horizontal="center" shrinkToFit="1"/>
    </xf>
    <xf numFmtId="0" fontId="32" fillId="0" borderId="2" xfId="0" applyNumberFormat="1" applyFont="1" applyFill="1" applyBorder="1" applyAlignment="1">
      <alignment horizontal="center" shrinkToFit="1"/>
    </xf>
    <xf numFmtId="0" fontId="43" fillId="0" borderId="2" xfId="0" applyNumberFormat="1" applyFont="1" applyFill="1" applyBorder="1" applyAlignment="1">
      <alignment horizontal="center" vertical="center"/>
    </xf>
    <xf numFmtId="0" fontId="20" fillId="0" borderId="2" xfId="0" applyNumberFormat="1" applyFont="1" applyFill="1" applyBorder="1" applyAlignment="1">
      <alignment horizontal="center" shrinkToFit="1"/>
    </xf>
    <xf numFmtId="0" fontId="44" fillId="0" borderId="2" xfId="59" applyFont="1" applyFill="1" applyBorder="1" applyAlignment="1">
      <alignment horizontal="center"/>
    </xf>
    <xf numFmtId="0" fontId="45" fillId="0" borderId="2" xfId="0" applyNumberFormat="1" applyFont="1" applyFill="1" applyBorder="1" applyAlignment="1">
      <alignment horizontal="center" vertical="center"/>
    </xf>
    <xf numFmtId="0" fontId="29" fillId="0" borderId="2" xfId="0" applyNumberFormat="1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center" vertical="center"/>
    </xf>
    <xf numFmtId="179" fontId="29" fillId="0" borderId="0" xfId="0" applyNumberFormat="1" applyFont="1" applyFill="1" applyBorder="1" applyAlignment="1">
      <alignment horizontal="center" vertical="center"/>
    </xf>
    <xf numFmtId="0" fontId="16" fillId="0" borderId="2" xfId="52" applyFont="1" applyFill="1" applyBorder="1" applyAlignment="1">
      <alignment horizontal="center" vertical="center"/>
    </xf>
    <xf numFmtId="0" fontId="38" fillId="0" borderId="2" xfId="0" applyFont="1" applyFill="1" applyBorder="1" applyAlignment="1">
      <alignment horizontal="center" vertical="center"/>
    </xf>
    <xf numFmtId="49" fontId="46" fillId="0" borderId="2" xfId="54" applyNumberFormat="1" applyFont="1" applyFill="1" applyBorder="1" applyAlignment="1">
      <alignment horizontal="center" vertical="center"/>
    </xf>
    <xf numFmtId="49" fontId="16" fillId="0" borderId="2" xfId="53" applyNumberFormat="1" applyFont="1" applyFill="1" applyBorder="1" applyAlignment="1">
      <alignment horizontal="center"/>
    </xf>
    <xf numFmtId="0" fontId="10" fillId="0" borderId="0" xfId="52" applyFont="1" applyAlignment="1">
      <alignment horizontal="left" vertical="center"/>
    </xf>
    <xf numFmtId="0" fontId="11" fillId="0" borderId="42" xfId="52" applyFont="1" applyBorder="1" applyAlignment="1">
      <alignment horizontal="left" vertical="center"/>
    </xf>
    <xf numFmtId="0" fontId="20" fillId="0" borderId="43" xfId="52" applyFont="1" applyBorder="1" applyAlignment="1">
      <alignment horizontal="center" vertical="center"/>
    </xf>
    <xf numFmtId="0" fontId="11" fillId="0" borderId="43" xfId="52" applyFont="1" applyBorder="1" applyAlignment="1">
      <alignment horizontal="center" vertical="center"/>
    </xf>
    <xf numFmtId="0" fontId="39" fillId="0" borderId="43" xfId="52" applyFont="1" applyBorder="1" applyAlignment="1">
      <alignment horizontal="left" vertical="center"/>
    </xf>
    <xf numFmtId="0" fontId="39" fillId="0" borderId="22" xfId="52" applyFont="1" applyBorder="1" applyAlignment="1">
      <alignment horizontal="center" vertical="center"/>
    </xf>
    <xf numFmtId="0" fontId="39" fillId="0" borderId="23" xfId="52" applyFont="1" applyBorder="1" applyAlignment="1">
      <alignment horizontal="center" vertical="center"/>
    </xf>
    <xf numFmtId="0" fontId="39" fillId="0" borderId="37" xfId="52" applyFont="1" applyBorder="1" applyAlignment="1">
      <alignment horizontal="center" vertical="center"/>
    </xf>
    <xf numFmtId="0" fontId="11" fillId="0" borderId="22" xfId="52" applyFont="1" applyBorder="1" applyAlignment="1">
      <alignment horizontal="center" vertical="center"/>
    </xf>
    <xf numFmtId="0" fontId="11" fillId="0" borderId="23" xfId="52" applyFont="1" applyBorder="1" applyAlignment="1">
      <alignment horizontal="center" vertical="center"/>
    </xf>
    <xf numFmtId="0" fontId="11" fillId="0" borderId="37" xfId="52" applyFont="1" applyBorder="1" applyAlignment="1">
      <alignment horizontal="center" vertical="center"/>
    </xf>
    <xf numFmtId="0" fontId="39" fillId="0" borderId="26" xfId="52" applyFont="1" applyBorder="1" applyAlignment="1">
      <alignment horizontal="left" vertical="center"/>
    </xf>
    <xf numFmtId="0" fontId="39" fillId="0" borderId="24" xfId="52" applyFont="1" applyBorder="1" applyAlignment="1">
      <alignment horizontal="left" vertical="center"/>
    </xf>
    <xf numFmtId="14" fontId="20" fillId="0" borderId="24" xfId="52" applyNumberFormat="1" applyFont="1" applyBorder="1" applyAlignment="1">
      <alignment horizontal="center" vertical="center"/>
    </xf>
    <xf numFmtId="14" fontId="20" fillId="0" borderId="25" xfId="52" applyNumberFormat="1" applyFont="1" applyBorder="1" applyAlignment="1">
      <alignment horizontal="center" vertical="center"/>
    </xf>
    <xf numFmtId="0" fontId="39" fillId="0" borderId="26" xfId="52" applyFont="1" applyBorder="1" applyAlignment="1">
      <alignment vertical="center"/>
    </xf>
    <xf numFmtId="49" fontId="20" fillId="0" borderId="24" xfId="52" applyNumberFormat="1" applyFont="1" applyBorder="1" applyAlignment="1">
      <alignment horizontal="center" vertical="center"/>
    </xf>
    <xf numFmtId="0" fontId="20" fillId="0" borderId="25" xfId="52" applyFont="1" applyBorder="1" applyAlignment="1">
      <alignment horizontal="center" vertical="center"/>
    </xf>
    <xf numFmtId="0" fontId="39" fillId="0" borderId="24" xfId="52" applyFont="1" applyBorder="1" applyAlignment="1">
      <alignment vertical="center"/>
    </xf>
    <xf numFmtId="0" fontId="20" fillId="0" borderId="44" xfId="52" applyFont="1" applyBorder="1" applyAlignment="1">
      <alignment horizontal="center" vertical="center"/>
    </xf>
    <xf numFmtId="0" fontId="20" fillId="0" borderId="45" xfId="52" applyFont="1" applyBorder="1" applyAlignment="1">
      <alignment horizontal="center" vertical="center"/>
    </xf>
    <xf numFmtId="0" fontId="10" fillId="0" borderId="24" xfId="52" applyFont="1" applyBorder="1" applyAlignment="1">
      <alignment vertical="center"/>
    </xf>
    <xf numFmtId="0" fontId="47" fillId="0" borderId="27" xfId="52" applyFont="1" applyBorder="1" applyAlignment="1">
      <alignment vertical="center"/>
    </xf>
    <xf numFmtId="0" fontId="20" fillId="0" borderId="46" xfId="52" applyFont="1" applyBorder="1" applyAlignment="1">
      <alignment horizontal="center" vertical="center"/>
    </xf>
    <xf numFmtId="0" fontId="20" fillId="0" borderId="41" xfId="52" applyFont="1" applyBorder="1" applyAlignment="1">
      <alignment horizontal="center" vertical="center"/>
    </xf>
    <xf numFmtId="0" fontId="39" fillId="0" borderId="27" xfId="52" applyFont="1" applyBorder="1" applyAlignment="1">
      <alignment horizontal="left" vertical="center"/>
    </xf>
    <xf numFmtId="0" fontId="39" fillId="0" borderId="28" xfId="52" applyFont="1" applyBorder="1" applyAlignment="1">
      <alignment horizontal="left" vertical="center"/>
    </xf>
    <xf numFmtId="14" fontId="20" fillId="0" borderId="28" xfId="52" applyNumberFormat="1" applyFont="1" applyBorder="1" applyAlignment="1">
      <alignment horizontal="center" vertical="center"/>
    </xf>
    <xf numFmtId="14" fontId="20" fillId="0" borderId="38" xfId="52" applyNumberFormat="1" applyFont="1" applyBorder="1" applyAlignment="1">
      <alignment horizontal="center" vertical="center"/>
    </xf>
    <xf numFmtId="0" fontId="11" fillId="0" borderId="0" xfId="52" applyFont="1" applyBorder="1" applyAlignment="1">
      <alignment horizontal="left" vertical="center"/>
    </xf>
    <xf numFmtId="0" fontId="39" fillId="0" borderId="22" xfId="52" applyFont="1" applyBorder="1" applyAlignment="1">
      <alignment vertical="center"/>
    </xf>
    <xf numFmtId="0" fontId="10" fillId="0" borderId="23" xfId="52" applyFont="1" applyBorder="1" applyAlignment="1">
      <alignment horizontal="left" vertical="center"/>
    </xf>
    <xf numFmtId="0" fontId="20" fillId="0" borderId="23" xfId="52" applyFont="1" applyBorder="1" applyAlignment="1">
      <alignment horizontal="left" vertical="center"/>
    </xf>
    <xf numFmtId="0" fontId="10" fillId="0" borderId="23" xfId="52" applyFont="1" applyBorder="1" applyAlignment="1">
      <alignment vertical="center"/>
    </xf>
    <xf numFmtId="0" fontId="39" fillId="0" borderId="23" xfId="52" applyFont="1" applyBorder="1" applyAlignment="1">
      <alignment vertical="center"/>
    </xf>
    <xf numFmtId="0" fontId="10" fillId="0" borderId="24" xfId="52" applyFont="1" applyBorder="1" applyAlignment="1">
      <alignment horizontal="left" vertical="center"/>
    </xf>
    <xf numFmtId="0" fontId="39" fillId="0" borderId="0" xfId="52" applyFont="1" applyBorder="1" applyAlignment="1">
      <alignment horizontal="left" vertical="center"/>
    </xf>
    <xf numFmtId="0" fontId="12" fillId="0" borderId="35" xfId="52" applyFont="1" applyBorder="1" applyAlignment="1">
      <alignment horizontal="left" vertical="center" wrapText="1"/>
    </xf>
    <xf numFmtId="0" fontId="12" fillId="0" borderId="30" xfId="52" applyFont="1" applyBorder="1" applyAlignment="1">
      <alignment horizontal="left" vertical="center" wrapText="1"/>
    </xf>
    <xf numFmtId="0" fontId="12" fillId="0" borderId="47" xfId="52" applyFont="1" applyBorder="1" applyAlignment="1">
      <alignment horizontal="left" vertical="center" wrapText="1"/>
    </xf>
    <xf numFmtId="0" fontId="12" fillId="0" borderId="33" xfId="52" applyFont="1" applyBorder="1" applyAlignment="1">
      <alignment horizontal="left" vertical="center"/>
    </xf>
    <xf numFmtId="0" fontId="12" fillId="0" borderId="32" xfId="52" applyFont="1" applyBorder="1" applyAlignment="1">
      <alignment horizontal="left" vertical="center"/>
    </xf>
    <xf numFmtId="0" fontId="12" fillId="0" borderId="36" xfId="52" applyFont="1" applyBorder="1" applyAlignment="1">
      <alignment horizontal="left" vertical="center"/>
    </xf>
    <xf numFmtId="0" fontId="12" fillId="0" borderId="31" xfId="52" applyFont="1" applyBorder="1" applyAlignment="1">
      <alignment horizontal="left" vertical="center"/>
    </xf>
    <xf numFmtId="0" fontId="20" fillId="0" borderId="27" xfId="52" applyFont="1" applyBorder="1" applyAlignment="1">
      <alignment horizontal="left" vertical="center"/>
    </xf>
    <xf numFmtId="0" fontId="20" fillId="0" borderId="28" xfId="52" applyFont="1" applyBorder="1" applyAlignment="1">
      <alignment horizontal="left" vertical="center"/>
    </xf>
    <xf numFmtId="0" fontId="12" fillId="0" borderId="22" xfId="52" applyFont="1" applyBorder="1" applyAlignment="1">
      <alignment horizontal="left" vertical="center" wrapText="1"/>
    </xf>
    <xf numFmtId="0" fontId="12" fillId="0" borderId="23" xfId="52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39" fillId="0" borderId="26" xfId="52" applyFont="1" applyFill="1" applyBorder="1" applyAlignment="1">
      <alignment horizontal="left" vertical="center"/>
    </xf>
    <xf numFmtId="0" fontId="39" fillId="0" borderId="27" xfId="52" applyFont="1" applyBorder="1" applyAlignment="1">
      <alignment horizontal="center" vertical="center"/>
    </xf>
    <xf numFmtId="0" fontId="39" fillId="0" borderId="28" xfId="52" applyFont="1" applyBorder="1" applyAlignment="1">
      <alignment horizontal="center" vertical="center"/>
    </xf>
    <xf numFmtId="0" fontId="39" fillId="0" borderId="26" xfId="52" applyFont="1" applyBorder="1" applyAlignment="1">
      <alignment horizontal="center" vertical="center"/>
    </xf>
    <xf numFmtId="0" fontId="39" fillId="0" borderId="24" xfId="52" applyFont="1" applyBorder="1" applyAlignment="1">
      <alignment horizontal="center" vertical="center"/>
    </xf>
    <xf numFmtId="0" fontId="38" fillId="0" borderId="24" xfId="52" applyFont="1" applyBorder="1" applyAlignment="1">
      <alignment horizontal="left" vertical="center"/>
    </xf>
    <xf numFmtId="0" fontId="39" fillId="0" borderId="48" xfId="52" applyFont="1" applyFill="1" applyBorder="1" applyAlignment="1">
      <alignment horizontal="left" vertical="center"/>
    </xf>
    <xf numFmtId="0" fontId="39" fillId="0" borderId="49" xfId="52" applyFont="1" applyFill="1" applyBorder="1" applyAlignment="1">
      <alignment horizontal="left" vertical="center"/>
    </xf>
    <xf numFmtId="0" fontId="11" fillId="0" borderId="0" xfId="52" applyFont="1" applyFill="1" applyBorder="1" applyAlignment="1">
      <alignment horizontal="left" vertical="center"/>
    </xf>
    <xf numFmtId="0" fontId="20" fillId="0" borderId="35" xfId="52" applyFont="1" applyFill="1" applyBorder="1" applyAlignment="1">
      <alignment horizontal="left" vertical="center"/>
    </xf>
    <xf numFmtId="0" fontId="20" fillId="0" borderId="30" xfId="52" applyFont="1" applyFill="1" applyBorder="1" applyAlignment="1">
      <alignment horizontal="left" vertical="center"/>
    </xf>
    <xf numFmtId="0" fontId="20" fillId="0" borderId="33" xfId="52" applyFont="1" applyFill="1" applyBorder="1" applyAlignment="1">
      <alignment horizontal="left" vertical="center"/>
    </xf>
    <xf numFmtId="0" fontId="20" fillId="0" borderId="32" xfId="52" applyFont="1" applyFill="1" applyBorder="1" applyAlignment="1">
      <alignment horizontal="left" vertical="center"/>
    </xf>
    <xf numFmtId="0" fontId="39" fillId="0" borderId="33" xfId="52" applyFont="1" applyBorder="1" applyAlignment="1">
      <alignment horizontal="left" vertical="center"/>
    </xf>
    <xf numFmtId="0" fontId="39" fillId="0" borderId="32" xfId="52" applyFont="1" applyBorder="1" applyAlignment="1">
      <alignment horizontal="left" vertical="center"/>
    </xf>
    <xf numFmtId="0" fontId="11" fillId="0" borderId="50" xfId="52" applyFont="1" applyBorder="1" applyAlignment="1">
      <alignment vertical="center"/>
    </xf>
    <xf numFmtId="0" fontId="20" fillId="0" borderId="51" xfId="52" applyFont="1" applyBorder="1" applyAlignment="1">
      <alignment horizontal="center" vertical="center"/>
    </xf>
    <xf numFmtId="0" fontId="11" fillId="0" borderId="51" xfId="52" applyFont="1" applyBorder="1" applyAlignment="1">
      <alignment vertical="center"/>
    </xf>
    <xf numFmtId="58" fontId="10" fillId="0" borderId="51" xfId="52" applyNumberFormat="1" applyFont="1" applyBorder="1" applyAlignment="1">
      <alignment vertical="center"/>
    </xf>
    <xf numFmtId="0" fontId="11" fillId="0" borderId="51" xfId="52" applyFont="1" applyBorder="1" applyAlignment="1">
      <alignment horizontal="center" vertical="center"/>
    </xf>
    <xf numFmtId="0" fontId="11" fillId="0" borderId="52" xfId="52" applyFont="1" applyFill="1" applyBorder="1" applyAlignment="1">
      <alignment horizontal="left" vertical="center"/>
    </xf>
    <xf numFmtId="0" fontId="11" fillId="0" borderId="51" xfId="52" applyFont="1" applyFill="1" applyBorder="1" applyAlignment="1">
      <alignment horizontal="left" vertical="center"/>
    </xf>
    <xf numFmtId="0" fontId="11" fillId="0" borderId="53" xfId="52" applyFont="1" applyFill="1" applyBorder="1" applyAlignment="1">
      <alignment horizontal="center" vertical="center"/>
    </xf>
    <xf numFmtId="0" fontId="11" fillId="0" borderId="54" xfId="52" applyFont="1" applyFill="1" applyBorder="1" applyAlignment="1">
      <alignment horizontal="center" vertical="center"/>
    </xf>
    <xf numFmtId="0" fontId="11" fillId="0" borderId="27" xfId="52" applyFont="1" applyFill="1" applyBorder="1" applyAlignment="1">
      <alignment horizontal="center" vertical="center"/>
    </xf>
    <xf numFmtId="0" fontId="11" fillId="0" borderId="28" xfId="52" applyFont="1" applyFill="1" applyBorder="1" applyAlignment="1">
      <alignment horizontal="center" vertical="center"/>
    </xf>
    <xf numFmtId="0" fontId="10" fillId="0" borderId="43" xfId="52" applyFont="1" applyBorder="1" applyAlignment="1">
      <alignment horizontal="center" vertical="center"/>
    </xf>
    <xf numFmtId="0" fontId="10" fillId="0" borderId="55" xfId="52" applyFont="1" applyBorder="1" applyAlignment="1">
      <alignment horizontal="center" vertical="center"/>
    </xf>
    <xf numFmtId="0" fontId="20" fillId="0" borderId="38" xfId="52" applyFont="1" applyBorder="1" applyAlignment="1">
      <alignment horizontal="left" vertical="center"/>
    </xf>
    <xf numFmtId="0" fontId="20" fillId="0" borderId="37" xfId="52" applyFont="1" applyBorder="1" applyAlignment="1">
      <alignment horizontal="left" vertical="center"/>
    </xf>
    <xf numFmtId="0" fontId="39" fillId="0" borderId="38" xfId="52" applyFont="1" applyBorder="1" applyAlignment="1">
      <alignment horizontal="left" vertical="center"/>
    </xf>
    <xf numFmtId="0" fontId="38" fillId="0" borderId="23" xfId="52" applyFont="1" applyBorder="1" applyAlignment="1">
      <alignment horizontal="left" vertical="center"/>
    </xf>
    <xf numFmtId="0" fontId="38" fillId="0" borderId="37" xfId="52" applyFont="1" applyBorder="1" applyAlignment="1">
      <alignment horizontal="left" vertical="center"/>
    </xf>
    <xf numFmtId="0" fontId="38" fillId="0" borderId="31" xfId="52" applyFont="1" applyBorder="1" applyAlignment="1">
      <alignment horizontal="left" vertical="center"/>
    </xf>
    <xf numFmtId="0" fontId="38" fillId="0" borderId="32" xfId="52" applyFont="1" applyBorder="1" applyAlignment="1">
      <alignment horizontal="left" vertical="center"/>
    </xf>
    <xf numFmtId="0" fontId="38" fillId="0" borderId="40" xfId="52" applyFont="1" applyBorder="1" applyAlignment="1">
      <alignment horizontal="left" vertical="center"/>
    </xf>
    <xf numFmtId="0" fontId="20" fillId="0" borderId="25" xfId="52" applyFont="1" applyFill="1" applyBorder="1" applyAlignment="1">
      <alignment horizontal="left" vertical="center"/>
    </xf>
    <xf numFmtId="0" fontId="39" fillId="0" borderId="38" xfId="52" applyFont="1" applyBorder="1" applyAlignment="1">
      <alignment horizontal="center" vertical="center"/>
    </xf>
    <xf numFmtId="0" fontId="38" fillId="0" borderId="25" xfId="52" applyFont="1" applyBorder="1" applyAlignment="1">
      <alignment horizontal="left" vertical="center"/>
    </xf>
    <xf numFmtId="0" fontId="39" fillId="0" borderId="41" xfId="52" applyFont="1" applyFill="1" applyBorder="1" applyAlignment="1">
      <alignment horizontal="left" vertical="center"/>
    </xf>
    <xf numFmtId="0" fontId="20" fillId="0" borderId="39" xfId="52" applyFont="1" applyFill="1" applyBorder="1" applyAlignment="1">
      <alignment horizontal="left" vertical="center"/>
    </xf>
    <xf numFmtId="0" fontId="20" fillId="0" borderId="40" xfId="52" applyFont="1" applyFill="1" applyBorder="1" applyAlignment="1">
      <alignment horizontal="left" vertical="center"/>
    </xf>
    <xf numFmtId="0" fontId="39" fillId="0" borderId="40" xfId="52" applyFont="1" applyBorder="1" applyAlignment="1">
      <alignment horizontal="left" vertical="center"/>
    </xf>
    <xf numFmtId="0" fontId="20" fillId="0" borderId="56" xfId="52" applyFont="1" applyBorder="1" applyAlignment="1">
      <alignment horizontal="center" vertical="center"/>
    </xf>
    <xf numFmtId="0" fontId="11" fillId="0" borderId="57" xfId="52" applyFont="1" applyFill="1" applyBorder="1" applyAlignment="1">
      <alignment horizontal="left" vertical="center"/>
    </xf>
    <xf numFmtId="0" fontId="11" fillId="0" borderId="58" xfId="52" applyFont="1" applyFill="1" applyBorder="1" applyAlignment="1">
      <alignment horizontal="center" vertical="center"/>
    </xf>
    <xf numFmtId="0" fontId="11" fillId="0" borderId="38" xfId="52" applyFont="1" applyFill="1" applyBorder="1" applyAlignment="1">
      <alignment horizontal="center" vertical="center"/>
    </xf>
    <xf numFmtId="0" fontId="16" fillId="0" borderId="0" xfId="53" applyFont="1" applyFill="1" applyAlignment="1">
      <alignment horizontal="left"/>
    </xf>
    <xf numFmtId="0" fontId="18" fillId="0" borderId="59" xfId="52" applyFont="1" applyFill="1" applyBorder="1" applyAlignment="1">
      <alignment horizontal="left" vertical="center"/>
    </xf>
    <xf numFmtId="0" fontId="18" fillId="0" borderId="60" xfId="52" applyFont="1" applyFill="1" applyBorder="1" applyAlignment="1">
      <alignment horizontal="center" vertical="center"/>
    </xf>
    <xf numFmtId="0" fontId="20" fillId="0" borderId="60" xfId="52" applyFont="1" applyFill="1" applyBorder="1" applyAlignment="1">
      <alignment horizontal="center" vertical="center"/>
    </xf>
    <xf numFmtId="0" fontId="18" fillId="0" borderId="61" xfId="52" applyFont="1" applyFill="1" applyBorder="1" applyAlignment="1">
      <alignment horizontal="center" vertical="center"/>
    </xf>
    <xf numFmtId="0" fontId="18" fillId="0" borderId="62" xfId="52" applyFont="1" applyFill="1" applyBorder="1" applyAlignment="1">
      <alignment vertical="center"/>
    </xf>
    <xf numFmtId="0" fontId="21" fillId="0" borderId="62" xfId="52" applyFont="1" applyFill="1" applyBorder="1" applyAlignment="1">
      <alignment horizontal="center" vertical="center"/>
    </xf>
    <xf numFmtId="0" fontId="41" fillId="0" borderId="63" xfId="53" applyFont="1" applyFill="1" applyBorder="1" applyAlignment="1" applyProtection="1">
      <alignment horizontal="center" vertical="center"/>
    </xf>
    <xf numFmtId="0" fontId="31" fillId="0" borderId="2" xfId="0" applyFont="1" applyFill="1" applyBorder="1" applyAlignment="1">
      <alignment horizontal="left"/>
    </xf>
    <xf numFmtId="0" fontId="31" fillId="0" borderId="2" xfId="0" applyFont="1" applyFill="1" applyBorder="1" applyAlignment="1">
      <alignment horizontal="left" vertical="center"/>
    </xf>
    <xf numFmtId="0" fontId="33" fillId="0" borderId="64" xfId="0" applyNumberFormat="1" applyFont="1" applyFill="1" applyBorder="1" applyAlignment="1">
      <alignment shrinkToFit="1"/>
    </xf>
    <xf numFmtId="0" fontId="29" fillId="0" borderId="65" xfId="0" applyNumberFormat="1" applyFont="1" applyFill="1" applyBorder="1" applyAlignment="1">
      <alignment horizontal="center" vertical="center"/>
    </xf>
    <xf numFmtId="0" fontId="34" fillId="0" borderId="65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16" fillId="0" borderId="62" xfId="53" applyFont="1" applyFill="1" applyBorder="1" applyAlignment="1">
      <alignment horizontal="center"/>
    </xf>
    <xf numFmtId="0" fontId="18" fillId="0" borderId="62" xfId="52" applyFont="1" applyFill="1" applyBorder="1" applyAlignment="1">
      <alignment horizontal="left" vertical="center"/>
    </xf>
    <xf numFmtId="0" fontId="16" fillId="0" borderId="62" xfId="52" applyFont="1" applyFill="1" applyBorder="1" applyAlignment="1">
      <alignment horizontal="center" vertical="center"/>
    </xf>
    <xf numFmtId="0" fontId="16" fillId="0" borderId="66" xfId="52" applyFont="1" applyFill="1" applyBorder="1" applyAlignment="1">
      <alignment horizontal="center" vertical="center"/>
    </xf>
    <xf numFmtId="0" fontId="0" fillId="0" borderId="67" xfId="0" applyFont="1" applyFill="1" applyBorder="1" applyAlignment="1">
      <alignment horizontal="left" vertical="center"/>
    </xf>
    <xf numFmtId="0" fontId="16" fillId="0" borderId="2" xfId="53" applyFont="1" applyFill="1" applyBorder="1" applyAlignment="1">
      <alignment horizontal="center"/>
    </xf>
    <xf numFmtId="0" fontId="22" fillId="0" borderId="68" xfId="53" applyFont="1" applyFill="1" applyBorder="1" applyAlignment="1" applyProtection="1">
      <alignment horizontal="center" vertical="center"/>
    </xf>
    <xf numFmtId="0" fontId="0" fillId="0" borderId="69" xfId="0" applyFont="1" applyFill="1" applyBorder="1" applyAlignment="1">
      <alignment horizontal="left" vertical="center"/>
    </xf>
    <xf numFmtId="180" fontId="24" fillId="0" borderId="8" xfId="0" applyNumberFormat="1" applyFont="1" applyFill="1" applyBorder="1" applyAlignment="1">
      <alignment horizontal="center" vertical="center"/>
    </xf>
    <xf numFmtId="0" fontId="39" fillId="0" borderId="8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70" xfId="0" applyFont="1" applyFill="1" applyBorder="1" applyAlignment="1">
      <alignment horizontal="center" vertical="center"/>
    </xf>
    <xf numFmtId="49" fontId="36" fillId="0" borderId="24" xfId="54" applyNumberFormat="1" applyFont="1" applyFill="1" applyBorder="1" applyAlignment="1">
      <alignment horizontal="center" vertical="center"/>
    </xf>
    <xf numFmtId="0" fontId="24" fillId="0" borderId="24" xfId="0" applyNumberFormat="1" applyFont="1" applyFill="1" applyBorder="1" applyAlignment="1">
      <alignment horizontal="center" vertical="center"/>
    </xf>
    <xf numFmtId="0" fontId="16" fillId="0" borderId="24" xfId="53" applyFont="1" applyFill="1" applyBorder="1" applyAlignment="1"/>
    <xf numFmtId="0" fontId="24" fillId="0" borderId="71" xfId="0" applyNumberFormat="1" applyFont="1" applyFill="1" applyBorder="1" applyAlignment="1">
      <alignment horizontal="center" vertical="center"/>
    </xf>
    <xf numFmtId="49" fontId="36" fillId="0" borderId="71" xfId="54" applyNumberFormat="1" applyFont="1" applyFill="1" applyBorder="1" applyAlignment="1">
      <alignment horizontal="center" vertical="center"/>
    </xf>
    <xf numFmtId="0" fontId="16" fillId="0" borderId="72" xfId="53" applyFont="1" applyFill="1" applyBorder="1" applyAlignment="1">
      <alignment horizontal="center"/>
    </xf>
    <xf numFmtId="49" fontId="16" fillId="0" borderId="73" xfId="53" applyNumberFormat="1" applyFont="1" applyFill="1" applyBorder="1" applyAlignment="1">
      <alignment horizontal="center"/>
    </xf>
    <xf numFmtId="49" fontId="36" fillId="0" borderId="73" xfId="54" applyNumberFormat="1" applyFont="1" applyFill="1" applyBorder="1" applyAlignment="1">
      <alignment horizontal="center" vertical="center"/>
    </xf>
    <xf numFmtId="49" fontId="36" fillId="0" borderId="74" xfId="54" applyNumberFormat="1" applyFont="1" applyFill="1" applyBorder="1" applyAlignment="1">
      <alignment horizontal="center" vertical="center"/>
    </xf>
    <xf numFmtId="14" fontId="22" fillId="0" borderId="0" xfId="53" applyNumberFormat="1" applyFont="1" applyFill="1" applyAlignment="1"/>
    <xf numFmtId="0" fontId="10" fillId="0" borderId="0" xfId="52" applyFont="1" applyBorder="1" applyAlignment="1">
      <alignment horizontal="left" vertical="center"/>
    </xf>
    <xf numFmtId="0" fontId="48" fillId="0" borderId="21" xfId="52" applyFont="1" applyBorder="1" applyAlignment="1">
      <alignment horizontal="center" vertical="top"/>
    </xf>
    <xf numFmtId="0" fontId="39" fillId="0" borderId="75" xfId="52" applyFont="1" applyBorder="1" applyAlignment="1">
      <alignment horizontal="left" vertical="center"/>
    </xf>
    <xf numFmtId="0" fontId="39" fillId="0" borderId="21" xfId="52" applyFont="1" applyBorder="1" applyAlignment="1">
      <alignment horizontal="left" vertical="center"/>
    </xf>
    <xf numFmtId="0" fontId="39" fillId="0" borderId="34" xfId="52" applyFont="1" applyBorder="1" applyAlignment="1">
      <alignment horizontal="left" vertical="center"/>
    </xf>
    <xf numFmtId="0" fontId="11" fillId="0" borderId="52" xfId="52" applyFont="1" applyBorder="1" applyAlignment="1">
      <alignment horizontal="left" vertical="center"/>
    </xf>
    <xf numFmtId="0" fontId="11" fillId="0" borderId="51" xfId="52" applyFont="1" applyBorder="1" applyAlignment="1">
      <alignment horizontal="left" vertical="center"/>
    </xf>
    <xf numFmtId="0" fontId="39" fillId="0" borderId="53" xfId="52" applyFont="1" applyBorder="1" applyAlignment="1">
      <alignment vertical="center"/>
    </xf>
    <xf numFmtId="0" fontId="10" fillId="0" borderId="54" xfId="52" applyFont="1" applyBorder="1" applyAlignment="1">
      <alignment horizontal="left" vertical="center"/>
    </xf>
    <xf numFmtId="0" fontId="20" fillId="0" borderId="54" xfId="52" applyFont="1" applyBorder="1" applyAlignment="1">
      <alignment horizontal="left" vertical="center"/>
    </xf>
    <xf numFmtId="0" fontId="10" fillId="0" borderId="54" xfId="52" applyFont="1" applyBorder="1" applyAlignment="1">
      <alignment vertical="center"/>
    </xf>
    <xf numFmtId="0" fontId="39" fillId="0" borderId="54" xfId="52" applyFont="1" applyBorder="1" applyAlignment="1">
      <alignment vertical="center"/>
    </xf>
    <xf numFmtId="0" fontId="39" fillId="0" borderId="53" xfId="52" applyFont="1" applyBorder="1" applyAlignment="1">
      <alignment horizontal="center" vertical="center"/>
    </xf>
    <xf numFmtId="0" fontId="20" fillId="0" borderId="54" xfId="52" applyFont="1" applyBorder="1" applyAlignment="1">
      <alignment horizontal="center" vertical="center"/>
    </xf>
    <xf numFmtId="0" fontId="39" fillId="0" borderId="54" xfId="52" applyFont="1" applyBorder="1" applyAlignment="1">
      <alignment horizontal="center" vertical="center"/>
    </xf>
    <xf numFmtId="0" fontId="10" fillId="0" borderId="54" xfId="52" applyFont="1" applyBorder="1" applyAlignment="1">
      <alignment horizontal="center" vertical="center"/>
    </xf>
    <xf numFmtId="0" fontId="20" fillId="0" borderId="24" xfId="52" applyFont="1" applyBorder="1" applyAlignment="1">
      <alignment horizontal="center" vertical="center"/>
    </xf>
    <xf numFmtId="0" fontId="10" fillId="0" borderId="24" xfId="52" applyFont="1" applyBorder="1" applyAlignment="1">
      <alignment horizontal="center" vertical="center"/>
    </xf>
    <xf numFmtId="0" fontId="39" fillId="0" borderId="48" xfId="52" applyFont="1" applyBorder="1" applyAlignment="1">
      <alignment horizontal="left" vertical="center" wrapText="1"/>
    </xf>
    <xf numFmtId="0" fontId="39" fillId="0" borderId="49" xfId="52" applyFont="1" applyBorder="1" applyAlignment="1">
      <alignment horizontal="left" vertical="center" wrapText="1"/>
    </xf>
    <xf numFmtId="0" fontId="39" fillId="0" borderId="76" xfId="52" applyFont="1" applyBorder="1" applyAlignment="1">
      <alignment horizontal="left" vertical="center"/>
    </xf>
    <xf numFmtId="0" fontId="39" fillId="0" borderId="77" xfId="52" applyFont="1" applyBorder="1" applyAlignment="1">
      <alignment horizontal="left" vertical="center"/>
    </xf>
    <xf numFmtId="0" fontId="49" fillId="0" borderId="78" xfId="52" applyFont="1" applyBorder="1" applyAlignment="1">
      <alignment horizontal="left" vertical="center" wrapText="1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50" fillId="3" borderId="2" xfId="0" applyFont="1" applyFill="1" applyBorder="1" applyAlignment="1" applyProtection="1">
      <alignment horizontal="center" vertical="center" wrapText="1"/>
      <protection locked="0"/>
    </xf>
    <xf numFmtId="0" fontId="51" fillId="0" borderId="2" xfId="0" applyFont="1" applyFill="1" applyBorder="1" applyAlignment="1">
      <alignment horizontal="center" vertical="center"/>
    </xf>
    <xf numFmtId="9" fontId="20" fillId="0" borderId="2" xfId="52" applyNumberFormat="1" applyFont="1" applyBorder="1" applyAlignment="1">
      <alignment horizontal="center" vertical="center"/>
    </xf>
    <xf numFmtId="9" fontId="20" fillId="0" borderId="54" xfId="52" applyNumberFormat="1" applyFont="1" applyBorder="1" applyAlignment="1">
      <alignment horizontal="center" vertical="center"/>
    </xf>
    <xf numFmtId="9" fontId="20" fillId="0" borderId="24" xfId="52" applyNumberFormat="1" applyFont="1" applyBorder="1" applyAlignment="1">
      <alignment horizontal="center" vertical="center"/>
    </xf>
    <xf numFmtId="0" fontId="20" fillId="0" borderId="26" xfId="52" applyFont="1" applyBorder="1" applyAlignment="1">
      <alignment horizontal="left" vertical="center"/>
    </xf>
    <xf numFmtId="0" fontId="11" fillId="0" borderId="52" xfId="0" applyFont="1" applyBorder="1" applyAlignment="1">
      <alignment horizontal="left" vertical="center"/>
    </xf>
    <xf numFmtId="0" fontId="11" fillId="0" borderId="51" xfId="0" applyFont="1" applyBorder="1" applyAlignment="1">
      <alignment horizontal="left" vertical="center"/>
    </xf>
    <xf numFmtId="9" fontId="20" fillId="0" borderId="35" xfId="52" applyNumberFormat="1" applyFont="1" applyBorder="1" applyAlignment="1">
      <alignment horizontal="left" vertical="center"/>
    </xf>
    <xf numFmtId="9" fontId="20" fillId="0" borderId="30" xfId="52" applyNumberFormat="1" applyFont="1" applyBorder="1" applyAlignment="1">
      <alignment horizontal="left" vertical="center"/>
    </xf>
    <xf numFmtId="9" fontId="20" fillId="0" borderId="48" xfId="52" applyNumberFormat="1" applyFont="1" applyBorder="1" applyAlignment="1">
      <alignment horizontal="left" vertical="center"/>
    </xf>
    <xf numFmtId="9" fontId="20" fillId="0" borderId="49" xfId="52" applyNumberFormat="1" applyFont="1" applyBorder="1" applyAlignment="1">
      <alignment horizontal="left" vertical="center"/>
    </xf>
    <xf numFmtId="0" fontId="38" fillId="0" borderId="53" xfId="52" applyFont="1" applyFill="1" applyBorder="1" applyAlignment="1">
      <alignment horizontal="left" vertical="center"/>
    </xf>
    <xf numFmtId="0" fontId="38" fillId="0" borderId="54" xfId="52" applyFont="1" applyFill="1" applyBorder="1" applyAlignment="1">
      <alignment horizontal="left" vertical="center"/>
    </xf>
    <xf numFmtId="0" fontId="38" fillId="0" borderId="46" xfId="52" applyFont="1" applyFill="1" applyBorder="1" applyAlignment="1">
      <alignment horizontal="left" vertical="center"/>
    </xf>
    <xf numFmtId="0" fontId="38" fillId="0" borderId="49" xfId="52" applyFont="1" applyFill="1" applyBorder="1" applyAlignment="1">
      <alignment horizontal="left" vertical="center"/>
    </xf>
    <xf numFmtId="0" fontId="11" fillId="0" borderId="34" xfId="52" applyFont="1" applyFill="1" applyBorder="1" applyAlignment="1">
      <alignment horizontal="left" vertical="center"/>
    </xf>
    <xf numFmtId="0" fontId="20" fillId="0" borderId="79" xfId="52" applyFont="1" applyFill="1" applyBorder="1" applyAlignment="1">
      <alignment horizontal="left" vertical="center"/>
    </xf>
    <xf numFmtId="0" fontId="20" fillId="0" borderId="80" xfId="52" applyFont="1" applyFill="1" applyBorder="1" applyAlignment="1">
      <alignment horizontal="left" vertical="center"/>
    </xf>
    <xf numFmtId="0" fontId="11" fillId="0" borderId="42" xfId="52" applyFont="1" applyBorder="1" applyAlignment="1">
      <alignment vertical="center"/>
    </xf>
    <xf numFmtId="0" fontId="52" fillId="0" borderId="51" xfId="52" applyFont="1" applyBorder="1" applyAlignment="1">
      <alignment horizontal="center" vertical="center"/>
    </xf>
    <xf numFmtId="0" fontId="11" fillId="0" borderId="43" xfId="52" applyFont="1" applyBorder="1" applyAlignment="1">
      <alignment vertical="center"/>
    </xf>
    <xf numFmtId="0" fontId="20" fillId="0" borderId="81" xfId="52" applyFont="1" applyBorder="1" applyAlignment="1">
      <alignment vertical="center"/>
    </xf>
    <xf numFmtId="0" fontId="11" fillId="0" borderId="81" xfId="52" applyFont="1" applyBorder="1" applyAlignment="1">
      <alignment vertical="center"/>
    </xf>
    <xf numFmtId="58" fontId="10" fillId="0" borderId="43" xfId="52" applyNumberFormat="1" applyFont="1" applyBorder="1" applyAlignment="1">
      <alignment vertical="center"/>
    </xf>
    <xf numFmtId="0" fontId="11" fillId="0" borderId="34" xfId="52" applyFont="1" applyBorder="1" applyAlignment="1">
      <alignment horizontal="center" vertical="center"/>
    </xf>
    <xf numFmtId="0" fontId="20" fillId="0" borderId="82" xfId="52" applyFont="1" applyFill="1" applyBorder="1" applyAlignment="1">
      <alignment horizontal="left" vertical="center"/>
    </xf>
    <xf numFmtId="0" fontId="20" fillId="0" borderId="34" xfId="52" applyFont="1" applyFill="1" applyBorder="1" applyAlignment="1">
      <alignment horizontal="left" vertical="center"/>
    </xf>
    <xf numFmtId="0" fontId="39" fillId="0" borderId="83" xfId="52" applyFont="1" applyBorder="1" applyAlignment="1">
      <alignment horizontal="left" vertical="center"/>
    </xf>
    <xf numFmtId="0" fontId="11" fillId="0" borderId="57" xfId="52" applyFont="1" applyBorder="1" applyAlignment="1">
      <alignment horizontal="left" vertical="center"/>
    </xf>
    <xf numFmtId="0" fontId="20" fillId="0" borderId="58" xfId="52" applyFont="1" applyBorder="1" applyAlignment="1">
      <alignment horizontal="left" vertical="center"/>
    </xf>
    <xf numFmtId="0" fontId="39" fillId="0" borderId="0" xfId="52" applyFont="1" applyBorder="1" applyAlignment="1">
      <alignment vertical="center"/>
    </xf>
    <xf numFmtId="0" fontId="39" fillId="0" borderId="41" xfId="52" applyFont="1" applyBorder="1" applyAlignment="1">
      <alignment horizontal="left" vertical="center" wrapText="1"/>
    </xf>
    <xf numFmtId="0" fontId="39" fillId="0" borderId="58" xfId="52" applyFont="1" applyBorder="1" applyAlignment="1">
      <alignment horizontal="left" vertical="center"/>
    </xf>
    <xf numFmtId="0" fontId="39" fillId="0" borderId="2" xfId="52" applyFont="1" applyBorder="1" applyAlignment="1">
      <alignment horizontal="center" vertical="center"/>
    </xf>
    <xf numFmtId="0" fontId="53" fillId="0" borderId="40" xfId="52" applyFont="1" applyBorder="1" applyAlignment="1">
      <alignment horizontal="left" vertical="center"/>
    </xf>
    <xf numFmtId="0" fontId="12" fillId="0" borderId="25" xfId="52" applyFont="1" applyBorder="1" applyAlignment="1">
      <alignment horizontal="left" vertical="center"/>
    </xf>
    <xf numFmtId="0" fontId="11" fillId="0" borderId="57" xfId="0" applyFont="1" applyBorder="1" applyAlignment="1">
      <alignment horizontal="left" vertical="center"/>
    </xf>
    <xf numFmtId="9" fontId="20" fillId="0" borderId="39" xfId="52" applyNumberFormat="1" applyFont="1" applyBorder="1" applyAlignment="1">
      <alignment horizontal="left" vertical="center"/>
    </xf>
    <xf numFmtId="9" fontId="20" fillId="0" borderId="41" xfId="52" applyNumberFormat="1" applyFont="1" applyBorder="1" applyAlignment="1">
      <alignment horizontal="left" vertical="center"/>
    </xf>
    <xf numFmtId="0" fontId="38" fillId="0" borderId="58" xfId="52" applyFont="1" applyFill="1" applyBorder="1" applyAlignment="1">
      <alignment horizontal="left" vertical="center"/>
    </xf>
    <xf numFmtId="0" fontId="38" fillId="0" borderId="41" xfId="52" applyFont="1" applyFill="1" applyBorder="1" applyAlignment="1">
      <alignment horizontal="left" vertical="center"/>
    </xf>
    <xf numFmtId="0" fontId="20" fillId="0" borderId="84" xfId="52" applyFont="1" applyFill="1" applyBorder="1" applyAlignment="1">
      <alignment horizontal="left" vertical="center"/>
    </xf>
    <xf numFmtId="0" fontId="11" fillId="0" borderId="85" xfId="52" applyFont="1" applyBorder="1" applyAlignment="1">
      <alignment horizontal="center" vertical="center"/>
    </xf>
    <xf numFmtId="0" fontId="20" fillId="0" borderId="81" xfId="52" applyFont="1" applyBorder="1" applyAlignment="1">
      <alignment horizontal="center" vertical="center"/>
    </xf>
    <xf numFmtId="0" fontId="20" fillId="0" borderId="83" xfId="52" applyFont="1" applyBorder="1" applyAlignment="1">
      <alignment horizontal="center" vertical="center"/>
    </xf>
    <xf numFmtId="0" fontId="20" fillId="0" borderId="83" xfId="52" applyFont="1" applyFill="1" applyBorder="1" applyAlignment="1">
      <alignment horizontal="left" vertical="center"/>
    </xf>
    <xf numFmtId="0" fontId="54" fillId="0" borderId="9" xfId="0" applyFont="1" applyBorder="1" applyAlignment="1">
      <alignment horizontal="center" vertical="center" wrapText="1"/>
    </xf>
    <xf numFmtId="0" fontId="54" fillId="0" borderId="12" xfId="0" applyFont="1" applyBorder="1" applyAlignment="1">
      <alignment horizontal="center" vertical="center" wrapText="1"/>
    </xf>
    <xf numFmtId="0" fontId="55" fillId="0" borderId="13" xfId="0" applyFont="1" applyBorder="1"/>
    <xf numFmtId="0" fontId="55" fillId="0" borderId="2" xfId="0" applyFont="1" applyBorder="1"/>
    <xf numFmtId="0" fontId="55" fillId="0" borderId="5" xfId="0" applyFont="1" applyBorder="1" applyAlignment="1">
      <alignment horizontal="center" vertical="center"/>
    </xf>
    <xf numFmtId="0" fontId="55" fillId="0" borderId="7" xfId="0" applyFont="1" applyBorder="1" applyAlignment="1">
      <alignment horizontal="center" vertical="center"/>
    </xf>
    <xf numFmtId="0" fontId="55" fillId="4" borderId="5" xfId="0" applyFont="1" applyFill="1" applyBorder="1" applyAlignment="1">
      <alignment horizontal="center" vertical="center"/>
    </xf>
    <xf numFmtId="0" fontId="55" fillId="4" borderId="7" xfId="0" applyFont="1" applyFill="1" applyBorder="1" applyAlignment="1">
      <alignment horizontal="center" vertical="center"/>
    </xf>
    <xf numFmtId="0" fontId="55" fillId="4" borderId="2" xfId="0" applyFont="1" applyFill="1" applyBorder="1"/>
    <xf numFmtId="0" fontId="0" fillId="0" borderId="13" xfId="0" applyBorder="1"/>
    <xf numFmtId="0" fontId="0" fillId="4" borderId="2" xfId="0" applyFill="1" applyBorder="1"/>
    <xf numFmtId="0" fontId="0" fillId="0" borderId="14" xfId="0" applyBorder="1"/>
    <xf numFmtId="0" fontId="0" fillId="0" borderId="15" xfId="0" applyBorder="1"/>
    <xf numFmtId="0" fontId="0" fillId="4" borderId="15" xfId="0" applyFill="1" applyBorder="1"/>
    <xf numFmtId="0" fontId="0" fillId="5" borderId="0" xfId="0" applyFill="1"/>
    <xf numFmtId="0" fontId="54" fillId="0" borderId="16" xfId="0" applyFont="1" applyBorder="1" applyAlignment="1">
      <alignment horizontal="center" vertical="center" wrapText="1"/>
    </xf>
    <xf numFmtId="0" fontId="55" fillId="0" borderId="86" xfId="0" applyFont="1" applyBorder="1" applyAlignment="1">
      <alignment horizontal="center" vertical="center"/>
    </xf>
    <xf numFmtId="0" fontId="55" fillId="0" borderId="17" xfId="0" applyFont="1" applyBorder="1"/>
    <xf numFmtId="0" fontId="0" fillId="0" borderId="17" xfId="0" applyBorder="1"/>
    <xf numFmtId="0" fontId="0" fillId="0" borderId="87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5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7" borderId="2" xfId="0" applyFont="1" applyFill="1" applyBorder="1" applyAlignment="1">
      <alignment vertical="top" wrapText="1"/>
    </xf>
    <xf numFmtId="0" fontId="55" fillId="6" borderId="2" xfId="0" applyFont="1" applyFill="1" applyBorder="1" applyAlignment="1">
      <alignment vertical="top" wrapText="1"/>
    </xf>
    <xf numFmtId="0" fontId="5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8" fillId="0" borderId="0" xfId="0" applyFont="1"/>
    <xf numFmtId="0" fontId="58" fillId="0" borderId="0" xfId="0" applyFont="1" applyAlignment="1">
      <alignment vertical="top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 68 3" xfId="60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checked="Checked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checked="Checked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620375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6203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8763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38200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6964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8679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86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867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058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058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17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270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270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270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270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270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270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270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270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270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270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270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16" name="Check Box 48" hidden="1">
              <a:extLst>
                <a:ext uri="{63B3BB69-23CF-44E3-9099-C40C66FF867C}">
                  <a14:compatExt spid="_x0000_s721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17" name="Check Box 49" hidden="1">
              <a:extLst>
                <a:ext uri="{63B3BB69-23CF-44E3-9099-C40C66FF867C}">
                  <a14:compatExt spid="_x0000_s721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18" name="Check Box 50" hidden="1">
              <a:extLst>
                <a:ext uri="{63B3BB69-23CF-44E3-9099-C40C66FF867C}">
                  <a14:compatExt spid="_x0000_s721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19" name="Check Box 51" hidden="1">
              <a:extLst>
                <a:ext uri="{63B3BB69-23CF-44E3-9099-C40C66FF867C}">
                  <a14:compatExt spid="_x0000_s721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20" name="Check Box 52" hidden="1">
              <a:extLst>
                <a:ext uri="{63B3BB69-23CF-44E3-9099-C40C66FF867C}">
                  <a14:compatExt spid="_x0000_s722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21" name="Check Box 53" hidden="1">
              <a:extLst>
                <a:ext uri="{63B3BB69-23CF-44E3-9099-C40C66FF867C}">
                  <a14:compatExt spid="_x0000_s722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22" name="Check Box 54" hidden="1">
              <a:extLst>
                <a:ext uri="{63B3BB69-23CF-44E3-9099-C40C66FF867C}">
                  <a14:compatExt spid="_x0000_s722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23" name="Check Box 55" hidden="1">
              <a:extLst>
                <a:ext uri="{63B3BB69-23CF-44E3-9099-C40C66FF867C}">
                  <a14:compatExt spid="_x0000_s722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24" name="Check Box 56" hidden="1">
              <a:extLst>
                <a:ext uri="{63B3BB69-23CF-44E3-9099-C40C66FF867C}">
                  <a14:compatExt spid="_x0000_s722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25" name="Check Box 57" hidden="1">
              <a:extLst>
                <a:ext uri="{63B3BB69-23CF-44E3-9099-C40C66FF867C}">
                  <a14:compatExt spid="_x0000_s722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549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549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549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549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549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549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549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549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549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549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4549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4295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4295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4295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4295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295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4295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4295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4295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4295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4295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1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3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4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9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0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3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54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5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0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71" name="Text Box 1"/>
        <xdr:cNvSpPr txBox="1">
          <a:spLocks noChangeArrowheads="1"/>
        </xdr:cNvSpPr>
      </xdr:nvSpPr>
      <xdr:spPr>
        <a:xfrm>
          <a:off x="0" y="4660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72" name="Text Box 1"/>
        <xdr:cNvSpPr txBox="1">
          <a:spLocks noChangeArrowheads="1"/>
        </xdr:cNvSpPr>
      </xdr:nvSpPr>
      <xdr:spPr>
        <a:xfrm>
          <a:off x="0" y="4660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3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4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5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76" name="Text Box 1"/>
        <xdr:cNvSpPr txBox="1">
          <a:spLocks noChangeArrowheads="1"/>
        </xdr:cNvSpPr>
      </xdr:nvSpPr>
      <xdr:spPr>
        <a:xfrm>
          <a:off x="0" y="4660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77" name="Text Box 1"/>
        <xdr:cNvSpPr txBox="1">
          <a:spLocks noChangeArrowheads="1"/>
        </xdr:cNvSpPr>
      </xdr:nvSpPr>
      <xdr:spPr>
        <a:xfrm>
          <a:off x="0" y="4660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8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9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80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38100</xdr:colOff>
      <xdr:row>2</xdr:row>
      <xdr:rowOff>0</xdr:rowOff>
    </xdr:from>
    <xdr:to>
      <xdr:col>9</xdr:col>
      <xdr:colOff>0</xdr:colOff>
      <xdr:row>5</xdr:row>
      <xdr:rowOff>13335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31405" y="581025"/>
          <a:ext cx="1028700" cy="7277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9" Type="http://schemas.openxmlformats.org/officeDocument/2006/relationships/ctrlProp" Target="../ctrlProps/ctrlProp121.xml"/><Relationship Id="rId58" Type="http://schemas.openxmlformats.org/officeDocument/2006/relationships/ctrlProp" Target="../ctrlProps/ctrlProp120.xml"/><Relationship Id="rId57" Type="http://schemas.openxmlformats.org/officeDocument/2006/relationships/ctrlProp" Target="../ctrlProps/ctrlProp119.xml"/><Relationship Id="rId56" Type="http://schemas.openxmlformats.org/officeDocument/2006/relationships/ctrlProp" Target="../ctrlProps/ctrlProp118.xml"/><Relationship Id="rId55" Type="http://schemas.openxmlformats.org/officeDocument/2006/relationships/ctrlProp" Target="../ctrlProps/ctrlProp117.xml"/><Relationship Id="rId54" Type="http://schemas.openxmlformats.org/officeDocument/2006/relationships/ctrlProp" Target="../ctrlProps/ctrlProp116.xml"/><Relationship Id="rId53" Type="http://schemas.openxmlformats.org/officeDocument/2006/relationships/ctrlProp" Target="../ctrlProps/ctrlProp115.xml"/><Relationship Id="rId52" Type="http://schemas.openxmlformats.org/officeDocument/2006/relationships/ctrlProp" Target="../ctrlProps/ctrlProp114.xml"/><Relationship Id="rId51" Type="http://schemas.openxmlformats.org/officeDocument/2006/relationships/ctrlProp" Target="../ctrlProps/ctrlProp113.xml"/><Relationship Id="rId50" Type="http://schemas.openxmlformats.org/officeDocument/2006/relationships/ctrlProp" Target="../ctrlProps/ctrlProp112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28.xml"/><Relationship Id="rId8" Type="http://schemas.openxmlformats.org/officeDocument/2006/relationships/ctrlProp" Target="../ctrlProps/ctrlProp127.xml"/><Relationship Id="rId7" Type="http://schemas.openxmlformats.org/officeDocument/2006/relationships/ctrlProp" Target="../ctrlProps/ctrlProp126.xml"/><Relationship Id="rId6" Type="http://schemas.openxmlformats.org/officeDocument/2006/relationships/ctrlProp" Target="../ctrlProps/ctrlProp125.xml"/><Relationship Id="rId5" Type="http://schemas.openxmlformats.org/officeDocument/2006/relationships/ctrlProp" Target="../ctrlProps/ctrlProp124.xml"/><Relationship Id="rId41" Type="http://schemas.openxmlformats.org/officeDocument/2006/relationships/ctrlProp" Target="../ctrlProps/ctrlProp160.xml"/><Relationship Id="rId40" Type="http://schemas.openxmlformats.org/officeDocument/2006/relationships/ctrlProp" Target="../ctrlProps/ctrlProp159.xml"/><Relationship Id="rId4" Type="http://schemas.openxmlformats.org/officeDocument/2006/relationships/ctrlProp" Target="../ctrlProps/ctrlProp123.xml"/><Relationship Id="rId39" Type="http://schemas.openxmlformats.org/officeDocument/2006/relationships/ctrlProp" Target="../ctrlProps/ctrlProp158.xml"/><Relationship Id="rId38" Type="http://schemas.openxmlformats.org/officeDocument/2006/relationships/ctrlProp" Target="../ctrlProps/ctrlProp157.xml"/><Relationship Id="rId37" Type="http://schemas.openxmlformats.org/officeDocument/2006/relationships/ctrlProp" Target="../ctrlProps/ctrlProp156.xml"/><Relationship Id="rId36" Type="http://schemas.openxmlformats.org/officeDocument/2006/relationships/ctrlProp" Target="../ctrlProps/ctrlProp155.xml"/><Relationship Id="rId35" Type="http://schemas.openxmlformats.org/officeDocument/2006/relationships/ctrlProp" Target="../ctrlProps/ctrlProp154.xml"/><Relationship Id="rId34" Type="http://schemas.openxmlformats.org/officeDocument/2006/relationships/ctrlProp" Target="../ctrlProps/ctrlProp153.xml"/><Relationship Id="rId33" Type="http://schemas.openxmlformats.org/officeDocument/2006/relationships/ctrlProp" Target="../ctrlProps/ctrlProp152.xml"/><Relationship Id="rId32" Type="http://schemas.openxmlformats.org/officeDocument/2006/relationships/ctrlProp" Target="../ctrlProps/ctrlProp151.xml"/><Relationship Id="rId31" Type="http://schemas.openxmlformats.org/officeDocument/2006/relationships/ctrlProp" Target="../ctrlProps/ctrlProp150.xml"/><Relationship Id="rId30" Type="http://schemas.openxmlformats.org/officeDocument/2006/relationships/ctrlProp" Target="../ctrlProps/ctrlProp149.xml"/><Relationship Id="rId3" Type="http://schemas.openxmlformats.org/officeDocument/2006/relationships/ctrlProp" Target="../ctrlProps/ctrlProp122.xml"/><Relationship Id="rId29" Type="http://schemas.openxmlformats.org/officeDocument/2006/relationships/ctrlProp" Target="../ctrlProps/ctrlProp148.xml"/><Relationship Id="rId28" Type="http://schemas.openxmlformats.org/officeDocument/2006/relationships/ctrlProp" Target="../ctrlProps/ctrlProp147.xml"/><Relationship Id="rId27" Type="http://schemas.openxmlformats.org/officeDocument/2006/relationships/ctrlProp" Target="../ctrlProps/ctrlProp146.xml"/><Relationship Id="rId26" Type="http://schemas.openxmlformats.org/officeDocument/2006/relationships/ctrlProp" Target="../ctrlProps/ctrlProp145.xml"/><Relationship Id="rId25" Type="http://schemas.openxmlformats.org/officeDocument/2006/relationships/ctrlProp" Target="../ctrlProps/ctrlProp144.xml"/><Relationship Id="rId24" Type="http://schemas.openxmlformats.org/officeDocument/2006/relationships/ctrlProp" Target="../ctrlProps/ctrlProp143.xml"/><Relationship Id="rId23" Type="http://schemas.openxmlformats.org/officeDocument/2006/relationships/ctrlProp" Target="../ctrlProps/ctrlProp142.xml"/><Relationship Id="rId22" Type="http://schemas.openxmlformats.org/officeDocument/2006/relationships/ctrlProp" Target="../ctrlProps/ctrlProp141.xml"/><Relationship Id="rId21" Type="http://schemas.openxmlformats.org/officeDocument/2006/relationships/ctrlProp" Target="../ctrlProps/ctrlProp140.xml"/><Relationship Id="rId20" Type="http://schemas.openxmlformats.org/officeDocument/2006/relationships/ctrlProp" Target="../ctrlProps/ctrlProp13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38.xml"/><Relationship Id="rId18" Type="http://schemas.openxmlformats.org/officeDocument/2006/relationships/ctrlProp" Target="../ctrlProps/ctrlProp137.xml"/><Relationship Id="rId17" Type="http://schemas.openxmlformats.org/officeDocument/2006/relationships/ctrlProp" Target="../ctrlProps/ctrlProp136.xml"/><Relationship Id="rId16" Type="http://schemas.openxmlformats.org/officeDocument/2006/relationships/ctrlProp" Target="../ctrlProps/ctrlProp135.xml"/><Relationship Id="rId15" Type="http://schemas.openxmlformats.org/officeDocument/2006/relationships/ctrlProp" Target="../ctrlProps/ctrlProp134.xml"/><Relationship Id="rId14" Type="http://schemas.openxmlformats.org/officeDocument/2006/relationships/ctrlProp" Target="../ctrlProps/ctrlProp133.xml"/><Relationship Id="rId13" Type="http://schemas.openxmlformats.org/officeDocument/2006/relationships/ctrlProp" Target="../ctrlProps/ctrlProp132.xml"/><Relationship Id="rId12" Type="http://schemas.openxmlformats.org/officeDocument/2006/relationships/ctrlProp" Target="../ctrlProps/ctrlProp131.xml"/><Relationship Id="rId11" Type="http://schemas.openxmlformats.org/officeDocument/2006/relationships/ctrlProp" Target="../ctrlProps/ctrlProp130.xml"/><Relationship Id="rId10" Type="http://schemas.openxmlformats.org/officeDocument/2006/relationships/ctrlProp" Target="../ctrlProps/ctrlProp12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85" customWidth="1"/>
    <col min="3" max="3" width="10.125" customWidth="1"/>
  </cols>
  <sheetData>
    <row r="1" ht="21" customHeight="1" spans="1:2">
      <c r="A1" s="486"/>
      <c r="B1" s="487" t="s">
        <v>0</v>
      </c>
    </row>
    <row r="2" spans="1:2">
      <c r="A2" s="9">
        <v>1</v>
      </c>
      <c r="B2" s="488" t="s">
        <v>1</v>
      </c>
    </row>
    <row r="3" spans="1:2">
      <c r="A3" s="9">
        <v>2</v>
      </c>
      <c r="B3" s="488" t="s">
        <v>2</v>
      </c>
    </row>
    <row r="4" spans="1:2">
      <c r="A4" s="9">
        <v>3</v>
      </c>
      <c r="B4" s="488" t="s">
        <v>3</v>
      </c>
    </row>
    <row r="5" spans="1:2">
      <c r="A5" s="9">
        <v>4</v>
      </c>
      <c r="B5" s="488" t="s">
        <v>4</v>
      </c>
    </row>
    <row r="6" spans="1:2">
      <c r="A6" s="9">
        <v>5</v>
      </c>
      <c r="B6" s="488" t="s">
        <v>5</v>
      </c>
    </row>
    <row r="7" spans="1:2">
      <c r="A7" s="9">
        <v>6</v>
      </c>
      <c r="B7" s="488" t="s">
        <v>6</v>
      </c>
    </row>
    <row r="8" s="484" customFormat="1" ht="15" customHeight="1" spans="1:2">
      <c r="A8" s="489">
        <v>7</v>
      </c>
      <c r="B8" s="490" t="s">
        <v>7</v>
      </c>
    </row>
    <row r="9" ht="18.95" customHeight="1" spans="1:2">
      <c r="A9" s="486"/>
      <c r="B9" s="491" t="s">
        <v>8</v>
      </c>
    </row>
    <row r="10" ht="15.95" customHeight="1" spans="1:2">
      <c r="A10" s="9">
        <v>1</v>
      </c>
      <c r="B10" s="492" t="s">
        <v>9</v>
      </c>
    </row>
    <row r="11" spans="1:2">
      <c r="A11" s="9">
        <v>2</v>
      </c>
      <c r="B11" s="488" t="s">
        <v>10</v>
      </c>
    </row>
    <row r="12" spans="1:2">
      <c r="A12" s="9">
        <v>3</v>
      </c>
      <c r="B12" s="490" t="s">
        <v>11</v>
      </c>
    </row>
    <row r="13" spans="1:2">
      <c r="A13" s="9">
        <v>4</v>
      </c>
      <c r="B13" s="488" t="s">
        <v>12</v>
      </c>
    </row>
    <row r="14" spans="1:2">
      <c r="A14" s="9">
        <v>5</v>
      </c>
      <c r="B14" s="488" t="s">
        <v>13</v>
      </c>
    </row>
    <row r="15" spans="1:2">
      <c r="A15" s="9">
        <v>6</v>
      </c>
      <c r="B15" s="488" t="s">
        <v>14</v>
      </c>
    </row>
    <row r="16" spans="1:2">
      <c r="A16" s="9">
        <v>7</v>
      </c>
      <c r="B16" s="488" t="s">
        <v>15</v>
      </c>
    </row>
    <row r="17" spans="1:2">
      <c r="A17" s="9">
        <v>8</v>
      </c>
      <c r="B17" s="488" t="s">
        <v>16</v>
      </c>
    </row>
    <row r="18" spans="1:2">
      <c r="A18" s="9">
        <v>9</v>
      </c>
      <c r="B18" s="488" t="s">
        <v>17</v>
      </c>
    </row>
    <row r="19" spans="1:2">
      <c r="A19" s="9"/>
      <c r="B19" s="488"/>
    </row>
    <row r="20" ht="20.25" spans="1:2">
      <c r="A20" s="486"/>
      <c r="B20" s="487" t="s">
        <v>18</v>
      </c>
    </row>
    <row r="21" spans="1:2">
      <c r="A21" s="9">
        <v>1</v>
      </c>
      <c r="B21" s="493" t="s">
        <v>19</v>
      </c>
    </row>
    <row r="22" spans="1:2">
      <c r="A22" s="9">
        <v>2</v>
      </c>
      <c r="B22" s="488" t="s">
        <v>20</v>
      </c>
    </row>
    <row r="23" spans="1:2">
      <c r="A23" s="9">
        <v>3</v>
      </c>
      <c r="B23" s="488" t="s">
        <v>21</v>
      </c>
    </row>
    <row r="24" spans="1:2">
      <c r="A24" s="9">
        <v>4</v>
      </c>
      <c r="B24" s="488" t="s">
        <v>22</v>
      </c>
    </row>
    <row r="25" spans="1:2">
      <c r="A25" s="9">
        <v>5</v>
      </c>
      <c r="B25" s="488" t="s">
        <v>23</v>
      </c>
    </row>
    <row r="26" spans="1:2">
      <c r="A26" s="9">
        <v>6</v>
      </c>
      <c r="B26" s="488" t="s">
        <v>24</v>
      </c>
    </row>
    <row r="27" spans="1:2">
      <c r="A27" s="9">
        <v>7</v>
      </c>
      <c r="B27" s="488" t="s">
        <v>25</v>
      </c>
    </row>
    <row r="28" spans="1:2">
      <c r="A28" s="9"/>
      <c r="B28" s="488"/>
    </row>
    <row r="29" ht="20.25" spans="1:2">
      <c r="A29" s="486"/>
      <c r="B29" s="487" t="s">
        <v>26</v>
      </c>
    </row>
    <row r="30" spans="1:2">
      <c r="A30" s="9">
        <v>1</v>
      </c>
      <c r="B30" s="493" t="s">
        <v>27</v>
      </c>
    </row>
    <row r="31" spans="1:2">
      <c r="A31" s="9">
        <v>2</v>
      </c>
      <c r="B31" s="488" t="s">
        <v>28</v>
      </c>
    </row>
    <row r="32" spans="1:2">
      <c r="A32" s="9">
        <v>3</v>
      </c>
      <c r="B32" s="488" t="s">
        <v>29</v>
      </c>
    </row>
    <row r="33" ht="28.5" spans="1:2">
      <c r="A33" s="9">
        <v>4</v>
      </c>
      <c r="B33" s="488" t="s">
        <v>30</v>
      </c>
    </row>
    <row r="34" spans="1:2">
      <c r="A34" s="9">
        <v>5</v>
      </c>
      <c r="B34" s="488" t="s">
        <v>31</v>
      </c>
    </row>
    <row r="35" spans="1:2">
      <c r="A35" s="9">
        <v>6</v>
      </c>
      <c r="B35" s="488" t="s">
        <v>32</v>
      </c>
    </row>
    <row r="36" spans="1:2">
      <c r="A36" s="9">
        <v>7</v>
      </c>
      <c r="B36" s="488" t="s">
        <v>33</v>
      </c>
    </row>
    <row r="37" spans="1:2">
      <c r="A37" s="9"/>
      <c r="B37" s="488"/>
    </row>
    <row r="39" spans="1:2">
      <c r="A39" s="494" t="s">
        <v>34</v>
      </c>
      <c r="B39" s="495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B4" sqref="B4:F5"/>
    </sheetView>
  </sheetViews>
  <sheetFormatPr defaultColWidth="9" defaultRowHeight="14.25"/>
  <cols>
    <col min="1" max="1" width="5.1" customWidth="1"/>
    <col min="2" max="2" width="8.9" customWidth="1"/>
    <col min="3" max="3" width="14.9" customWidth="1"/>
    <col min="4" max="4" width="18.6" customWidth="1"/>
    <col min="5" max="5" width="12.125" customWidth="1"/>
    <col min="6" max="6" width="23.2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265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244</v>
      </c>
      <c r="B2" s="5" t="s">
        <v>249</v>
      </c>
      <c r="C2" s="5" t="s">
        <v>245</v>
      </c>
      <c r="D2" s="5" t="s">
        <v>246</v>
      </c>
      <c r="E2" s="5" t="s">
        <v>247</v>
      </c>
      <c r="F2" s="5" t="s">
        <v>248</v>
      </c>
      <c r="G2" s="4" t="s">
        <v>266</v>
      </c>
      <c r="H2" s="4"/>
      <c r="I2" s="4" t="s">
        <v>267</v>
      </c>
      <c r="J2" s="4"/>
      <c r="K2" s="6" t="s">
        <v>268</v>
      </c>
      <c r="L2" s="69" t="s">
        <v>269</v>
      </c>
      <c r="M2" s="19" t="s">
        <v>270</v>
      </c>
    </row>
    <row r="3" s="1" customFormat="1" ht="16.5" spans="1:13">
      <c r="A3" s="4"/>
      <c r="B3" s="7"/>
      <c r="C3" s="7"/>
      <c r="D3" s="7"/>
      <c r="E3" s="7"/>
      <c r="F3" s="7"/>
      <c r="G3" s="4" t="s">
        <v>271</v>
      </c>
      <c r="H3" s="4" t="s">
        <v>272</v>
      </c>
      <c r="I3" s="4" t="s">
        <v>271</v>
      </c>
      <c r="J3" s="4" t="s">
        <v>272</v>
      </c>
      <c r="K3" s="8"/>
      <c r="L3" s="70"/>
      <c r="M3" s="20"/>
    </row>
    <row r="4" ht="22" customHeight="1" spans="1:13">
      <c r="A4" s="61">
        <v>1</v>
      </c>
      <c r="B4" s="23" t="s">
        <v>261</v>
      </c>
      <c r="C4" s="24">
        <v>241028004</v>
      </c>
      <c r="D4" s="24" t="s">
        <v>259</v>
      </c>
      <c r="E4" s="25" t="s">
        <v>112</v>
      </c>
      <c r="F4" s="26" t="s">
        <v>260</v>
      </c>
      <c r="G4" s="62">
        <v>-0.02</v>
      </c>
      <c r="H4" s="62">
        <v>-0.02</v>
      </c>
      <c r="I4" s="62">
        <v>-0.02</v>
      </c>
      <c r="J4" s="62">
        <v>-0.02</v>
      </c>
      <c r="K4" s="65"/>
      <c r="L4" s="11" t="s">
        <v>95</v>
      </c>
      <c r="M4" s="11" t="s">
        <v>273</v>
      </c>
    </row>
    <row r="5" ht="22" customHeight="1" spans="1:13">
      <c r="A5" s="61">
        <v>2</v>
      </c>
      <c r="B5" s="23" t="s">
        <v>261</v>
      </c>
      <c r="C5" s="24">
        <v>241028006</v>
      </c>
      <c r="D5" s="24" t="s">
        <v>259</v>
      </c>
      <c r="E5" s="29" t="s">
        <v>111</v>
      </c>
      <c r="F5" s="26" t="s">
        <v>260</v>
      </c>
      <c r="G5" s="62">
        <v>-0.02</v>
      </c>
      <c r="H5" s="62">
        <v>-0.02</v>
      </c>
      <c r="I5" s="62">
        <v>-0.02</v>
      </c>
      <c r="J5" s="62">
        <v>-0.02</v>
      </c>
      <c r="K5" s="65"/>
      <c r="L5" s="11" t="s">
        <v>95</v>
      </c>
      <c r="M5" s="11" t="s">
        <v>273</v>
      </c>
    </row>
    <row r="6" ht="22" customHeight="1" spans="1:13">
      <c r="A6" s="61">
        <v>3</v>
      </c>
      <c r="B6" s="23"/>
      <c r="C6" s="23"/>
      <c r="D6" s="23"/>
      <c r="E6" s="29"/>
      <c r="F6" s="30"/>
      <c r="G6" s="25"/>
      <c r="H6" s="25"/>
      <c r="I6" s="62"/>
      <c r="J6" s="62"/>
      <c r="K6" s="65"/>
      <c r="L6" s="11"/>
      <c r="M6" s="11"/>
    </row>
    <row r="7" ht="22" customHeight="1" spans="1:13">
      <c r="A7" s="61">
        <v>4</v>
      </c>
      <c r="B7" s="23"/>
      <c r="C7" s="23"/>
      <c r="D7" s="23"/>
      <c r="E7" s="29"/>
      <c r="F7" s="30"/>
      <c r="G7" s="25"/>
      <c r="H7" s="25"/>
      <c r="I7" s="62"/>
      <c r="J7" s="62"/>
      <c r="K7" s="65"/>
      <c r="L7" s="11"/>
      <c r="M7" s="11"/>
    </row>
    <row r="8" ht="22" customHeight="1" spans="1:13">
      <c r="A8" s="61"/>
      <c r="B8" s="63"/>
      <c r="C8" s="31"/>
      <c r="D8" s="31"/>
      <c r="E8" s="31"/>
      <c r="F8" s="64"/>
      <c r="G8" s="65"/>
      <c r="H8" s="66"/>
      <c r="I8" s="66"/>
      <c r="J8" s="66"/>
      <c r="K8" s="65"/>
      <c r="L8" s="9"/>
      <c r="M8" s="9"/>
    </row>
    <row r="9" ht="22" customHeight="1" spans="1:13">
      <c r="A9" s="61"/>
      <c r="B9" s="63"/>
      <c r="C9" s="31"/>
      <c r="D9" s="31"/>
      <c r="E9" s="31"/>
      <c r="F9" s="64"/>
      <c r="G9" s="65"/>
      <c r="H9" s="66"/>
      <c r="I9" s="66"/>
      <c r="J9" s="66"/>
      <c r="K9" s="65"/>
      <c r="L9" s="9"/>
      <c r="M9" s="9"/>
    </row>
    <row r="10" ht="22" customHeight="1" spans="1:13">
      <c r="A10" s="61"/>
      <c r="B10" s="63"/>
      <c r="C10" s="31"/>
      <c r="D10" s="31"/>
      <c r="E10" s="31"/>
      <c r="F10" s="64"/>
      <c r="G10" s="65"/>
      <c r="H10" s="66"/>
      <c r="I10" s="66"/>
      <c r="J10" s="66"/>
      <c r="K10" s="65"/>
      <c r="L10" s="9"/>
      <c r="M10" s="9"/>
    </row>
    <row r="11" ht="22" customHeight="1" spans="1:13">
      <c r="A11" s="61"/>
      <c r="B11" s="63"/>
      <c r="C11" s="31"/>
      <c r="D11" s="31"/>
      <c r="E11" s="31"/>
      <c r="F11" s="64"/>
      <c r="G11" s="65"/>
      <c r="H11" s="66"/>
      <c r="I11" s="66"/>
      <c r="J11" s="66"/>
      <c r="K11" s="65"/>
      <c r="L11" s="9"/>
      <c r="M11" s="9"/>
    </row>
    <row r="12" s="2" customFormat="1" ht="18.75" spans="1:13">
      <c r="A12" s="13" t="s">
        <v>274</v>
      </c>
      <c r="B12" s="14"/>
      <c r="C12" s="14"/>
      <c r="D12" s="31"/>
      <c r="E12" s="15"/>
      <c r="F12" s="64"/>
      <c r="G12" s="32"/>
      <c r="H12" s="13" t="s">
        <v>263</v>
      </c>
      <c r="I12" s="14"/>
      <c r="J12" s="14"/>
      <c r="K12" s="15"/>
      <c r="L12" s="71"/>
      <c r="M12" s="21"/>
    </row>
    <row r="13" ht="84" customHeight="1" spans="1:13">
      <c r="A13" s="67" t="s">
        <v>275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72"/>
    </row>
  </sheetData>
  <mergeCells count="15">
    <mergeCell ref="A1:M1"/>
    <mergeCell ref="G2:H2"/>
    <mergeCell ref="I2:J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selection activeCell="F17" sqref="F17:G17"/>
    </sheetView>
  </sheetViews>
  <sheetFormatPr defaultColWidth="9" defaultRowHeight="14.25"/>
  <cols>
    <col min="1" max="2" width="8.625" customWidth="1"/>
    <col min="3" max="3" width="13.5" customWidth="1"/>
    <col min="4" max="4" width="18.625" customWidth="1"/>
    <col min="5" max="5" width="12.125" customWidth="1"/>
    <col min="6" max="6" width="16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276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277</v>
      </c>
      <c r="B2" s="5" t="s">
        <v>249</v>
      </c>
      <c r="C2" s="5" t="s">
        <v>245</v>
      </c>
      <c r="D2" s="5" t="s">
        <v>246</v>
      </c>
      <c r="E2" s="5" t="s">
        <v>247</v>
      </c>
      <c r="F2" s="5" t="s">
        <v>248</v>
      </c>
      <c r="G2" s="39" t="s">
        <v>278</v>
      </c>
      <c r="H2" s="40"/>
      <c r="I2" s="58"/>
      <c r="J2" s="39" t="s">
        <v>279</v>
      </c>
      <c r="K2" s="40"/>
      <c r="L2" s="58"/>
      <c r="M2" s="39" t="s">
        <v>280</v>
      </c>
      <c r="N2" s="40"/>
      <c r="O2" s="58"/>
      <c r="P2" s="39" t="s">
        <v>281</v>
      </c>
      <c r="Q2" s="40"/>
      <c r="R2" s="58"/>
      <c r="S2" s="40" t="s">
        <v>282</v>
      </c>
      <c r="T2" s="40"/>
      <c r="U2" s="58"/>
      <c r="V2" s="35" t="s">
        <v>283</v>
      </c>
      <c r="W2" s="35" t="s">
        <v>258</v>
      </c>
    </row>
    <row r="3" s="1" customFormat="1" ht="16.5" spans="1:23">
      <c r="A3" s="7"/>
      <c r="B3" s="41"/>
      <c r="C3" s="41"/>
      <c r="D3" s="41"/>
      <c r="E3" s="41"/>
      <c r="F3" s="41"/>
      <c r="G3" s="4" t="s">
        <v>284</v>
      </c>
      <c r="H3" s="4" t="s">
        <v>67</v>
      </c>
      <c r="I3" s="4" t="s">
        <v>249</v>
      </c>
      <c r="J3" s="4" t="s">
        <v>284</v>
      </c>
      <c r="K3" s="4" t="s">
        <v>67</v>
      </c>
      <c r="L3" s="4" t="s">
        <v>249</v>
      </c>
      <c r="M3" s="4" t="s">
        <v>284</v>
      </c>
      <c r="N3" s="4" t="s">
        <v>67</v>
      </c>
      <c r="O3" s="4" t="s">
        <v>249</v>
      </c>
      <c r="P3" s="4" t="s">
        <v>284</v>
      </c>
      <c r="Q3" s="4" t="s">
        <v>67</v>
      </c>
      <c r="R3" s="4" t="s">
        <v>249</v>
      </c>
      <c r="S3" s="4" t="s">
        <v>284</v>
      </c>
      <c r="T3" s="4" t="s">
        <v>67</v>
      </c>
      <c r="U3" s="4" t="s">
        <v>249</v>
      </c>
      <c r="V3" s="60"/>
      <c r="W3" s="60"/>
    </row>
    <row r="4" ht="18.75" spans="1:23">
      <c r="A4" s="42" t="s">
        <v>285</v>
      </c>
      <c r="B4" s="23" t="s">
        <v>261</v>
      </c>
      <c r="C4" s="24">
        <v>241028004</v>
      </c>
      <c r="D4" s="24" t="s">
        <v>259</v>
      </c>
      <c r="E4" s="25" t="s">
        <v>112</v>
      </c>
      <c r="F4" s="26" t="s">
        <v>260</v>
      </c>
      <c r="G4" s="28" t="s">
        <v>286</v>
      </c>
      <c r="H4" s="43"/>
      <c r="I4" s="43" t="s">
        <v>287</v>
      </c>
      <c r="J4" s="43"/>
      <c r="K4" s="28"/>
      <c r="L4" s="28"/>
      <c r="M4" s="11"/>
      <c r="N4" s="11"/>
      <c r="O4" s="11"/>
      <c r="P4" s="11"/>
      <c r="Q4" s="11"/>
      <c r="R4" s="11"/>
      <c r="S4" s="11"/>
      <c r="T4" s="11"/>
      <c r="U4" s="11"/>
      <c r="V4" s="11" t="s">
        <v>288</v>
      </c>
      <c r="W4" s="11"/>
    </row>
    <row r="5" ht="18.75" spans="1:23">
      <c r="A5" s="44"/>
      <c r="B5" s="23" t="s">
        <v>261</v>
      </c>
      <c r="C5" s="24">
        <v>241028006</v>
      </c>
      <c r="D5" s="24" t="s">
        <v>259</v>
      </c>
      <c r="E5" s="29" t="s">
        <v>111</v>
      </c>
      <c r="F5" s="26" t="s">
        <v>260</v>
      </c>
      <c r="G5" s="45" t="s">
        <v>289</v>
      </c>
      <c r="H5" s="46"/>
      <c r="I5" s="59"/>
      <c r="J5" s="45" t="s">
        <v>290</v>
      </c>
      <c r="K5" s="46"/>
      <c r="L5" s="59"/>
      <c r="M5" s="39" t="s">
        <v>291</v>
      </c>
      <c r="N5" s="40"/>
      <c r="O5" s="58"/>
      <c r="P5" s="39" t="s">
        <v>292</v>
      </c>
      <c r="Q5" s="40"/>
      <c r="R5" s="58"/>
      <c r="S5" s="40" t="s">
        <v>293</v>
      </c>
      <c r="T5" s="40"/>
      <c r="U5" s="58"/>
      <c r="V5" s="11"/>
      <c r="W5" s="11"/>
    </row>
    <row r="6" ht="18.75" spans="1:23">
      <c r="A6" s="44"/>
      <c r="B6" s="23"/>
      <c r="C6" s="24"/>
      <c r="D6" s="24"/>
      <c r="E6" s="25"/>
      <c r="F6" s="26"/>
      <c r="G6" s="47" t="s">
        <v>284</v>
      </c>
      <c r="H6" s="47" t="s">
        <v>67</v>
      </c>
      <c r="I6" s="47" t="s">
        <v>249</v>
      </c>
      <c r="J6" s="47" t="s">
        <v>284</v>
      </c>
      <c r="K6" s="47" t="s">
        <v>67</v>
      </c>
      <c r="L6" s="47" t="s">
        <v>249</v>
      </c>
      <c r="M6" s="4" t="s">
        <v>284</v>
      </c>
      <c r="N6" s="4" t="s">
        <v>67</v>
      </c>
      <c r="O6" s="4" t="s">
        <v>249</v>
      </c>
      <c r="P6" s="4" t="s">
        <v>284</v>
      </c>
      <c r="Q6" s="4" t="s">
        <v>67</v>
      </c>
      <c r="R6" s="4" t="s">
        <v>249</v>
      </c>
      <c r="S6" s="4" t="s">
        <v>284</v>
      </c>
      <c r="T6" s="4" t="s">
        <v>67</v>
      </c>
      <c r="U6" s="4" t="s">
        <v>249</v>
      </c>
      <c r="V6" s="11"/>
      <c r="W6" s="11"/>
    </row>
    <row r="7" ht="18.75" spans="1:23">
      <c r="A7" s="48"/>
      <c r="B7" s="23"/>
      <c r="C7" s="24"/>
      <c r="D7" s="24"/>
      <c r="E7" s="29"/>
      <c r="F7" s="26"/>
      <c r="G7" s="28"/>
      <c r="H7" s="43"/>
      <c r="I7" s="43"/>
      <c r="J7" s="43"/>
      <c r="K7" s="43"/>
      <c r="L7" s="28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</row>
    <row r="8" spans="1:23">
      <c r="A8" s="42"/>
      <c r="B8" s="49"/>
      <c r="C8" s="50"/>
      <c r="D8" s="50"/>
      <c r="E8" s="50"/>
      <c r="F8" s="42"/>
      <c r="G8" s="11"/>
      <c r="H8" s="43"/>
      <c r="I8" s="43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</row>
    <row r="9" ht="22" customHeight="1" spans="1:23">
      <c r="A9" s="44"/>
      <c r="B9" s="51"/>
      <c r="C9" s="48"/>
      <c r="D9" s="52"/>
      <c r="E9" s="48"/>
      <c r="F9" s="48"/>
      <c r="G9" s="11"/>
      <c r="H9" s="43"/>
      <c r="I9" s="43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>
      <c r="A10" s="42"/>
      <c r="B10" s="49"/>
      <c r="C10" s="53"/>
      <c r="D10" s="50"/>
      <c r="E10" s="53"/>
      <c r="F10" s="42"/>
      <c r="G10" s="11"/>
      <c r="H10" s="43"/>
      <c r="I10" s="43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spans="1:23">
      <c r="A11" s="44"/>
      <c r="B11" s="51"/>
      <c r="C11" s="54"/>
      <c r="D11" s="52"/>
      <c r="E11" s="54"/>
      <c r="F11" s="48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3">
      <c r="A12" s="55"/>
      <c r="B12" s="55"/>
      <c r="C12" s="55"/>
      <c r="D12" s="55"/>
      <c r="E12" s="55"/>
      <c r="F12" s="55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</row>
    <row r="13" spans="1:23">
      <c r="A13" s="54"/>
      <c r="B13" s="54"/>
      <c r="C13" s="54"/>
      <c r="D13" s="54"/>
      <c r="E13" s="54"/>
      <c r="F13" s="54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</row>
    <row r="14" spans="1:23">
      <c r="A14" s="55"/>
      <c r="B14" s="55"/>
      <c r="C14" s="55"/>
      <c r="D14" s="55"/>
      <c r="E14" s="55"/>
      <c r="F14" s="55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54"/>
      <c r="B15" s="54"/>
      <c r="C15" s="54"/>
      <c r="D15" s="54"/>
      <c r="E15" s="54"/>
      <c r="F15" s="54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33" customHeight="1" spans="1:23">
      <c r="A17" s="13" t="s">
        <v>274</v>
      </c>
      <c r="B17" s="14"/>
      <c r="C17" s="14"/>
      <c r="D17" s="14"/>
      <c r="E17" s="15"/>
      <c r="F17" s="16"/>
      <c r="G17" s="32"/>
      <c r="H17" s="38"/>
      <c r="I17" s="38"/>
      <c r="J17" s="13" t="s">
        <v>263</v>
      </c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5"/>
      <c r="V17" s="14"/>
      <c r="W17" s="21"/>
    </row>
    <row r="18" ht="80" customHeight="1" spans="1:23">
      <c r="A18" s="56" t="s">
        <v>294</v>
      </c>
      <c r="B18" s="56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</row>
  </sheetData>
  <mergeCells count="4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2:E3"/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295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4" t="s">
        <v>296</v>
      </c>
      <c r="B2" s="35" t="s">
        <v>245</v>
      </c>
      <c r="C2" s="35" t="s">
        <v>246</v>
      </c>
      <c r="D2" s="35" t="s">
        <v>247</v>
      </c>
      <c r="E2" s="35" t="s">
        <v>248</v>
      </c>
      <c r="F2" s="35" t="s">
        <v>249</v>
      </c>
      <c r="G2" s="34" t="s">
        <v>297</v>
      </c>
      <c r="H2" s="34" t="s">
        <v>298</v>
      </c>
      <c r="I2" s="34" t="s">
        <v>299</v>
      </c>
      <c r="J2" s="34" t="s">
        <v>298</v>
      </c>
      <c r="K2" s="34" t="s">
        <v>300</v>
      </c>
      <c r="L2" s="34" t="s">
        <v>298</v>
      </c>
      <c r="M2" s="35" t="s">
        <v>283</v>
      </c>
      <c r="N2" s="35" t="s">
        <v>258</v>
      </c>
    </row>
    <row r="3" spans="1:14">
      <c r="A3" s="9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ht="16.5" spans="1:14">
      <c r="A4" s="36" t="s">
        <v>296</v>
      </c>
      <c r="B4" s="37" t="s">
        <v>301</v>
      </c>
      <c r="C4" s="37" t="s">
        <v>284</v>
      </c>
      <c r="D4" s="37" t="s">
        <v>247</v>
      </c>
      <c r="E4" s="35" t="s">
        <v>248</v>
      </c>
      <c r="F4" s="35" t="s">
        <v>249</v>
      </c>
      <c r="G4" s="34" t="s">
        <v>297</v>
      </c>
      <c r="H4" s="34" t="s">
        <v>298</v>
      </c>
      <c r="I4" s="34" t="s">
        <v>299</v>
      </c>
      <c r="J4" s="34" t="s">
        <v>298</v>
      </c>
      <c r="K4" s="34" t="s">
        <v>300</v>
      </c>
      <c r="L4" s="34" t="s">
        <v>298</v>
      </c>
      <c r="M4" s="35" t="s">
        <v>283</v>
      </c>
      <c r="N4" s="35" t="s">
        <v>258</v>
      </c>
    </row>
    <row r="5" spans="1:14">
      <c r="A5" s="9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4">
      <c r="A6" s="9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3" t="s">
        <v>302</v>
      </c>
      <c r="B11" s="14"/>
      <c r="C11" s="14"/>
      <c r="D11" s="15"/>
      <c r="E11" s="16"/>
      <c r="F11" s="38"/>
      <c r="G11" s="32"/>
      <c r="H11" s="38"/>
      <c r="I11" s="13" t="s">
        <v>303</v>
      </c>
      <c r="J11" s="14"/>
      <c r="K11" s="14"/>
      <c r="L11" s="14"/>
      <c r="M11" s="14"/>
      <c r="N11" s="21"/>
    </row>
    <row r="12" ht="16.5" spans="1:14">
      <c r="A12" s="17" t="s">
        <v>304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zoomScale="125" zoomScaleNormal="125" workbookViewId="0">
      <selection activeCell="D14" sqref="D14"/>
    </sheetView>
  </sheetViews>
  <sheetFormatPr defaultColWidth="9" defaultRowHeight="14.25"/>
  <cols>
    <col min="1" max="1" width="7" customWidth="1"/>
    <col min="2" max="2" width="8.3" customWidth="1"/>
    <col min="3" max="3" width="14.7" customWidth="1"/>
    <col min="4" max="4" width="12.875" customWidth="1"/>
    <col min="5" max="5" width="12.125" customWidth="1"/>
    <col min="6" max="6" width="16.4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305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277</v>
      </c>
      <c r="B2" s="5" t="s">
        <v>249</v>
      </c>
      <c r="C2" s="5" t="s">
        <v>245</v>
      </c>
      <c r="D2" s="5" t="s">
        <v>246</v>
      </c>
      <c r="E2" s="5" t="s">
        <v>247</v>
      </c>
      <c r="F2" s="5" t="s">
        <v>248</v>
      </c>
      <c r="G2" s="4" t="s">
        <v>306</v>
      </c>
      <c r="H2" s="4" t="s">
        <v>307</v>
      </c>
      <c r="I2" s="4" t="s">
        <v>308</v>
      </c>
      <c r="J2" s="4" t="s">
        <v>309</v>
      </c>
      <c r="K2" s="5" t="s">
        <v>283</v>
      </c>
      <c r="L2" s="5" t="s">
        <v>258</v>
      </c>
    </row>
    <row r="3" ht="18.75" spans="1:12">
      <c r="A3" s="22" t="s">
        <v>285</v>
      </c>
      <c r="B3" s="23" t="s">
        <v>261</v>
      </c>
      <c r="C3" s="24">
        <v>241028004</v>
      </c>
      <c r="D3" s="24" t="s">
        <v>259</v>
      </c>
      <c r="E3" s="25" t="s">
        <v>112</v>
      </c>
      <c r="F3" s="26" t="s">
        <v>260</v>
      </c>
      <c r="G3" s="27" t="s">
        <v>310</v>
      </c>
      <c r="H3" s="28" t="s">
        <v>311</v>
      </c>
      <c r="I3" s="28"/>
      <c r="J3" s="11"/>
      <c r="K3" s="33" t="s">
        <v>312</v>
      </c>
      <c r="L3" s="11" t="s">
        <v>273</v>
      </c>
    </row>
    <row r="4" ht="18.75" spans="1:12">
      <c r="A4" s="22" t="s">
        <v>285</v>
      </c>
      <c r="B4" s="23" t="s">
        <v>261</v>
      </c>
      <c r="C4" s="24">
        <v>241028006</v>
      </c>
      <c r="D4" s="24" t="s">
        <v>259</v>
      </c>
      <c r="E4" s="29" t="s">
        <v>111</v>
      </c>
      <c r="F4" s="26" t="s">
        <v>260</v>
      </c>
      <c r="G4" s="27" t="s">
        <v>310</v>
      </c>
      <c r="H4" s="28" t="s">
        <v>311</v>
      </c>
      <c r="I4" s="28"/>
      <c r="J4" s="11"/>
      <c r="K4" s="33" t="s">
        <v>312</v>
      </c>
      <c r="L4" s="11" t="s">
        <v>273</v>
      </c>
    </row>
    <row r="5" ht="18.75" spans="1:12">
      <c r="A5" s="22"/>
      <c r="B5" s="23"/>
      <c r="C5" s="23"/>
      <c r="D5" s="23"/>
      <c r="E5" s="29"/>
      <c r="F5" s="30"/>
      <c r="G5" s="27"/>
      <c r="H5" s="28"/>
      <c r="I5" s="9"/>
      <c r="J5" s="9"/>
      <c r="K5" s="33" t="s">
        <v>312</v>
      </c>
      <c r="L5" s="11" t="s">
        <v>273</v>
      </c>
    </row>
    <row r="6" ht="18.75" spans="1:12">
      <c r="A6" s="22"/>
      <c r="B6" s="23"/>
      <c r="C6" s="23"/>
      <c r="D6" s="23"/>
      <c r="E6" s="29"/>
      <c r="F6" s="30"/>
      <c r="G6" s="27"/>
      <c r="H6" s="28"/>
      <c r="I6" s="9"/>
      <c r="J6" s="9"/>
      <c r="K6" s="33" t="s">
        <v>312</v>
      </c>
      <c r="L6" s="11" t="s">
        <v>273</v>
      </c>
    </row>
    <row r="7" spans="1:12">
      <c r="A7" s="9"/>
      <c r="B7" s="31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="2" customFormat="1" ht="18.75" spans="1:12">
      <c r="A9" s="13" t="s">
        <v>313</v>
      </c>
      <c r="B9" s="14"/>
      <c r="C9" s="14"/>
      <c r="D9" s="14"/>
      <c r="E9" s="15"/>
      <c r="F9" s="16"/>
      <c r="G9" s="32"/>
      <c r="H9" s="13" t="s">
        <v>314</v>
      </c>
      <c r="I9" s="14"/>
      <c r="J9" s="14"/>
      <c r="K9" s="14"/>
      <c r="L9" s="21"/>
    </row>
    <row r="10" ht="16.5" spans="1:12">
      <c r="A10" s="17" t="s">
        <v>315</v>
      </c>
      <c r="B10" s="17"/>
      <c r="C10" s="18"/>
      <c r="D10" s="18"/>
      <c r="E10" s="18"/>
      <c r="F10" s="18"/>
      <c r="G10" s="18"/>
      <c r="H10" s="18"/>
      <c r="I10" s="18"/>
      <c r="J10" s="18"/>
      <c r="K10" s="18"/>
      <c r="L10" s="18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:L10">
      <formula1>"YES,NO"</formula1>
    </dataValidation>
  </dataValidation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E10" sqref="E10"/>
    </sheetView>
  </sheetViews>
  <sheetFormatPr defaultColWidth="9" defaultRowHeight="14.25"/>
  <cols>
    <col min="1" max="1" width="7" customWidth="1"/>
    <col min="2" max="2" width="10" customWidth="1"/>
    <col min="3" max="3" width="17.3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316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244</v>
      </c>
      <c r="B2" s="5" t="s">
        <v>249</v>
      </c>
      <c r="C2" s="5" t="s">
        <v>284</v>
      </c>
      <c r="D2" s="5" t="s">
        <v>247</v>
      </c>
      <c r="E2" s="5" t="s">
        <v>248</v>
      </c>
      <c r="F2" s="4" t="s">
        <v>317</v>
      </c>
      <c r="G2" s="4" t="s">
        <v>267</v>
      </c>
      <c r="H2" s="6" t="s">
        <v>268</v>
      </c>
      <c r="I2" s="19" t="s">
        <v>270</v>
      </c>
    </row>
    <row r="3" s="1" customFormat="1" ht="16.5" spans="1:9">
      <c r="A3" s="4"/>
      <c r="B3" s="7"/>
      <c r="C3" s="7"/>
      <c r="D3" s="7"/>
      <c r="E3" s="7"/>
      <c r="F3" s="4" t="s">
        <v>318</v>
      </c>
      <c r="G3" s="4" t="s">
        <v>271</v>
      </c>
      <c r="H3" s="8"/>
      <c r="I3" s="20"/>
    </row>
    <row r="4" spans="1:9">
      <c r="A4" s="9"/>
      <c r="B4" s="9"/>
      <c r="C4" s="10"/>
      <c r="D4" s="11"/>
      <c r="E4" s="11"/>
      <c r="F4" s="12"/>
      <c r="G4" s="12"/>
      <c r="H4" s="11"/>
      <c r="I4" s="11"/>
    </row>
    <row r="5" spans="1:9">
      <c r="A5" s="9"/>
      <c r="B5" s="9"/>
      <c r="C5" s="11"/>
      <c r="D5" s="11"/>
      <c r="E5" s="11"/>
      <c r="F5" s="11"/>
      <c r="G5" s="11"/>
      <c r="H5" s="11"/>
      <c r="I5" s="11"/>
    </row>
    <row r="6" spans="1:9">
      <c r="A6" s="9"/>
      <c r="B6" s="9"/>
      <c r="C6" s="11"/>
      <c r="D6" s="11"/>
      <c r="E6" s="11"/>
      <c r="F6" s="11"/>
      <c r="G6" s="11"/>
      <c r="H6" s="11"/>
      <c r="I6" s="11"/>
    </row>
    <row r="7" spans="1:9">
      <c r="A7" s="9"/>
      <c r="B7" s="9"/>
      <c r="C7" s="11"/>
      <c r="D7" s="11"/>
      <c r="E7" s="11"/>
      <c r="F7" s="11"/>
      <c r="G7" s="11"/>
      <c r="H7" s="11"/>
      <c r="I7" s="11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3" t="s">
        <v>319</v>
      </c>
      <c r="B12" s="14"/>
      <c r="C12" s="14"/>
      <c r="D12" s="15"/>
      <c r="E12" s="16"/>
      <c r="F12" s="13" t="s">
        <v>320</v>
      </c>
      <c r="G12" s="14"/>
      <c r="H12" s="15"/>
      <c r="I12" s="21"/>
    </row>
    <row r="13" ht="16.5" spans="1:9">
      <c r="A13" s="17" t="s">
        <v>321</v>
      </c>
      <c r="B13" s="17"/>
      <c r="C13" s="18"/>
      <c r="D13" s="18"/>
      <c r="E13" s="18"/>
      <c r="F13" s="18"/>
      <c r="G13" s="18"/>
      <c r="H13" s="18"/>
      <c r="I13" s="18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9" sqref="B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64" t="s">
        <v>35</v>
      </c>
      <c r="C2" s="465"/>
      <c r="D2" s="465"/>
      <c r="E2" s="465"/>
      <c r="F2" s="465"/>
      <c r="G2" s="465"/>
      <c r="H2" s="465"/>
      <c r="I2" s="479"/>
    </row>
    <row r="3" ht="27.95" customHeight="1" spans="2:9">
      <c r="B3" s="466"/>
      <c r="C3" s="467"/>
      <c r="D3" s="468" t="s">
        <v>36</v>
      </c>
      <c r="E3" s="469"/>
      <c r="F3" s="470" t="s">
        <v>37</v>
      </c>
      <c r="G3" s="471"/>
      <c r="H3" s="468" t="s">
        <v>38</v>
      </c>
      <c r="I3" s="480"/>
    </row>
    <row r="4" ht="27.95" customHeight="1" spans="2:9">
      <c r="B4" s="466" t="s">
        <v>39</v>
      </c>
      <c r="C4" s="467" t="s">
        <v>40</v>
      </c>
      <c r="D4" s="467" t="s">
        <v>41</v>
      </c>
      <c r="E4" s="467" t="s">
        <v>42</v>
      </c>
      <c r="F4" s="472" t="s">
        <v>41</v>
      </c>
      <c r="G4" s="472" t="s">
        <v>42</v>
      </c>
      <c r="H4" s="467" t="s">
        <v>41</v>
      </c>
      <c r="I4" s="481" t="s">
        <v>42</v>
      </c>
    </row>
    <row r="5" ht="27.95" customHeight="1" spans="2:9">
      <c r="B5" s="473" t="s">
        <v>43</v>
      </c>
      <c r="C5" s="9">
        <v>13</v>
      </c>
      <c r="D5" s="9">
        <v>0</v>
      </c>
      <c r="E5" s="9">
        <v>1</v>
      </c>
      <c r="F5" s="474">
        <v>0</v>
      </c>
      <c r="G5" s="474">
        <v>1</v>
      </c>
      <c r="H5" s="9">
        <v>1</v>
      </c>
      <c r="I5" s="482">
        <v>2</v>
      </c>
    </row>
    <row r="6" ht="27.95" customHeight="1" spans="2:9">
      <c r="B6" s="473" t="s">
        <v>44</v>
      </c>
      <c r="C6" s="9">
        <v>20</v>
      </c>
      <c r="D6" s="9">
        <v>0</v>
      </c>
      <c r="E6" s="9">
        <v>1</v>
      </c>
      <c r="F6" s="474">
        <v>1</v>
      </c>
      <c r="G6" s="474">
        <v>2</v>
      </c>
      <c r="H6" s="9">
        <v>2</v>
      </c>
      <c r="I6" s="482">
        <v>3</v>
      </c>
    </row>
    <row r="7" ht="27.95" customHeight="1" spans="2:9">
      <c r="B7" s="473" t="s">
        <v>45</v>
      </c>
      <c r="C7" s="9">
        <v>32</v>
      </c>
      <c r="D7" s="9">
        <v>0</v>
      </c>
      <c r="E7" s="9">
        <v>1</v>
      </c>
      <c r="F7" s="474">
        <v>2</v>
      </c>
      <c r="G7" s="474">
        <v>3</v>
      </c>
      <c r="H7" s="9">
        <v>3</v>
      </c>
      <c r="I7" s="482">
        <v>4</v>
      </c>
    </row>
    <row r="8" ht="27.95" customHeight="1" spans="2:9">
      <c r="B8" s="473" t="s">
        <v>46</v>
      </c>
      <c r="C8" s="9">
        <v>50</v>
      </c>
      <c r="D8" s="9">
        <v>1</v>
      </c>
      <c r="E8" s="9">
        <v>2</v>
      </c>
      <c r="F8" s="474">
        <v>3</v>
      </c>
      <c r="G8" s="474">
        <v>4</v>
      </c>
      <c r="H8" s="9">
        <v>5</v>
      </c>
      <c r="I8" s="482">
        <v>6</v>
      </c>
    </row>
    <row r="9" ht="27.95" customHeight="1" spans="2:9">
      <c r="B9" s="473" t="s">
        <v>47</v>
      </c>
      <c r="C9" s="9">
        <v>80</v>
      </c>
      <c r="D9" s="9">
        <v>2</v>
      </c>
      <c r="E9" s="9">
        <v>3</v>
      </c>
      <c r="F9" s="474">
        <v>5</v>
      </c>
      <c r="G9" s="474">
        <v>6</v>
      </c>
      <c r="H9" s="9">
        <v>7</v>
      </c>
      <c r="I9" s="482">
        <v>8</v>
      </c>
    </row>
    <row r="10" ht="27.95" customHeight="1" spans="2:9">
      <c r="B10" s="473" t="s">
        <v>48</v>
      </c>
      <c r="C10" s="9">
        <v>125</v>
      </c>
      <c r="D10" s="9">
        <v>3</v>
      </c>
      <c r="E10" s="9">
        <v>4</v>
      </c>
      <c r="F10" s="474">
        <v>7</v>
      </c>
      <c r="G10" s="474">
        <v>8</v>
      </c>
      <c r="H10" s="9">
        <v>10</v>
      </c>
      <c r="I10" s="482">
        <v>11</v>
      </c>
    </row>
    <row r="11" ht="27.95" customHeight="1" spans="2:9">
      <c r="B11" s="473" t="s">
        <v>49</v>
      </c>
      <c r="C11" s="9">
        <v>200</v>
      </c>
      <c r="D11" s="9">
        <v>5</v>
      </c>
      <c r="E11" s="9">
        <v>6</v>
      </c>
      <c r="F11" s="474">
        <v>10</v>
      </c>
      <c r="G11" s="474">
        <v>11</v>
      </c>
      <c r="H11" s="9">
        <v>14</v>
      </c>
      <c r="I11" s="482">
        <v>15</v>
      </c>
    </row>
    <row r="12" ht="27.95" customHeight="1" spans="2:9">
      <c r="B12" s="475" t="s">
        <v>50</v>
      </c>
      <c r="C12" s="476">
        <v>315</v>
      </c>
      <c r="D12" s="476">
        <v>7</v>
      </c>
      <c r="E12" s="476">
        <v>8</v>
      </c>
      <c r="F12" s="477">
        <v>14</v>
      </c>
      <c r="G12" s="477">
        <v>15</v>
      </c>
      <c r="H12" s="476">
        <v>21</v>
      </c>
      <c r="I12" s="483">
        <v>22</v>
      </c>
    </row>
    <row r="14" spans="2:4">
      <c r="B14" s="478" t="s">
        <v>51</v>
      </c>
      <c r="C14" s="478"/>
      <c r="D14" s="478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view="pageBreakPreview" zoomScaleNormal="100" workbookViewId="0">
      <selection activeCell="N23" sqref="N23"/>
    </sheetView>
  </sheetViews>
  <sheetFormatPr defaultColWidth="10.375" defaultRowHeight="16.5" customHeight="1"/>
  <cols>
    <col min="1" max="1" width="11.125" style="261" customWidth="1"/>
    <col min="2" max="9" width="10.375" style="261"/>
    <col min="10" max="10" width="8.875" style="261" customWidth="1"/>
    <col min="11" max="11" width="12" style="261" customWidth="1"/>
    <col min="12" max="16384" width="10.375" style="261"/>
  </cols>
  <sheetData>
    <row r="1" ht="21" spans="1:11">
      <c r="A1" s="394" t="s">
        <v>52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</row>
    <row r="2" ht="15" spans="1:11">
      <c r="A2" s="262" t="s">
        <v>53</v>
      </c>
      <c r="B2" s="263" t="s">
        <v>54</v>
      </c>
      <c r="C2" s="263"/>
      <c r="D2" s="264" t="s">
        <v>55</v>
      </c>
      <c r="E2" s="264"/>
      <c r="F2" s="263" t="s">
        <v>56</v>
      </c>
      <c r="G2" s="263"/>
      <c r="H2" s="265" t="s">
        <v>57</v>
      </c>
      <c r="I2" s="336" t="s">
        <v>56</v>
      </c>
      <c r="J2" s="336"/>
      <c r="K2" s="337"/>
    </row>
    <row r="3" ht="14.25" spans="1:11">
      <c r="A3" s="266" t="s">
        <v>58</v>
      </c>
      <c r="B3" s="267"/>
      <c r="C3" s="268"/>
      <c r="D3" s="269" t="s">
        <v>59</v>
      </c>
      <c r="E3" s="270"/>
      <c r="F3" s="270"/>
      <c r="G3" s="271"/>
      <c r="H3" s="269" t="s">
        <v>60</v>
      </c>
      <c r="I3" s="270"/>
      <c r="J3" s="270"/>
      <c r="K3" s="271"/>
    </row>
    <row r="4" ht="14.25" spans="1:11">
      <c r="A4" s="272" t="s">
        <v>61</v>
      </c>
      <c r="B4" s="163" t="s">
        <v>62</v>
      </c>
      <c r="C4" s="164"/>
      <c r="D4" s="272" t="s">
        <v>63</v>
      </c>
      <c r="E4" s="273"/>
      <c r="F4" s="274">
        <v>45672</v>
      </c>
      <c r="G4" s="275"/>
      <c r="H4" s="272" t="s">
        <v>64</v>
      </c>
      <c r="I4" s="273"/>
      <c r="J4" s="163" t="s">
        <v>65</v>
      </c>
      <c r="K4" s="164" t="s">
        <v>66</v>
      </c>
    </row>
    <row r="5" ht="14.25" spans="1:11">
      <c r="A5" s="276" t="s">
        <v>67</v>
      </c>
      <c r="B5" s="163" t="s">
        <v>68</v>
      </c>
      <c r="C5" s="164"/>
      <c r="D5" s="272" t="s">
        <v>69</v>
      </c>
      <c r="E5" s="273"/>
      <c r="F5" s="274">
        <v>45622</v>
      </c>
      <c r="G5" s="275"/>
      <c r="H5" s="272" t="s">
        <v>70</v>
      </c>
      <c r="I5" s="273"/>
      <c r="J5" s="163" t="s">
        <v>65</v>
      </c>
      <c r="K5" s="164" t="s">
        <v>66</v>
      </c>
    </row>
    <row r="6" ht="14.25" spans="1:11">
      <c r="A6" s="272" t="s">
        <v>71</v>
      </c>
      <c r="B6" s="277" t="s">
        <v>72</v>
      </c>
      <c r="C6" s="278">
        <v>6</v>
      </c>
      <c r="D6" s="276" t="s">
        <v>73</v>
      </c>
      <c r="E6" s="279"/>
      <c r="F6" s="274">
        <v>45633</v>
      </c>
      <c r="G6" s="275"/>
      <c r="H6" s="272" t="s">
        <v>74</v>
      </c>
      <c r="I6" s="273"/>
      <c r="J6" s="163" t="s">
        <v>65</v>
      </c>
      <c r="K6" s="164" t="s">
        <v>66</v>
      </c>
    </row>
    <row r="7" ht="14.25" spans="1:11">
      <c r="A7" s="272" t="s">
        <v>75</v>
      </c>
      <c r="B7" s="280">
        <v>2000</v>
      </c>
      <c r="C7" s="281"/>
      <c r="D7" s="276" t="s">
        <v>76</v>
      </c>
      <c r="E7" s="282"/>
      <c r="F7" s="274">
        <v>45636</v>
      </c>
      <c r="G7" s="275"/>
      <c r="H7" s="272" t="s">
        <v>77</v>
      </c>
      <c r="I7" s="273"/>
      <c r="J7" s="163" t="s">
        <v>65</v>
      </c>
      <c r="K7" s="164" t="s">
        <v>66</v>
      </c>
    </row>
    <row r="8" ht="15" spans="1:11">
      <c r="A8" s="283" t="s">
        <v>78</v>
      </c>
      <c r="B8" s="284" t="s">
        <v>79</v>
      </c>
      <c r="C8" s="285"/>
      <c r="D8" s="286" t="s">
        <v>80</v>
      </c>
      <c r="E8" s="287"/>
      <c r="F8" s="288">
        <v>45641</v>
      </c>
      <c r="G8" s="289"/>
      <c r="H8" s="286" t="s">
        <v>81</v>
      </c>
      <c r="I8" s="287"/>
      <c r="J8" s="306" t="s">
        <v>65</v>
      </c>
      <c r="K8" s="338" t="s">
        <v>66</v>
      </c>
    </row>
    <row r="9" ht="15" spans="1:11">
      <c r="A9" s="395" t="s">
        <v>82</v>
      </c>
      <c r="B9" s="396"/>
      <c r="C9" s="396"/>
      <c r="D9" s="397"/>
      <c r="E9" s="397"/>
      <c r="F9" s="397"/>
      <c r="G9" s="397"/>
      <c r="H9" s="397"/>
      <c r="I9" s="397"/>
      <c r="J9" s="397"/>
      <c r="K9" s="445"/>
    </row>
    <row r="10" ht="15" spans="1:11">
      <c r="A10" s="398" t="s">
        <v>83</v>
      </c>
      <c r="B10" s="399"/>
      <c r="C10" s="399"/>
      <c r="D10" s="399"/>
      <c r="E10" s="399"/>
      <c r="F10" s="399"/>
      <c r="G10" s="399"/>
      <c r="H10" s="399"/>
      <c r="I10" s="399"/>
      <c r="J10" s="399"/>
      <c r="K10" s="446"/>
    </row>
    <row r="11" ht="14.25" spans="1:11">
      <c r="A11" s="400" t="s">
        <v>84</v>
      </c>
      <c r="B11" s="401" t="s">
        <v>85</v>
      </c>
      <c r="C11" s="402" t="s">
        <v>86</v>
      </c>
      <c r="D11" s="403"/>
      <c r="E11" s="404" t="s">
        <v>87</v>
      </c>
      <c r="F11" s="401" t="s">
        <v>85</v>
      </c>
      <c r="G11" s="402" t="s">
        <v>86</v>
      </c>
      <c r="H11" s="402" t="s">
        <v>88</v>
      </c>
      <c r="I11" s="404" t="s">
        <v>89</v>
      </c>
      <c r="J11" s="401" t="s">
        <v>85</v>
      </c>
      <c r="K11" s="447" t="s">
        <v>86</v>
      </c>
    </row>
    <row r="12" ht="14.25" spans="1:11">
      <c r="A12" s="276" t="s">
        <v>90</v>
      </c>
      <c r="B12" s="296" t="s">
        <v>85</v>
      </c>
      <c r="C12" s="163" t="s">
        <v>86</v>
      </c>
      <c r="D12" s="282"/>
      <c r="E12" s="279" t="s">
        <v>91</v>
      </c>
      <c r="F12" s="296" t="s">
        <v>85</v>
      </c>
      <c r="G12" s="163" t="s">
        <v>86</v>
      </c>
      <c r="H12" s="163" t="s">
        <v>88</v>
      </c>
      <c r="I12" s="279" t="s">
        <v>92</v>
      </c>
      <c r="J12" s="296" t="s">
        <v>85</v>
      </c>
      <c r="K12" s="164" t="s">
        <v>86</v>
      </c>
    </row>
    <row r="13" ht="14.25" spans="1:11">
      <c r="A13" s="276" t="s">
        <v>93</v>
      </c>
      <c r="B13" s="296" t="s">
        <v>85</v>
      </c>
      <c r="C13" s="163" t="s">
        <v>86</v>
      </c>
      <c r="D13" s="282"/>
      <c r="E13" s="279" t="s">
        <v>94</v>
      </c>
      <c r="F13" s="163" t="s">
        <v>95</v>
      </c>
      <c r="G13" s="163" t="s">
        <v>96</v>
      </c>
      <c r="H13" s="163" t="s">
        <v>88</v>
      </c>
      <c r="I13" s="279" t="s">
        <v>97</v>
      </c>
      <c r="J13" s="296" t="s">
        <v>85</v>
      </c>
      <c r="K13" s="164" t="s">
        <v>86</v>
      </c>
    </row>
    <row r="14" ht="15" spans="1:11">
      <c r="A14" s="286" t="s">
        <v>98</v>
      </c>
      <c r="B14" s="287"/>
      <c r="C14" s="287"/>
      <c r="D14" s="287"/>
      <c r="E14" s="287"/>
      <c r="F14" s="287"/>
      <c r="G14" s="287"/>
      <c r="H14" s="287"/>
      <c r="I14" s="287"/>
      <c r="J14" s="287"/>
      <c r="K14" s="340"/>
    </row>
    <row r="15" ht="15" spans="1:11">
      <c r="A15" s="398" t="s">
        <v>99</v>
      </c>
      <c r="B15" s="399"/>
      <c r="C15" s="399"/>
      <c r="D15" s="399"/>
      <c r="E15" s="399"/>
      <c r="F15" s="399"/>
      <c r="G15" s="399"/>
      <c r="H15" s="399"/>
      <c r="I15" s="399"/>
      <c r="J15" s="399"/>
      <c r="K15" s="446"/>
    </row>
    <row r="16" ht="14.25" spans="1:11">
      <c r="A16" s="405" t="s">
        <v>100</v>
      </c>
      <c r="B16" s="402" t="s">
        <v>95</v>
      </c>
      <c r="C16" s="402" t="s">
        <v>96</v>
      </c>
      <c r="D16" s="406"/>
      <c r="E16" s="407" t="s">
        <v>101</v>
      </c>
      <c r="F16" s="402" t="s">
        <v>95</v>
      </c>
      <c r="G16" s="402" t="s">
        <v>96</v>
      </c>
      <c r="H16" s="408"/>
      <c r="I16" s="407" t="s">
        <v>102</v>
      </c>
      <c r="J16" s="402" t="s">
        <v>95</v>
      </c>
      <c r="K16" s="447" t="s">
        <v>96</v>
      </c>
    </row>
    <row r="17" customHeight="1" spans="1:22">
      <c r="A17" s="313" t="s">
        <v>103</v>
      </c>
      <c r="B17" s="163" t="s">
        <v>95</v>
      </c>
      <c r="C17" s="163" t="s">
        <v>96</v>
      </c>
      <c r="D17" s="409"/>
      <c r="E17" s="314" t="s">
        <v>104</v>
      </c>
      <c r="F17" s="163" t="s">
        <v>95</v>
      </c>
      <c r="G17" s="163" t="s">
        <v>96</v>
      </c>
      <c r="H17" s="410"/>
      <c r="I17" s="314" t="s">
        <v>105</v>
      </c>
      <c r="J17" s="163" t="s">
        <v>95</v>
      </c>
      <c r="K17" s="164" t="s">
        <v>96</v>
      </c>
      <c r="L17" s="448"/>
      <c r="M17" s="448"/>
      <c r="N17" s="448"/>
      <c r="O17" s="448"/>
      <c r="P17" s="448"/>
      <c r="Q17" s="448"/>
      <c r="R17" s="448"/>
      <c r="S17" s="448"/>
      <c r="T17" s="448"/>
      <c r="U17" s="448"/>
      <c r="V17" s="448"/>
    </row>
    <row r="18" ht="18" customHeight="1" spans="1:11">
      <c r="A18" s="411" t="s">
        <v>106</v>
      </c>
      <c r="B18" s="412"/>
      <c r="C18" s="412"/>
      <c r="D18" s="412"/>
      <c r="E18" s="412"/>
      <c r="F18" s="412"/>
      <c r="G18" s="412"/>
      <c r="H18" s="412"/>
      <c r="I18" s="412"/>
      <c r="J18" s="412"/>
      <c r="K18" s="449"/>
    </row>
    <row r="19" s="393" customFormat="1" ht="18" customHeight="1" spans="1:11">
      <c r="A19" s="398" t="s">
        <v>107</v>
      </c>
      <c r="B19" s="399"/>
      <c r="C19" s="399"/>
      <c r="D19" s="399"/>
      <c r="E19" s="399"/>
      <c r="F19" s="399"/>
      <c r="G19" s="399"/>
      <c r="H19" s="399"/>
      <c r="I19" s="399"/>
      <c r="J19" s="399"/>
      <c r="K19" s="446"/>
    </row>
    <row r="20" customHeight="1" spans="1:11">
      <c r="A20" s="413" t="s">
        <v>108</v>
      </c>
      <c r="B20" s="414"/>
      <c r="C20" s="414"/>
      <c r="D20" s="414"/>
      <c r="E20" s="414"/>
      <c r="F20" s="414"/>
      <c r="G20" s="414"/>
      <c r="H20" s="414"/>
      <c r="I20" s="414"/>
      <c r="J20" s="414"/>
      <c r="K20" s="450"/>
    </row>
    <row r="21" ht="21.75" customHeight="1" spans="1:11">
      <c r="A21" s="415" t="s">
        <v>109</v>
      </c>
      <c r="B21" s="106"/>
      <c r="C21" s="416">
        <v>120</v>
      </c>
      <c r="D21" s="416">
        <v>130</v>
      </c>
      <c r="E21" s="416">
        <v>140</v>
      </c>
      <c r="F21" s="416">
        <v>150</v>
      </c>
      <c r="G21" s="416">
        <v>160</v>
      </c>
      <c r="H21" s="417">
        <v>170</v>
      </c>
      <c r="I21" s="106"/>
      <c r="J21" s="451"/>
      <c r="K21" s="345" t="s">
        <v>110</v>
      </c>
    </row>
    <row r="22" ht="23" customHeight="1" spans="1:11">
      <c r="A22" s="418" t="s">
        <v>111</v>
      </c>
      <c r="B22" s="419"/>
      <c r="C22" s="419" t="s">
        <v>95</v>
      </c>
      <c r="D22" s="419" t="s">
        <v>95</v>
      </c>
      <c r="E22" s="419" t="s">
        <v>95</v>
      </c>
      <c r="F22" s="419" t="s">
        <v>95</v>
      </c>
      <c r="G22" s="419" t="s">
        <v>95</v>
      </c>
      <c r="H22" s="419" t="s">
        <v>95</v>
      </c>
      <c r="I22" s="419"/>
      <c r="J22" s="419"/>
      <c r="K22" s="452"/>
    </row>
    <row r="23" ht="23" customHeight="1" spans="1:11">
      <c r="A23" s="418" t="s">
        <v>112</v>
      </c>
      <c r="B23" s="419"/>
      <c r="C23" s="419" t="s">
        <v>95</v>
      </c>
      <c r="D23" s="419" t="s">
        <v>95</v>
      </c>
      <c r="E23" s="419" t="s">
        <v>95</v>
      </c>
      <c r="F23" s="419" t="s">
        <v>95</v>
      </c>
      <c r="G23" s="419" t="s">
        <v>95</v>
      </c>
      <c r="H23" s="419" t="s">
        <v>95</v>
      </c>
      <c r="I23" s="419"/>
      <c r="J23" s="419"/>
      <c r="K23" s="452"/>
    </row>
    <row r="24" ht="23" customHeight="1" spans="1:11">
      <c r="A24" s="418"/>
      <c r="B24" s="420"/>
      <c r="C24" s="419"/>
      <c r="D24" s="419"/>
      <c r="E24" s="419"/>
      <c r="F24" s="419"/>
      <c r="G24" s="419"/>
      <c r="H24" s="419"/>
      <c r="I24" s="420"/>
      <c r="J24" s="420"/>
      <c r="K24" s="453"/>
    </row>
    <row r="25" ht="23" customHeight="1" spans="1:11">
      <c r="A25" s="418"/>
      <c r="B25" s="421"/>
      <c r="C25" s="419"/>
      <c r="D25" s="419"/>
      <c r="E25" s="419"/>
      <c r="F25" s="419"/>
      <c r="G25" s="419"/>
      <c r="H25" s="419"/>
      <c r="I25" s="421"/>
      <c r="J25" s="421"/>
      <c r="K25" s="453"/>
    </row>
    <row r="26" ht="23" customHeight="1" spans="1:11">
      <c r="A26" s="422"/>
      <c r="B26" s="421"/>
      <c r="C26" s="421"/>
      <c r="D26" s="421"/>
      <c r="E26" s="421"/>
      <c r="F26" s="421"/>
      <c r="G26" s="421"/>
      <c r="H26" s="421"/>
      <c r="I26" s="421"/>
      <c r="J26" s="421"/>
      <c r="K26" s="453"/>
    </row>
    <row r="27" ht="23" customHeight="1" spans="1:11">
      <c r="A27" s="422"/>
      <c r="B27" s="421"/>
      <c r="C27" s="421"/>
      <c r="D27" s="421"/>
      <c r="E27" s="421"/>
      <c r="F27" s="421"/>
      <c r="G27" s="421"/>
      <c r="H27" s="421"/>
      <c r="I27" s="421"/>
      <c r="J27" s="421"/>
      <c r="K27" s="453"/>
    </row>
    <row r="28" ht="18" customHeight="1" spans="1:11">
      <c r="A28" s="423" t="s">
        <v>113</v>
      </c>
      <c r="B28" s="424"/>
      <c r="C28" s="424"/>
      <c r="D28" s="424"/>
      <c r="E28" s="424"/>
      <c r="F28" s="424"/>
      <c r="G28" s="424"/>
      <c r="H28" s="424"/>
      <c r="I28" s="424"/>
      <c r="J28" s="424"/>
      <c r="K28" s="454"/>
    </row>
    <row r="29" ht="18.75" customHeight="1" spans="1:11">
      <c r="A29" s="425"/>
      <c r="B29" s="426"/>
      <c r="C29" s="426"/>
      <c r="D29" s="426"/>
      <c r="E29" s="426"/>
      <c r="F29" s="426"/>
      <c r="G29" s="426"/>
      <c r="H29" s="426"/>
      <c r="I29" s="426"/>
      <c r="J29" s="426"/>
      <c r="K29" s="455"/>
    </row>
    <row r="30" ht="18.75" customHeight="1" spans="1:11">
      <c r="A30" s="427"/>
      <c r="B30" s="428"/>
      <c r="C30" s="428"/>
      <c r="D30" s="428"/>
      <c r="E30" s="428"/>
      <c r="F30" s="428"/>
      <c r="G30" s="428"/>
      <c r="H30" s="428"/>
      <c r="I30" s="428"/>
      <c r="J30" s="428"/>
      <c r="K30" s="456"/>
    </row>
    <row r="31" ht="18" customHeight="1" spans="1:11">
      <c r="A31" s="423" t="s">
        <v>114</v>
      </c>
      <c r="B31" s="424"/>
      <c r="C31" s="424"/>
      <c r="D31" s="424"/>
      <c r="E31" s="424"/>
      <c r="F31" s="424"/>
      <c r="G31" s="424"/>
      <c r="H31" s="424"/>
      <c r="I31" s="424"/>
      <c r="J31" s="424"/>
      <c r="K31" s="454"/>
    </row>
    <row r="32" ht="14.25" spans="1:11">
      <c r="A32" s="429" t="s">
        <v>115</v>
      </c>
      <c r="B32" s="430"/>
      <c r="C32" s="430"/>
      <c r="D32" s="430"/>
      <c r="E32" s="430"/>
      <c r="F32" s="430"/>
      <c r="G32" s="430"/>
      <c r="H32" s="430"/>
      <c r="I32" s="430"/>
      <c r="J32" s="430"/>
      <c r="K32" s="457"/>
    </row>
    <row r="33" ht="15" spans="1:11">
      <c r="A33" s="171" t="s">
        <v>116</v>
      </c>
      <c r="B33" s="172"/>
      <c r="C33" s="163" t="s">
        <v>65</v>
      </c>
      <c r="D33" s="163" t="s">
        <v>66</v>
      </c>
      <c r="E33" s="431" t="s">
        <v>117</v>
      </c>
      <c r="F33" s="432"/>
      <c r="G33" s="432"/>
      <c r="H33" s="432"/>
      <c r="I33" s="432"/>
      <c r="J33" s="432"/>
      <c r="K33" s="458"/>
    </row>
    <row r="34" ht="15" spans="1:11">
      <c r="A34" s="433" t="s">
        <v>118</v>
      </c>
      <c r="B34" s="433"/>
      <c r="C34" s="433"/>
      <c r="D34" s="433"/>
      <c r="E34" s="433"/>
      <c r="F34" s="433"/>
      <c r="G34" s="433"/>
      <c r="H34" s="433"/>
      <c r="I34" s="433"/>
      <c r="J34" s="433"/>
      <c r="K34" s="433"/>
    </row>
    <row r="35" ht="21" customHeight="1" spans="1:11">
      <c r="A35" s="434" t="s">
        <v>119</v>
      </c>
      <c r="B35" s="435"/>
      <c r="C35" s="435"/>
      <c r="D35" s="435"/>
      <c r="E35" s="435"/>
      <c r="F35" s="435"/>
      <c r="G35" s="435"/>
      <c r="H35" s="435"/>
      <c r="I35" s="435"/>
      <c r="J35" s="435"/>
      <c r="K35" s="459"/>
    </row>
    <row r="36" ht="21" customHeight="1" spans="1:11">
      <c r="A36" s="321" t="s">
        <v>120</v>
      </c>
      <c r="B36" s="322"/>
      <c r="C36" s="322"/>
      <c r="D36" s="322"/>
      <c r="E36" s="322"/>
      <c r="F36" s="322"/>
      <c r="G36" s="322"/>
      <c r="H36" s="322"/>
      <c r="I36" s="322"/>
      <c r="J36" s="322"/>
      <c r="K36" s="351"/>
    </row>
    <row r="37" ht="21" customHeight="1" spans="1:11">
      <c r="A37" s="321" t="s">
        <v>121</v>
      </c>
      <c r="B37" s="322"/>
      <c r="C37" s="322"/>
      <c r="D37" s="322"/>
      <c r="E37" s="322"/>
      <c r="F37" s="322"/>
      <c r="G37" s="322"/>
      <c r="H37" s="322"/>
      <c r="I37" s="322"/>
      <c r="J37" s="322"/>
      <c r="K37" s="351"/>
    </row>
    <row r="38" ht="21" customHeight="1" spans="1:11">
      <c r="A38" s="321" t="s">
        <v>122</v>
      </c>
      <c r="B38" s="322"/>
      <c r="C38" s="322"/>
      <c r="D38" s="322"/>
      <c r="E38" s="322"/>
      <c r="F38" s="322"/>
      <c r="G38" s="322"/>
      <c r="H38" s="322"/>
      <c r="I38" s="322"/>
      <c r="J38" s="322"/>
      <c r="K38" s="351"/>
    </row>
    <row r="39" ht="21" customHeight="1" spans="1:11">
      <c r="A39" s="321"/>
      <c r="B39" s="322"/>
      <c r="C39" s="322"/>
      <c r="D39" s="322"/>
      <c r="E39" s="322"/>
      <c r="F39" s="322"/>
      <c r="G39" s="322"/>
      <c r="H39" s="322"/>
      <c r="I39" s="322"/>
      <c r="J39" s="322"/>
      <c r="K39" s="351"/>
    </row>
    <row r="40" ht="21" customHeight="1" spans="1:11">
      <c r="A40" s="321"/>
      <c r="B40" s="322"/>
      <c r="C40" s="322"/>
      <c r="D40" s="322"/>
      <c r="E40" s="322"/>
      <c r="F40" s="322"/>
      <c r="G40" s="322"/>
      <c r="H40" s="322"/>
      <c r="I40" s="322"/>
      <c r="J40" s="322"/>
      <c r="K40" s="351"/>
    </row>
    <row r="41" ht="21" customHeight="1" spans="1:11">
      <c r="A41" s="321"/>
      <c r="B41" s="322"/>
      <c r="C41" s="322"/>
      <c r="D41" s="322"/>
      <c r="E41" s="322"/>
      <c r="F41" s="322"/>
      <c r="G41" s="322"/>
      <c r="H41" s="322"/>
      <c r="I41" s="322"/>
      <c r="J41" s="322"/>
      <c r="K41" s="351"/>
    </row>
    <row r="42" ht="15" spans="1:11">
      <c r="A42" s="316" t="s">
        <v>123</v>
      </c>
      <c r="B42" s="317"/>
      <c r="C42" s="317"/>
      <c r="D42" s="317"/>
      <c r="E42" s="317"/>
      <c r="F42" s="317"/>
      <c r="G42" s="317"/>
      <c r="H42" s="317"/>
      <c r="I42" s="317"/>
      <c r="J42" s="317"/>
      <c r="K42" s="349"/>
    </row>
    <row r="43" ht="15" spans="1:11">
      <c r="A43" s="398" t="s">
        <v>124</v>
      </c>
      <c r="B43" s="399"/>
      <c r="C43" s="399"/>
      <c r="D43" s="399"/>
      <c r="E43" s="399"/>
      <c r="F43" s="399"/>
      <c r="G43" s="399"/>
      <c r="H43" s="399"/>
      <c r="I43" s="399"/>
      <c r="J43" s="399"/>
      <c r="K43" s="446"/>
    </row>
    <row r="44" ht="14.25" spans="1:11">
      <c r="A44" s="405" t="s">
        <v>125</v>
      </c>
      <c r="B44" s="402" t="s">
        <v>95</v>
      </c>
      <c r="C44" s="402" t="s">
        <v>96</v>
      </c>
      <c r="D44" s="402" t="s">
        <v>88</v>
      </c>
      <c r="E44" s="407" t="s">
        <v>126</v>
      </c>
      <c r="F44" s="402" t="s">
        <v>95</v>
      </c>
      <c r="G44" s="402" t="s">
        <v>96</v>
      </c>
      <c r="H44" s="402" t="s">
        <v>88</v>
      </c>
      <c r="I44" s="407" t="s">
        <v>127</v>
      </c>
      <c r="J44" s="402" t="s">
        <v>95</v>
      </c>
      <c r="K44" s="447" t="s">
        <v>96</v>
      </c>
    </row>
    <row r="45" ht="14.25" spans="1:11">
      <c r="A45" s="313" t="s">
        <v>87</v>
      </c>
      <c r="B45" s="163" t="s">
        <v>95</v>
      </c>
      <c r="C45" s="163" t="s">
        <v>96</v>
      </c>
      <c r="D45" s="163" t="s">
        <v>88</v>
      </c>
      <c r="E45" s="314" t="s">
        <v>94</v>
      </c>
      <c r="F45" s="163" t="s">
        <v>95</v>
      </c>
      <c r="G45" s="163" t="s">
        <v>96</v>
      </c>
      <c r="H45" s="163" t="s">
        <v>88</v>
      </c>
      <c r="I45" s="314" t="s">
        <v>105</v>
      </c>
      <c r="J45" s="163" t="s">
        <v>95</v>
      </c>
      <c r="K45" s="164" t="s">
        <v>96</v>
      </c>
    </row>
    <row r="46" ht="15" spans="1:11">
      <c r="A46" s="286" t="s">
        <v>98</v>
      </c>
      <c r="B46" s="287"/>
      <c r="C46" s="287"/>
      <c r="D46" s="287"/>
      <c r="E46" s="287"/>
      <c r="F46" s="287"/>
      <c r="G46" s="287"/>
      <c r="H46" s="287"/>
      <c r="I46" s="287"/>
      <c r="J46" s="287"/>
      <c r="K46" s="340"/>
    </row>
    <row r="47" ht="15" spans="1:11">
      <c r="A47" s="433" t="s">
        <v>128</v>
      </c>
      <c r="B47" s="433"/>
      <c r="C47" s="433"/>
      <c r="D47" s="433"/>
      <c r="E47" s="433"/>
      <c r="F47" s="433"/>
      <c r="G47" s="433"/>
      <c r="H47" s="433"/>
      <c r="I47" s="433"/>
      <c r="J47" s="433"/>
      <c r="K47" s="433"/>
    </row>
    <row r="48" ht="15" spans="1:11">
      <c r="A48" s="434"/>
      <c r="B48" s="435"/>
      <c r="C48" s="435"/>
      <c r="D48" s="435"/>
      <c r="E48" s="435"/>
      <c r="F48" s="435"/>
      <c r="G48" s="435"/>
      <c r="H48" s="435"/>
      <c r="I48" s="435"/>
      <c r="J48" s="435"/>
      <c r="K48" s="459"/>
    </row>
    <row r="49" ht="15" spans="1:11">
      <c r="A49" s="436" t="s">
        <v>129</v>
      </c>
      <c r="B49" s="437" t="s">
        <v>130</v>
      </c>
      <c r="C49" s="437"/>
      <c r="D49" s="438" t="s">
        <v>131</v>
      </c>
      <c r="E49" s="439" t="s">
        <v>132</v>
      </c>
      <c r="F49" s="440" t="s">
        <v>133</v>
      </c>
      <c r="G49" s="441">
        <v>45628</v>
      </c>
      <c r="H49" s="442" t="s">
        <v>134</v>
      </c>
      <c r="I49" s="460"/>
      <c r="J49" s="461" t="s">
        <v>135</v>
      </c>
      <c r="K49" s="462"/>
    </row>
    <row r="50" ht="15" spans="1:11">
      <c r="A50" s="433" t="s">
        <v>136</v>
      </c>
      <c r="B50" s="433"/>
      <c r="C50" s="433"/>
      <c r="D50" s="433"/>
      <c r="E50" s="433"/>
      <c r="F50" s="433"/>
      <c r="G50" s="433"/>
      <c r="H50" s="433"/>
      <c r="I50" s="433"/>
      <c r="J50" s="433"/>
      <c r="K50" s="433"/>
    </row>
    <row r="51" ht="15" spans="1:11">
      <c r="A51" s="443" t="s">
        <v>137</v>
      </c>
      <c r="B51" s="444"/>
      <c r="C51" s="444"/>
      <c r="D51" s="444"/>
      <c r="E51" s="444"/>
      <c r="F51" s="444"/>
      <c r="G51" s="444"/>
      <c r="H51" s="444"/>
      <c r="I51" s="444"/>
      <c r="J51" s="444"/>
      <c r="K51" s="463"/>
    </row>
    <row r="52" ht="15" spans="1:11">
      <c r="A52" s="436" t="s">
        <v>129</v>
      </c>
      <c r="B52" s="437" t="s">
        <v>130</v>
      </c>
      <c r="C52" s="437"/>
      <c r="D52" s="438" t="s">
        <v>131</v>
      </c>
      <c r="E52" s="439" t="s">
        <v>132</v>
      </c>
      <c r="F52" s="440" t="s">
        <v>133</v>
      </c>
      <c r="G52" s="441">
        <v>45628</v>
      </c>
      <c r="H52" s="442" t="s">
        <v>134</v>
      </c>
      <c r="I52" s="460"/>
      <c r="J52" s="461" t="s">
        <v>135</v>
      </c>
      <c r="K52" s="46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2"/>
  <sheetViews>
    <sheetView tabSelected="1" workbookViewId="0">
      <selection activeCell="O15" sqref="O15"/>
    </sheetView>
  </sheetViews>
  <sheetFormatPr defaultColWidth="9" defaultRowHeight="14.25"/>
  <cols>
    <col min="1" max="1" width="19.25" style="84" customWidth="1"/>
    <col min="2" max="2" width="9" style="84" customWidth="1"/>
    <col min="3" max="4" width="8.5" style="86" customWidth="1"/>
    <col min="5" max="7" width="8.5" style="84" customWidth="1"/>
    <col min="8" max="8" width="6.5" style="84" customWidth="1"/>
    <col min="9" max="9" width="2.75" style="84" customWidth="1"/>
    <col min="10" max="10" width="9.15833333333333" style="84" customWidth="1"/>
    <col min="11" max="11" width="10.75" style="84" customWidth="1"/>
    <col min="12" max="15" width="9.75" style="84" customWidth="1"/>
    <col min="16" max="16" width="9.75" style="357" customWidth="1"/>
    <col min="17" max="254" width="9" style="84"/>
    <col min="255" max="16384" width="9" style="88"/>
  </cols>
  <sheetData>
    <row r="1" s="84" customFormat="1" ht="29" customHeight="1" spans="1:257">
      <c r="A1" s="90" t="s">
        <v>138</v>
      </c>
      <c r="B1" s="90"/>
      <c r="C1" s="91"/>
      <c r="D1" s="91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370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  <c r="GT1" s="88"/>
      <c r="GU1" s="88"/>
      <c r="GV1" s="88"/>
      <c r="GW1" s="88"/>
      <c r="GX1" s="88"/>
      <c r="GY1" s="88"/>
      <c r="GZ1" s="88"/>
      <c r="HA1" s="88"/>
      <c r="HB1" s="88"/>
      <c r="HC1" s="88"/>
      <c r="HD1" s="88"/>
      <c r="HE1" s="88"/>
      <c r="HF1" s="88"/>
      <c r="HG1" s="88"/>
      <c r="HH1" s="88"/>
      <c r="HI1" s="88"/>
      <c r="HJ1" s="88"/>
      <c r="HK1" s="88"/>
      <c r="HL1" s="88"/>
      <c r="HM1" s="88"/>
      <c r="HN1" s="88"/>
      <c r="HO1" s="88"/>
      <c r="HP1" s="88"/>
      <c r="HQ1" s="88"/>
      <c r="HR1" s="88"/>
      <c r="HS1" s="88"/>
      <c r="HT1" s="88"/>
      <c r="HU1" s="88"/>
      <c r="HV1" s="88"/>
      <c r="HW1" s="88"/>
      <c r="HX1" s="88"/>
      <c r="HY1" s="88"/>
      <c r="HZ1" s="88"/>
      <c r="IA1" s="88"/>
      <c r="IB1" s="88"/>
      <c r="IC1" s="88"/>
      <c r="ID1" s="88"/>
      <c r="IE1" s="88"/>
      <c r="IF1" s="88"/>
      <c r="IG1" s="88"/>
      <c r="IH1" s="88"/>
      <c r="II1" s="88"/>
      <c r="IJ1" s="88"/>
      <c r="IK1" s="88"/>
      <c r="IL1" s="88"/>
      <c r="IM1" s="88"/>
      <c r="IN1" s="88"/>
      <c r="IO1" s="88"/>
      <c r="IP1" s="88"/>
      <c r="IQ1" s="88"/>
      <c r="IR1" s="88"/>
      <c r="IS1" s="88"/>
      <c r="IT1" s="88"/>
      <c r="IU1" s="88"/>
      <c r="IV1" s="88"/>
      <c r="IW1" s="88"/>
    </row>
    <row r="2" s="84" customFormat="1" ht="20" customHeight="1" spans="1:257">
      <c r="A2" s="358" t="s">
        <v>61</v>
      </c>
      <c r="B2" s="359" t="str">
        <f>首期!B4</f>
        <v>QAMMBM95664</v>
      </c>
      <c r="C2" s="360"/>
      <c r="D2" s="361"/>
      <c r="E2" s="362" t="s">
        <v>67</v>
      </c>
      <c r="F2" s="363" t="s">
        <v>68</v>
      </c>
      <c r="G2" s="363"/>
      <c r="H2" s="363"/>
      <c r="I2" s="371"/>
      <c r="J2" s="372" t="s">
        <v>57</v>
      </c>
      <c r="K2" s="373" t="s">
        <v>56</v>
      </c>
      <c r="L2" s="373"/>
      <c r="M2" s="373"/>
      <c r="N2" s="373"/>
      <c r="O2" s="374"/>
      <c r="P2" s="375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  <c r="BM2" s="88"/>
      <c r="BN2" s="88"/>
      <c r="BO2" s="88"/>
      <c r="BP2" s="88"/>
      <c r="BQ2" s="88"/>
      <c r="BR2" s="88"/>
      <c r="BS2" s="88"/>
      <c r="BT2" s="88"/>
      <c r="BU2" s="88"/>
      <c r="BV2" s="88"/>
      <c r="BW2" s="88"/>
      <c r="BX2" s="88"/>
      <c r="BY2" s="88"/>
      <c r="BZ2" s="88"/>
      <c r="CA2" s="88"/>
      <c r="CB2" s="88"/>
      <c r="CC2" s="88"/>
      <c r="CD2" s="88"/>
      <c r="CE2" s="88"/>
      <c r="CF2" s="88"/>
      <c r="CG2" s="88"/>
      <c r="CH2" s="88"/>
      <c r="CI2" s="88"/>
      <c r="CJ2" s="88"/>
      <c r="CK2" s="88"/>
      <c r="CL2" s="88"/>
      <c r="CM2" s="88"/>
      <c r="CN2" s="88"/>
      <c r="CO2" s="88"/>
      <c r="CP2" s="88"/>
      <c r="CQ2" s="88"/>
      <c r="CR2" s="88"/>
      <c r="CS2" s="88"/>
      <c r="CT2" s="88"/>
      <c r="CU2" s="88"/>
      <c r="CV2" s="88"/>
      <c r="CW2" s="88"/>
      <c r="CX2" s="88"/>
      <c r="CY2" s="88"/>
      <c r="CZ2" s="88"/>
      <c r="DA2" s="88"/>
      <c r="DB2" s="88"/>
      <c r="DC2" s="88"/>
      <c r="DD2" s="88"/>
      <c r="DE2" s="88"/>
      <c r="DF2" s="88"/>
      <c r="DG2" s="88"/>
      <c r="DH2" s="88"/>
      <c r="DI2" s="88"/>
      <c r="DJ2" s="88"/>
      <c r="DK2" s="88"/>
      <c r="DL2" s="88"/>
      <c r="DM2" s="88"/>
      <c r="DN2" s="88"/>
      <c r="DO2" s="88"/>
      <c r="DP2" s="88"/>
      <c r="DQ2" s="88"/>
      <c r="DR2" s="88"/>
      <c r="DS2" s="88"/>
      <c r="DT2" s="88"/>
      <c r="DU2" s="88"/>
      <c r="DV2" s="88"/>
      <c r="DW2" s="88"/>
      <c r="DX2" s="88"/>
      <c r="DY2" s="88"/>
      <c r="DZ2" s="88"/>
      <c r="EA2" s="88"/>
      <c r="EB2" s="88"/>
      <c r="EC2" s="88"/>
      <c r="ED2" s="88"/>
      <c r="EE2" s="88"/>
      <c r="EF2" s="88"/>
      <c r="EG2" s="88"/>
      <c r="EH2" s="88"/>
      <c r="EI2" s="88"/>
      <c r="EJ2" s="88"/>
      <c r="EK2" s="88"/>
      <c r="EL2" s="88"/>
      <c r="EM2" s="88"/>
      <c r="EN2" s="88"/>
      <c r="EO2" s="88"/>
      <c r="EP2" s="88"/>
      <c r="EQ2" s="88"/>
      <c r="ER2" s="88"/>
      <c r="ES2" s="88"/>
      <c r="ET2" s="88"/>
      <c r="EU2" s="88"/>
      <c r="EV2" s="88"/>
      <c r="EW2" s="88"/>
      <c r="EX2" s="88"/>
      <c r="EY2" s="88"/>
      <c r="EZ2" s="88"/>
      <c r="FA2" s="88"/>
      <c r="FB2" s="88"/>
      <c r="FC2" s="88"/>
      <c r="FD2" s="88"/>
      <c r="FE2" s="88"/>
      <c r="FF2" s="88"/>
      <c r="FG2" s="88"/>
      <c r="FH2" s="88"/>
      <c r="FI2" s="88"/>
      <c r="FJ2" s="88"/>
      <c r="FK2" s="88"/>
      <c r="FL2" s="88"/>
      <c r="FM2" s="88"/>
      <c r="FN2" s="88"/>
      <c r="FO2" s="88"/>
      <c r="FP2" s="88"/>
      <c r="FQ2" s="88"/>
      <c r="FR2" s="88"/>
      <c r="FS2" s="88"/>
      <c r="FT2" s="88"/>
      <c r="FU2" s="88"/>
      <c r="FV2" s="88"/>
      <c r="FW2" s="88"/>
      <c r="FX2" s="88"/>
      <c r="FY2" s="88"/>
      <c r="FZ2" s="88"/>
      <c r="GA2" s="88"/>
      <c r="GB2" s="88"/>
      <c r="GC2" s="88"/>
      <c r="GD2" s="88"/>
      <c r="GE2" s="88"/>
      <c r="GF2" s="88"/>
      <c r="GG2" s="88"/>
      <c r="GH2" s="88"/>
      <c r="GI2" s="88"/>
      <c r="GJ2" s="88"/>
      <c r="GK2" s="88"/>
      <c r="GL2" s="88"/>
      <c r="GM2" s="88"/>
      <c r="GN2" s="88"/>
      <c r="GO2" s="88"/>
      <c r="GP2" s="88"/>
      <c r="GQ2" s="88"/>
      <c r="GR2" s="88"/>
      <c r="GS2" s="88"/>
      <c r="GT2" s="88"/>
      <c r="GU2" s="88"/>
      <c r="GV2" s="88"/>
      <c r="GW2" s="88"/>
      <c r="GX2" s="88"/>
      <c r="GY2" s="88"/>
      <c r="GZ2" s="88"/>
      <c r="HA2" s="88"/>
      <c r="HB2" s="88"/>
      <c r="HC2" s="88"/>
      <c r="HD2" s="88"/>
      <c r="HE2" s="88"/>
      <c r="HF2" s="88"/>
      <c r="HG2" s="88"/>
      <c r="HH2" s="88"/>
      <c r="HI2" s="88"/>
      <c r="HJ2" s="88"/>
      <c r="HK2" s="88"/>
      <c r="HL2" s="88"/>
      <c r="HM2" s="88"/>
      <c r="HN2" s="88"/>
      <c r="HO2" s="88"/>
      <c r="HP2" s="88"/>
      <c r="HQ2" s="88"/>
      <c r="HR2" s="88"/>
      <c r="HS2" s="88"/>
      <c r="HT2" s="88"/>
      <c r="HU2" s="88"/>
      <c r="HV2" s="88"/>
      <c r="HW2" s="88"/>
      <c r="HX2" s="88"/>
      <c r="HY2" s="88"/>
      <c r="HZ2" s="88"/>
      <c r="IA2" s="88"/>
      <c r="IB2" s="88"/>
      <c r="IC2" s="88"/>
      <c r="ID2" s="88"/>
      <c r="IE2" s="88"/>
      <c r="IF2" s="88"/>
      <c r="IG2" s="88"/>
      <c r="IH2" s="88"/>
      <c r="II2" s="88"/>
      <c r="IJ2" s="88"/>
      <c r="IK2" s="88"/>
      <c r="IL2" s="88"/>
      <c r="IM2" s="88"/>
      <c r="IN2" s="88"/>
      <c r="IO2" s="88"/>
      <c r="IP2" s="88"/>
      <c r="IQ2" s="88"/>
      <c r="IR2" s="88"/>
      <c r="IS2" s="88"/>
      <c r="IT2" s="88"/>
      <c r="IU2" s="88"/>
      <c r="IV2" s="88"/>
      <c r="IW2" s="88"/>
    </row>
    <row r="3" s="84" customFormat="1" spans="1:257">
      <c r="A3" s="364" t="s">
        <v>139</v>
      </c>
      <c r="B3" s="100" t="s">
        <v>140</v>
      </c>
      <c r="C3" s="101"/>
      <c r="D3" s="100"/>
      <c r="E3" s="100"/>
      <c r="F3" s="100"/>
      <c r="G3" s="100"/>
      <c r="H3" s="100"/>
      <c r="I3" s="376"/>
      <c r="J3" s="143"/>
      <c r="K3" s="143"/>
      <c r="L3" s="143"/>
      <c r="M3" s="143"/>
      <c r="N3" s="143"/>
      <c r="O3" s="377"/>
      <c r="P3" s="37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  <c r="GT3" s="88"/>
      <c r="GU3" s="88"/>
      <c r="GV3" s="88"/>
      <c r="GW3" s="88"/>
      <c r="GX3" s="88"/>
      <c r="GY3" s="88"/>
      <c r="GZ3" s="88"/>
      <c r="HA3" s="88"/>
      <c r="HB3" s="88"/>
      <c r="HC3" s="88"/>
      <c r="HD3" s="88"/>
      <c r="HE3" s="88"/>
      <c r="HF3" s="88"/>
      <c r="HG3" s="88"/>
      <c r="HH3" s="88"/>
      <c r="HI3" s="88"/>
      <c r="HJ3" s="88"/>
      <c r="HK3" s="88"/>
      <c r="HL3" s="88"/>
      <c r="HM3" s="88"/>
      <c r="HN3" s="88"/>
      <c r="HO3" s="88"/>
      <c r="HP3" s="88"/>
      <c r="HQ3" s="88"/>
      <c r="HR3" s="88"/>
      <c r="HS3" s="88"/>
      <c r="HT3" s="88"/>
      <c r="HU3" s="88"/>
      <c r="HV3" s="88"/>
      <c r="HW3" s="88"/>
      <c r="HX3" s="88"/>
      <c r="HY3" s="88"/>
      <c r="HZ3" s="88"/>
      <c r="IA3" s="88"/>
      <c r="IB3" s="88"/>
      <c r="IC3" s="88"/>
      <c r="ID3" s="88"/>
      <c r="IE3" s="88"/>
      <c r="IF3" s="88"/>
      <c r="IG3" s="88"/>
      <c r="IH3" s="88"/>
      <c r="II3" s="88"/>
      <c r="IJ3" s="88"/>
      <c r="IK3" s="88"/>
      <c r="IL3" s="88"/>
      <c r="IM3" s="88"/>
      <c r="IN3" s="88"/>
      <c r="IO3" s="88"/>
      <c r="IP3" s="88"/>
      <c r="IQ3" s="88"/>
      <c r="IR3" s="88"/>
      <c r="IS3" s="88"/>
      <c r="IT3" s="88"/>
      <c r="IU3" s="88"/>
      <c r="IV3" s="88"/>
      <c r="IW3" s="88"/>
    </row>
    <row r="4" s="84" customFormat="1" ht="16.5" spans="1:257">
      <c r="A4" s="364"/>
      <c r="B4" s="102" t="s">
        <v>141</v>
      </c>
      <c r="C4" s="103" t="s">
        <v>142</v>
      </c>
      <c r="D4" s="102" t="s">
        <v>143</v>
      </c>
      <c r="E4" s="102" t="s">
        <v>144</v>
      </c>
      <c r="F4" s="104" t="s">
        <v>145</v>
      </c>
      <c r="G4" s="102" t="s">
        <v>146</v>
      </c>
      <c r="H4" s="105" t="s">
        <v>147</v>
      </c>
      <c r="I4" s="376"/>
      <c r="J4" s="379"/>
      <c r="K4" s="380" t="s">
        <v>111</v>
      </c>
      <c r="L4" s="380" t="s">
        <v>148</v>
      </c>
      <c r="M4" s="380" t="s">
        <v>149</v>
      </c>
      <c r="N4" s="381"/>
      <c r="O4" s="380" t="s">
        <v>112</v>
      </c>
      <c r="P4" s="382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  <c r="GT4" s="88"/>
      <c r="GU4" s="88"/>
      <c r="GV4" s="88"/>
      <c r="GW4" s="88"/>
      <c r="GX4" s="88"/>
      <c r="GY4" s="88"/>
      <c r="GZ4" s="88"/>
      <c r="HA4" s="88"/>
      <c r="HB4" s="88"/>
      <c r="HC4" s="88"/>
      <c r="HD4" s="88"/>
      <c r="HE4" s="88"/>
      <c r="HF4" s="88"/>
      <c r="HG4" s="88"/>
      <c r="HH4" s="88"/>
      <c r="HI4" s="88"/>
      <c r="HJ4" s="88"/>
      <c r="HK4" s="88"/>
      <c r="HL4" s="88"/>
      <c r="HM4" s="88"/>
      <c r="HN4" s="88"/>
      <c r="HO4" s="88"/>
      <c r="HP4" s="88"/>
      <c r="HQ4" s="88"/>
      <c r="HR4" s="88"/>
      <c r="HS4" s="88"/>
      <c r="HT4" s="88"/>
      <c r="HU4" s="88"/>
      <c r="HV4" s="88"/>
      <c r="HW4" s="88"/>
      <c r="HX4" s="88"/>
      <c r="HY4" s="88"/>
      <c r="HZ4" s="88"/>
      <c r="IA4" s="88"/>
      <c r="IB4" s="88"/>
      <c r="IC4" s="88"/>
      <c r="ID4" s="88"/>
      <c r="IE4" s="88"/>
      <c r="IF4" s="88"/>
      <c r="IG4" s="88"/>
      <c r="IH4" s="88"/>
      <c r="II4" s="88"/>
      <c r="IJ4" s="88"/>
      <c r="IK4" s="88"/>
      <c r="IL4" s="88"/>
      <c r="IM4" s="88"/>
      <c r="IN4" s="88"/>
      <c r="IO4" s="88"/>
      <c r="IP4" s="88"/>
      <c r="IQ4" s="88"/>
      <c r="IR4" s="88"/>
      <c r="IS4" s="88"/>
      <c r="IT4" s="88"/>
      <c r="IU4" s="88"/>
      <c r="IV4" s="88"/>
      <c r="IW4" s="88"/>
    </row>
    <row r="5" s="84" customFormat="1" ht="16.5" spans="1:257">
      <c r="A5" s="364"/>
      <c r="B5" s="106"/>
      <c r="C5" s="106"/>
      <c r="D5" s="107"/>
      <c r="E5" s="107"/>
      <c r="F5" s="107"/>
      <c r="G5" s="107"/>
      <c r="H5" s="105"/>
      <c r="I5" s="142"/>
      <c r="J5" s="383"/>
      <c r="K5" s="384"/>
      <c r="L5" s="384">
        <v>150</v>
      </c>
      <c r="M5" s="384">
        <v>150</v>
      </c>
      <c r="N5" s="385"/>
      <c r="O5" s="384" t="s">
        <v>143</v>
      </c>
      <c r="P5" s="386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/>
      <c r="GW5" s="88"/>
      <c r="GX5" s="88"/>
      <c r="GY5" s="88"/>
      <c r="GZ5" s="88"/>
      <c r="HA5" s="88"/>
      <c r="HB5" s="88"/>
      <c r="HC5" s="88"/>
      <c r="HD5" s="88"/>
      <c r="HE5" s="88"/>
      <c r="HF5" s="88"/>
      <c r="HG5" s="88"/>
      <c r="HH5" s="88"/>
      <c r="HI5" s="88"/>
      <c r="HJ5" s="88"/>
      <c r="HK5" s="88"/>
      <c r="HL5" s="88"/>
      <c r="HM5" s="88"/>
      <c r="HN5" s="88"/>
      <c r="HO5" s="88"/>
      <c r="HP5" s="88"/>
      <c r="HQ5" s="88"/>
      <c r="HR5" s="88"/>
      <c r="HS5" s="88"/>
      <c r="HT5" s="88"/>
      <c r="HU5" s="88"/>
      <c r="HV5" s="88"/>
      <c r="HW5" s="88"/>
      <c r="HX5" s="88"/>
      <c r="HY5" s="88"/>
      <c r="HZ5" s="88"/>
      <c r="IA5" s="88"/>
      <c r="IB5" s="88"/>
      <c r="IC5" s="88"/>
      <c r="ID5" s="88"/>
      <c r="IE5" s="88"/>
      <c r="IF5" s="88"/>
      <c r="IG5" s="88"/>
      <c r="IH5" s="88"/>
      <c r="II5" s="88"/>
      <c r="IJ5" s="88"/>
      <c r="IK5" s="88"/>
      <c r="IL5" s="88"/>
      <c r="IM5" s="88"/>
      <c r="IN5" s="88"/>
      <c r="IO5" s="88"/>
      <c r="IP5" s="88"/>
      <c r="IQ5" s="88"/>
      <c r="IR5" s="88"/>
      <c r="IS5" s="88"/>
      <c r="IT5" s="88"/>
      <c r="IU5" s="88"/>
      <c r="IV5" s="88"/>
      <c r="IW5" s="88"/>
    </row>
    <row r="6" s="84" customFormat="1" ht="20" customHeight="1" spans="1:257">
      <c r="A6" s="245" t="s">
        <v>150</v>
      </c>
      <c r="B6" s="109">
        <f>C6-5</f>
        <v>71</v>
      </c>
      <c r="C6" s="110">
        <v>76</v>
      </c>
      <c r="D6" s="109">
        <f t="shared" ref="D6:G6" si="0">C6+6</f>
        <v>82</v>
      </c>
      <c r="E6" s="109">
        <f t="shared" si="0"/>
        <v>88</v>
      </c>
      <c r="F6" s="111">
        <f t="shared" si="0"/>
        <v>94</v>
      </c>
      <c r="G6" s="109">
        <f t="shared" si="0"/>
        <v>100</v>
      </c>
      <c r="H6" s="112" t="s">
        <v>151</v>
      </c>
      <c r="I6" s="142"/>
      <c r="J6" s="383"/>
      <c r="K6" s="383"/>
      <c r="L6" s="383" t="s">
        <v>152</v>
      </c>
      <c r="M6" s="383" t="s">
        <v>153</v>
      </c>
      <c r="N6" s="383"/>
      <c r="O6" s="383" t="s">
        <v>154</v>
      </c>
      <c r="P6" s="387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  <c r="GP6" s="88"/>
      <c r="GQ6" s="88"/>
      <c r="GR6" s="88"/>
      <c r="GS6" s="88"/>
      <c r="GT6" s="88"/>
      <c r="GU6" s="88"/>
      <c r="GV6" s="88"/>
      <c r="GW6" s="88"/>
      <c r="GX6" s="88"/>
      <c r="GY6" s="88"/>
      <c r="GZ6" s="88"/>
      <c r="HA6" s="88"/>
      <c r="HB6" s="88"/>
      <c r="HC6" s="88"/>
      <c r="HD6" s="88"/>
      <c r="HE6" s="88"/>
      <c r="HF6" s="88"/>
      <c r="HG6" s="88"/>
      <c r="HH6" s="88"/>
      <c r="HI6" s="88"/>
      <c r="HJ6" s="88"/>
      <c r="HK6" s="88"/>
      <c r="HL6" s="88"/>
      <c r="HM6" s="88"/>
      <c r="HN6" s="88"/>
      <c r="HO6" s="88"/>
      <c r="HP6" s="88"/>
      <c r="HQ6" s="88"/>
      <c r="HR6" s="88"/>
      <c r="HS6" s="88"/>
      <c r="HT6" s="88"/>
      <c r="HU6" s="88"/>
      <c r="HV6" s="88"/>
      <c r="HW6" s="88"/>
      <c r="HX6" s="88"/>
      <c r="HY6" s="88"/>
      <c r="HZ6" s="88"/>
      <c r="IA6" s="88"/>
      <c r="IB6" s="88"/>
      <c r="IC6" s="88"/>
      <c r="ID6" s="88"/>
      <c r="IE6" s="88"/>
      <c r="IF6" s="88"/>
      <c r="IG6" s="88"/>
      <c r="IH6" s="88"/>
      <c r="II6" s="88"/>
      <c r="IJ6" s="88"/>
      <c r="IK6" s="88"/>
      <c r="IL6" s="88"/>
      <c r="IM6" s="88"/>
      <c r="IN6" s="88"/>
      <c r="IO6" s="88"/>
      <c r="IP6" s="88"/>
      <c r="IQ6" s="88"/>
      <c r="IR6" s="88"/>
      <c r="IS6" s="88"/>
      <c r="IT6" s="88"/>
      <c r="IU6" s="88"/>
      <c r="IV6" s="88"/>
      <c r="IW6" s="88"/>
    </row>
    <row r="7" s="84" customFormat="1" ht="20" customHeight="1" spans="1:257">
      <c r="A7" s="246" t="s">
        <v>155</v>
      </c>
      <c r="B7" s="109">
        <f>C7-3</f>
        <v>51</v>
      </c>
      <c r="C7" s="110">
        <v>54</v>
      </c>
      <c r="D7" s="109">
        <f>C7+3</f>
        <v>57</v>
      </c>
      <c r="E7" s="109">
        <f>D7+3</f>
        <v>60</v>
      </c>
      <c r="F7" s="111">
        <f>E7+4</f>
        <v>64</v>
      </c>
      <c r="G7" s="109">
        <f>F7+4</f>
        <v>68</v>
      </c>
      <c r="H7" s="112" t="s">
        <v>151</v>
      </c>
      <c r="I7" s="142"/>
      <c r="J7" s="383"/>
      <c r="K7" s="383"/>
      <c r="L7" s="383" t="s">
        <v>156</v>
      </c>
      <c r="M7" s="383" t="s">
        <v>156</v>
      </c>
      <c r="N7" s="383"/>
      <c r="O7" s="383" t="s">
        <v>152</v>
      </c>
      <c r="P7" s="387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  <c r="GP7" s="88"/>
      <c r="GQ7" s="88"/>
      <c r="GR7" s="88"/>
      <c r="GS7" s="88"/>
      <c r="GT7" s="88"/>
      <c r="GU7" s="88"/>
      <c r="GV7" s="88"/>
      <c r="GW7" s="88"/>
      <c r="GX7" s="88"/>
      <c r="GY7" s="88"/>
      <c r="GZ7" s="88"/>
      <c r="HA7" s="88"/>
      <c r="HB7" s="88"/>
      <c r="HC7" s="88"/>
      <c r="HD7" s="88"/>
      <c r="HE7" s="88"/>
      <c r="HF7" s="88"/>
      <c r="HG7" s="88"/>
      <c r="HH7" s="88"/>
      <c r="HI7" s="88"/>
      <c r="HJ7" s="88"/>
      <c r="HK7" s="88"/>
      <c r="HL7" s="88"/>
      <c r="HM7" s="88"/>
      <c r="HN7" s="88"/>
      <c r="HO7" s="88"/>
      <c r="HP7" s="88"/>
      <c r="HQ7" s="88"/>
      <c r="HR7" s="88"/>
      <c r="HS7" s="88"/>
      <c r="HT7" s="88"/>
      <c r="HU7" s="88"/>
      <c r="HV7" s="88"/>
      <c r="HW7" s="88"/>
      <c r="HX7" s="88"/>
      <c r="HY7" s="88"/>
      <c r="HZ7" s="88"/>
      <c r="IA7" s="88"/>
      <c r="IB7" s="88"/>
      <c r="IC7" s="88"/>
      <c r="ID7" s="88"/>
      <c r="IE7" s="88"/>
      <c r="IF7" s="88"/>
      <c r="IG7" s="88"/>
      <c r="IH7" s="88"/>
      <c r="II7" s="88"/>
      <c r="IJ7" s="88"/>
      <c r="IK7" s="88"/>
      <c r="IL7" s="88"/>
      <c r="IM7" s="88"/>
      <c r="IN7" s="88"/>
      <c r="IO7" s="88"/>
      <c r="IP7" s="88"/>
      <c r="IQ7" s="88"/>
      <c r="IR7" s="88"/>
      <c r="IS7" s="88"/>
      <c r="IT7" s="88"/>
      <c r="IU7" s="88"/>
      <c r="IV7" s="88"/>
      <c r="IW7" s="88"/>
    </row>
    <row r="8" s="84" customFormat="1" ht="20" customHeight="1" spans="1:257">
      <c r="A8" s="245" t="s">
        <v>157</v>
      </c>
      <c r="B8" s="109">
        <f>C8-5</f>
        <v>75</v>
      </c>
      <c r="C8" s="110">
        <v>80</v>
      </c>
      <c r="D8" s="109">
        <f>C8+6</f>
        <v>86</v>
      </c>
      <c r="E8" s="109">
        <f>D8+6</f>
        <v>92</v>
      </c>
      <c r="F8" s="111">
        <f>E8+6</f>
        <v>98</v>
      </c>
      <c r="G8" s="109">
        <f>F8+4</f>
        <v>102</v>
      </c>
      <c r="H8" s="112" t="s">
        <v>158</v>
      </c>
      <c r="I8" s="142"/>
      <c r="J8" s="383"/>
      <c r="K8" s="383"/>
      <c r="L8" s="383" t="s">
        <v>156</v>
      </c>
      <c r="M8" s="383" t="s">
        <v>156</v>
      </c>
      <c r="N8" s="383"/>
      <c r="O8" s="383" t="s">
        <v>156</v>
      </c>
      <c r="P8" s="387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88"/>
      <c r="DY8" s="88"/>
      <c r="DZ8" s="88"/>
      <c r="EA8" s="88"/>
      <c r="EB8" s="88"/>
      <c r="EC8" s="88"/>
      <c r="ED8" s="88"/>
      <c r="EE8" s="88"/>
      <c r="EF8" s="88"/>
      <c r="EG8" s="88"/>
      <c r="EH8" s="88"/>
      <c r="EI8" s="88"/>
      <c r="EJ8" s="88"/>
      <c r="EK8" s="88"/>
      <c r="EL8" s="88"/>
      <c r="EM8" s="88"/>
      <c r="EN8" s="88"/>
      <c r="EO8" s="88"/>
      <c r="EP8" s="88"/>
      <c r="EQ8" s="88"/>
      <c r="ER8" s="88"/>
      <c r="ES8" s="88"/>
      <c r="ET8" s="88"/>
      <c r="EU8" s="88"/>
      <c r="EV8" s="88"/>
      <c r="EW8" s="88"/>
      <c r="EX8" s="88"/>
      <c r="EY8" s="88"/>
      <c r="EZ8" s="88"/>
      <c r="FA8" s="88"/>
      <c r="FB8" s="88"/>
      <c r="FC8" s="88"/>
      <c r="FD8" s="88"/>
      <c r="FE8" s="88"/>
      <c r="FF8" s="88"/>
      <c r="FG8" s="88"/>
      <c r="FH8" s="88"/>
      <c r="FI8" s="88"/>
      <c r="FJ8" s="88"/>
      <c r="FK8" s="88"/>
      <c r="FL8" s="88"/>
      <c r="FM8" s="88"/>
      <c r="FN8" s="88"/>
      <c r="FO8" s="88"/>
      <c r="FP8" s="88"/>
      <c r="FQ8" s="88"/>
      <c r="FR8" s="88"/>
      <c r="FS8" s="88"/>
      <c r="FT8" s="88"/>
      <c r="FU8" s="88"/>
      <c r="FV8" s="88"/>
      <c r="FW8" s="88"/>
      <c r="FX8" s="88"/>
      <c r="FY8" s="88"/>
      <c r="FZ8" s="88"/>
      <c r="GA8" s="88"/>
      <c r="GB8" s="88"/>
      <c r="GC8" s="88"/>
      <c r="GD8" s="88"/>
      <c r="GE8" s="88"/>
      <c r="GF8" s="88"/>
      <c r="GG8" s="88"/>
      <c r="GH8" s="88"/>
      <c r="GI8" s="88"/>
      <c r="GJ8" s="88"/>
      <c r="GK8" s="88"/>
      <c r="GL8" s="88"/>
      <c r="GM8" s="88"/>
      <c r="GN8" s="88"/>
      <c r="GO8" s="88"/>
      <c r="GP8" s="88"/>
      <c r="GQ8" s="88"/>
      <c r="GR8" s="88"/>
      <c r="GS8" s="88"/>
      <c r="GT8" s="88"/>
      <c r="GU8" s="88"/>
      <c r="GV8" s="88"/>
      <c r="GW8" s="88"/>
      <c r="GX8" s="88"/>
      <c r="GY8" s="88"/>
      <c r="GZ8" s="88"/>
      <c r="HA8" s="88"/>
      <c r="HB8" s="88"/>
      <c r="HC8" s="88"/>
      <c r="HD8" s="88"/>
      <c r="HE8" s="88"/>
      <c r="HF8" s="88"/>
      <c r="HG8" s="88"/>
      <c r="HH8" s="88"/>
      <c r="HI8" s="88"/>
      <c r="HJ8" s="88"/>
      <c r="HK8" s="88"/>
      <c r="HL8" s="88"/>
      <c r="HM8" s="88"/>
      <c r="HN8" s="88"/>
      <c r="HO8" s="88"/>
      <c r="HP8" s="88"/>
      <c r="HQ8" s="88"/>
      <c r="HR8" s="88"/>
      <c r="HS8" s="88"/>
      <c r="HT8" s="88"/>
      <c r="HU8" s="88"/>
      <c r="HV8" s="88"/>
      <c r="HW8" s="88"/>
      <c r="HX8" s="88"/>
      <c r="HY8" s="88"/>
      <c r="HZ8" s="88"/>
      <c r="IA8" s="88"/>
      <c r="IB8" s="88"/>
      <c r="IC8" s="88"/>
      <c r="ID8" s="88"/>
      <c r="IE8" s="88"/>
      <c r="IF8" s="88"/>
      <c r="IG8" s="88"/>
      <c r="IH8" s="88"/>
      <c r="II8" s="88"/>
      <c r="IJ8" s="88"/>
      <c r="IK8" s="88"/>
      <c r="IL8" s="88"/>
      <c r="IM8" s="88"/>
      <c r="IN8" s="88"/>
      <c r="IO8" s="88"/>
      <c r="IP8" s="88"/>
      <c r="IQ8" s="88"/>
      <c r="IR8" s="88"/>
      <c r="IS8" s="88"/>
      <c r="IT8" s="88"/>
      <c r="IU8" s="88"/>
      <c r="IV8" s="88"/>
      <c r="IW8" s="88"/>
    </row>
    <row r="9" s="84" customFormat="1" ht="20" customHeight="1" spans="1:257">
      <c r="A9" s="247" t="s">
        <v>159</v>
      </c>
      <c r="B9" s="115">
        <f>C9-1.6</f>
        <v>22.9</v>
      </c>
      <c r="C9" s="116">
        <v>24.5</v>
      </c>
      <c r="D9" s="115">
        <f>C9+1.9</f>
        <v>26.4</v>
      </c>
      <c r="E9" s="115">
        <f>C9+3.8</f>
        <v>28.3</v>
      </c>
      <c r="F9" s="117">
        <f>C9+5.7</f>
        <v>30.2</v>
      </c>
      <c r="G9" s="115">
        <f>C9+7</f>
        <v>31.5</v>
      </c>
      <c r="H9" s="112" t="s">
        <v>158</v>
      </c>
      <c r="I9" s="142"/>
      <c r="J9" s="383"/>
      <c r="K9" s="383"/>
      <c r="L9" s="383" t="s">
        <v>156</v>
      </c>
      <c r="M9" s="383" t="s">
        <v>160</v>
      </c>
      <c r="N9" s="383"/>
      <c r="O9" s="383" t="s">
        <v>156</v>
      </c>
      <c r="P9" s="387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  <c r="IV9" s="88"/>
      <c r="IW9" s="88"/>
    </row>
    <row r="10" s="84" customFormat="1" ht="20" customHeight="1" spans="1:257">
      <c r="A10" s="245" t="s">
        <v>161</v>
      </c>
      <c r="B10" s="109">
        <f>C10-1</f>
        <v>18</v>
      </c>
      <c r="C10" s="110">
        <v>19</v>
      </c>
      <c r="D10" s="109">
        <f>C10+1.2</f>
        <v>20.2</v>
      </c>
      <c r="E10" s="109">
        <f>D10+1.2</f>
        <v>21.4</v>
      </c>
      <c r="F10" s="111">
        <f>E10+1.2</f>
        <v>22.6</v>
      </c>
      <c r="G10" s="109">
        <f>F10+0.7</f>
        <v>23.3</v>
      </c>
      <c r="H10" s="112" t="s">
        <v>162</v>
      </c>
      <c r="I10" s="142"/>
      <c r="J10" s="383"/>
      <c r="K10" s="383"/>
      <c r="L10" s="383" t="s">
        <v>160</v>
      </c>
      <c r="M10" s="383" t="s">
        <v>163</v>
      </c>
      <c r="N10" s="383"/>
      <c r="O10" s="383" t="s">
        <v>156</v>
      </c>
      <c r="P10" s="387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</row>
    <row r="11" s="84" customFormat="1" ht="20" customHeight="1" spans="1:257">
      <c r="A11" s="246" t="s">
        <v>164</v>
      </c>
      <c r="B11" s="109">
        <f>C11-0.5</f>
        <v>13.5</v>
      </c>
      <c r="C11" s="110">
        <v>14</v>
      </c>
      <c r="D11" s="109">
        <f t="shared" ref="D11:G11" si="1">C11+0.5</f>
        <v>14.5</v>
      </c>
      <c r="E11" s="109">
        <f t="shared" si="1"/>
        <v>15</v>
      </c>
      <c r="F11" s="111">
        <f t="shared" si="1"/>
        <v>15.5</v>
      </c>
      <c r="G11" s="109">
        <f t="shared" si="1"/>
        <v>16</v>
      </c>
      <c r="H11" s="112" t="s">
        <v>158</v>
      </c>
      <c r="I11" s="142"/>
      <c r="J11" s="383"/>
      <c r="K11" s="383"/>
      <c r="L11" s="383" t="s">
        <v>156</v>
      </c>
      <c r="M11" s="383" t="s">
        <v>156</v>
      </c>
      <c r="N11" s="383"/>
      <c r="O11" s="383"/>
      <c r="P11" s="387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  <c r="IV11" s="88"/>
      <c r="IW11" s="88"/>
    </row>
    <row r="12" s="84" customFormat="1" ht="20" customHeight="1" spans="1:257">
      <c r="A12" s="246" t="s">
        <v>165</v>
      </c>
      <c r="B12" s="109">
        <f>C12-0.5</f>
        <v>11</v>
      </c>
      <c r="C12" s="110">
        <v>11.5</v>
      </c>
      <c r="D12" s="109">
        <f t="shared" ref="D12:G12" si="2">C12+0.5</f>
        <v>12</v>
      </c>
      <c r="E12" s="109">
        <f t="shared" si="2"/>
        <v>12.5</v>
      </c>
      <c r="F12" s="111">
        <f t="shared" si="2"/>
        <v>13</v>
      </c>
      <c r="G12" s="109">
        <f t="shared" si="2"/>
        <v>13.5</v>
      </c>
      <c r="H12" s="112">
        <v>0</v>
      </c>
      <c r="I12" s="142"/>
      <c r="J12" s="383"/>
      <c r="K12" s="383"/>
      <c r="L12" s="383" t="s">
        <v>166</v>
      </c>
      <c r="M12" s="383" t="s">
        <v>156</v>
      </c>
      <c r="N12" s="383"/>
      <c r="O12" s="383" t="s">
        <v>167</v>
      </c>
      <c r="P12" s="387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88"/>
      <c r="DY12" s="88"/>
      <c r="DZ12" s="88"/>
      <c r="EA12" s="88"/>
      <c r="EB12" s="88"/>
      <c r="EC12" s="88"/>
      <c r="ED12" s="88"/>
      <c r="EE12" s="88"/>
      <c r="EF12" s="88"/>
      <c r="EG12" s="88"/>
      <c r="EH12" s="88"/>
      <c r="EI12" s="88"/>
      <c r="EJ12" s="88"/>
      <c r="EK12" s="88"/>
      <c r="EL12" s="88"/>
      <c r="EM12" s="88"/>
      <c r="EN12" s="88"/>
      <c r="EO12" s="88"/>
      <c r="EP12" s="88"/>
      <c r="EQ12" s="88"/>
      <c r="ER12" s="88"/>
      <c r="ES12" s="88"/>
      <c r="ET12" s="88"/>
      <c r="EU12" s="88"/>
      <c r="EV12" s="88"/>
      <c r="EW12" s="88"/>
      <c r="EX12" s="88"/>
      <c r="EY12" s="88"/>
      <c r="EZ12" s="88"/>
      <c r="FA12" s="88"/>
      <c r="FB12" s="88"/>
      <c r="FC12" s="88"/>
      <c r="FD12" s="88"/>
      <c r="FE12" s="88"/>
      <c r="FF12" s="88"/>
      <c r="FG12" s="88"/>
      <c r="FH12" s="88"/>
      <c r="FI12" s="88"/>
      <c r="FJ12" s="88"/>
      <c r="FK12" s="88"/>
      <c r="FL12" s="88"/>
      <c r="FM12" s="88"/>
      <c r="FN12" s="88"/>
      <c r="FO12" s="88"/>
      <c r="FP12" s="88"/>
      <c r="FQ12" s="88"/>
      <c r="FR12" s="88"/>
      <c r="FS12" s="88"/>
      <c r="FT12" s="88"/>
      <c r="FU12" s="88"/>
      <c r="FV12" s="88"/>
      <c r="FW12" s="88"/>
      <c r="FX12" s="88"/>
      <c r="FY12" s="88"/>
      <c r="FZ12" s="88"/>
      <c r="GA12" s="88"/>
      <c r="GB12" s="88"/>
      <c r="GC12" s="88"/>
      <c r="GD12" s="88"/>
      <c r="GE12" s="88"/>
      <c r="GF12" s="88"/>
      <c r="GG12" s="88"/>
      <c r="GH12" s="88"/>
      <c r="GI12" s="88"/>
      <c r="GJ12" s="88"/>
      <c r="GK12" s="88"/>
      <c r="GL12" s="88"/>
      <c r="GM12" s="88"/>
      <c r="GN12" s="88"/>
      <c r="GO12" s="88"/>
      <c r="GP12" s="88"/>
      <c r="GQ12" s="88"/>
      <c r="GR12" s="88"/>
      <c r="GS12" s="88"/>
      <c r="GT12" s="88"/>
      <c r="GU12" s="88"/>
      <c r="GV12" s="88"/>
      <c r="GW12" s="88"/>
      <c r="GX12" s="88"/>
      <c r="GY12" s="88"/>
      <c r="GZ12" s="88"/>
      <c r="HA12" s="88"/>
      <c r="HB12" s="88"/>
      <c r="HC12" s="88"/>
      <c r="HD12" s="88"/>
      <c r="HE12" s="88"/>
      <c r="HF12" s="88"/>
      <c r="HG12" s="88"/>
      <c r="HH12" s="88"/>
      <c r="HI12" s="88"/>
      <c r="HJ12" s="88"/>
      <c r="HK12" s="88"/>
      <c r="HL12" s="88"/>
      <c r="HM12" s="88"/>
      <c r="HN12" s="88"/>
      <c r="HO12" s="88"/>
      <c r="HP12" s="88"/>
      <c r="HQ12" s="88"/>
      <c r="HR12" s="88"/>
      <c r="HS12" s="88"/>
      <c r="HT12" s="88"/>
      <c r="HU12" s="88"/>
      <c r="HV12" s="88"/>
      <c r="HW12" s="88"/>
      <c r="HX12" s="88"/>
      <c r="HY12" s="88"/>
      <c r="HZ12" s="88"/>
      <c r="IA12" s="88"/>
      <c r="IB12" s="88"/>
      <c r="IC12" s="88"/>
      <c r="ID12" s="88"/>
      <c r="IE12" s="88"/>
      <c r="IF12" s="88"/>
      <c r="IG12" s="88"/>
      <c r="IH12" s="88"/>
      <c r="II12" s="88"/>
      <c r="IJ12" s="88"/>
      <c r="IK12" s="88"/>
      <c r="IL12" s="88"/>
      <c r="IM12" s="88"/>
      <c r="IN12" s="88"/>
      <c r="IO12" s="88"/>
      <c r="IP12" s="88"/>
      <c r="IQ12" s="88"/>
      <c r="IR12" s="88"/>
      <c r="IS12" s="88"/>
      <c r="IT12" s="88"/>
      <c r="IU12" s="88"/>
      <c r="IV12" s="88"/>
      <c r="IW12" s="88"/>
    </row>
    <row r="13" s="84" customFormat="1" ht="20" customHeight="1" spans="1:257">
      <c r="A13" s="245" t="s">
        <v>168</v>
      </c>
      <c r="B13" s="109">
        <f>C13-1.5</f>
        <v>22.5</v>
      </c>
      <c r="C13" s="110">
        <v>24</v>
      </c>
      <c r="D13" s="109">
        <f>C13+1.7</f>
        <v>25.7</v>
      </c>
      <c r="E13" s="109">
        <f>D13+1.7</f>
        <v>27.4</v>
      </c>
      <c r="F13" s="111">
        <f>E13+1.7</f>
        <v>29.1</v>
      </c>
      <c r="G13" s="109">
        <f>F13+1.6</f>
        <v>30.7</v>
      </c>
      <c r="H13" s="118"/>
      <c r="I13" s="142"/>
      <c r="J13" s="383"/>
      <c r="K13" s="383"/>
      <c r="L13" s="383" t="s">
        <v>152</v>
      </c>
      <c r="M13" s="383" t="s">
        <v>156</v>
      </c>
      <c r="N13" s="383"/>
      <c r="O13" s="383" t="s">
        <v>169</v>
      </c>
      <c r="P13" s="387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88"/>
      <c r="DY13" s="88"/>
      <c r="DZ13" s="88"/>
      <c r="EA13" s="88"/>
      <c r="EB13" s="88"/>
      <c r="EC13" s="88"/>
      <c r="ED13" s="88"/>
      <c r="EE13" s="88"/>
      <c r="EF13" s="88"/>
      <c r="EG13" s="88"/>
      <c r="EH13" s="88"/>
      <c r="EI13" s="88"/>
      <c r="EJ13" s="88"/>
      <c r="EK13" s="88"/>
      <c r="EL13" s="88"/>
      <c r="EM13" s="88"/>
      <c r="EN13" s="88"/>
      <c r="EO13" s="88"/>
      <c r="EP13" s="88"/>
      <c r="EQ13" s="88"/>
      <c r="ER13" s="88"/>
      <c r="ES13" s="88"/>
      <c r="ET13" s="88"/>
      <c r="EU13" s="88"/>
      <c r="EV13" s="88"/>
      <c r="EW13" s="88"/>
      <c r="EX13" s="88"/>
      <c r="EY13" s="88"/>
      <c r="EZ13" s="88"/>
      <c r="FA13" s="88"/>
      <c r="FB13" s="88"/>
      <c r="FC13" s="88"/>
      <c r="FD13" s="88"/>
      <c r="FE13" s="88"/>
      <c r="FF13" s="88"/>
      <c r="FG13" s="88"/>
      <c r="FH13" s="88"/>
      <c r="FI13" s="88"/>
      <c r="FJ13" s="88"/>
      <c r="FK13" s="88"/>
      <c r="FL13" s="88"/>
      <c r="FM13" s="88"/>
      <c r="FN13" s="88"/>
      <c r="FO13" s="88"/>
      <c r="FP13" s="88"/>
      <c r="FQ13" s="88"/>
      <c r="FR13" s="88"/>
      <c r="FS13" s="88"/>
      <c r="FT13" s="88"/>
      <c r="FU13" s="88"/>
      <c r="FV13" s="88"/>
      <c r="FW13" s="88"/>
      <c r="FX13" s="88"/>
      <c r="FY13" s="88"/>
      <c r="FZ13" s="88"/>
      <c r="GA13" s="88"/>
      <c r="GB13" s="88"/>
      <c r="GC13" s="88"/>
      <c r="GD13" s="88"/>
      <c r="GE13" s="88"/>
      <c r="GF13" s="88"/>
      <c r="GG13" s="88"/>
      <c r="GH13" s="88"/>
      <c r="GI13" s="88"/>
      <c r="GJ13" s="88"/>
      <c r="GK13" s="88"/>
      <c r="GL13" s="88"/>
      <c r="GM13" s="88"/>
      <c r="GN13" s="88"/>
      <c r="GO13" s="88"/>
      <c r="GP13" s="88"/>
      <c r="GQ13" s="88"/>
      <c r="GR13" s="88"/>
      <c r="GS13" s="88"/>
      <c r="GT13" s="88"/>
      <c r="GU13" s="88"/>
      <c r="GV13" s="88"/>
      <c r="GW13" s="88"/>
      <c r="GX13" s="88"/>
      <c r="GY13" s="88"/>
      <c r="GZ13" s="88"/>
      <c r="HA13" s="88"/>
      <c r="HB13" s="88"/>
      <c r="HC13" s="88"/>
      <c r="HD13" s="88"/>
      <c r="HE13" s="88"/>
      <c r="HF13" s="88"/>
      <c r="HG13" s="88"/>
      <c r="HH13" s="88"/>
      <c r="HI13" s="88"/>
      <c r="HJ13" s="88"/>
      <c r="HK13" s="88"/>
      <c r="HL13" s="88"/>
      <c r="HM13" s="88"/>
      <c r="HN13" s="88"/>
      <c r="HO13" s="88"/>
      <c r="HP13" s="88"/>
      <c r="HQ13" s="88"/>
      <c r="HR13" s="88"/>
      <c r="HS13" s="88"/>
      <c r="HT13" s="88"/>
      <c r="HU13" s="88"/>
      <c r="HV13" s="88"/>
      <c r="HW13" s="88"/>
      <c r="HX13" s="88"/>
      <c r="HY13" s="88"/>
      <c r="HZ13" s="88"/>
      <c r="IA13" s="88"/>
      <c r="IB13" s="88"/>
      <c r="IC13" s="88"/>
      <c r="ID13" s="88"/>
      <c r="IE13" s="88"/>
      <c r="IF13" s="88"/>
      <c r="IG13" s="88"/>
      <c r="IH13" s="88"/>
      <c r="II13" s="88"/>
      <c r="IJ13" s="88"/>
      <c r="IK13" s="88"/>
      <c r="IL13" s="88"/>
      <c r="IM13" s="88"/>
      <c r="IN13" s="88"/>
      <c r="IO13" s="88"/>
      <c r="IP13" s="88"/>
      <c r="IQ13" s="88"/>
      <c r="IR13" s="88"/>
      <c r="IS13" s="88"/>
      <c r="IT13" s="88"/>
      <c r="IU13" s="88"/>
      <c r="IV13" s="88"/>
      <c r="IW13" s="88"/>
    </row>
    <row r="14" s="84" customFormat="1" ht="20" customHeight="1" spans="1:257">
      <c r="A14" s="245" t="s">
        <v>170</v>
      </c>
      <c r="B14" s="109">
        <f>C14-1.8</f>
        <v>31.2</v>
      </c>
      <c r="C14" s="110">
        <v>33</v>
      </c>
      <c r="D14" s="109">
        <f>C14+2.25</f>
        <v>35.25</v>
      </c>
      <c r="E14" s="109">
        <f>D14+2.25</f>
        <v>37.5</v>
      </c>
      <c r="F14" s="111">
        <f>E14+2.25</f>
        <v>39.75</v>
      </c>
      <c r="G14" s="109">
        <f>F14+2</f>
        <v>41.75</v>
      </c>
      <c r="H14" s="118"/>
      <c r="I14" s="142"/>
      <c r="J14" s="383"/>
      <c r="K14" s="383"/>
      <c r="L14" s="383" t="s">
        <v>152</v>
      </c>
      <c r="M14" s="383" t="s">
        <v>166</v>
      </c>
      <c r="N14" s="383"/>
      <c r="O14" s="383" t="s">
        <v>171</v>
      </c>
      <c r="P14" s="387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88"/>
      <c r="DY14" s="88"/>
      <c r="DZ14" s="88"/>
      <c r="EA14" s="88"/>
      <c r="EB14" s="88"/>
      <c r="EC14" s="88"/>
      <c r="ED14" s="88"/>
      <c r="EE14" s="88"/>
      <c r="EF14" s="88"/>
      <c r="EG14" s="88"/>
      <c r="EH14" s="88"/>
      <c r="EI14" s="88"/>
      <c r="EJ14" s="88"/>
      <c r="EK14" s="88"/>
      <c r="EL14" s="88"/>
      <c r="EM14" s="88"/>
      <c r="EN14" s="88"/>
      <c r="EO14" s="88"/>
      <c r="EP14" s="88"/>
      <c r="EQ14" s="88"/>
      <c r="ER14" s="88"/>
      <c r="ES14" s="88"/>
      <c r="ET14" s="88"/>
      <c r="EU14" s="88"/>
      <c r="EV14" s="88"/>
      <c r="EW14" s="88"/>
      <c r="EX14" s="88"/>
      <c r="EY14" s="88"/>
      <c r="EZ14" s="88"/>
      <c r="FA14" s="88"/>
      <c r="FB14" s="88"/>
      <c r="FC14" s="88"/>
      <c r="FD14" s="88"/>
      <c r="FE14" s="88"/>
      <c r="FF14" s="88"/>
      <c r="FG14" s="88"/>
      <c r="FH14" s="88"/>
      <c r="FI14" s="88"/>
      <c r="FJ14" s="88"/>
      <c r="FK14" s="88"/>
      <c r="FL14" s="88"/>
      <c r="FM14" s="88"/>
      <c r="FN14" s="88"/>
      <c r="FO14" s="88"/>
      <c r="FP14" s="88"/>
      <c r="FQ14" s="88"/>
      <c r="FR14" s="88"/>
      <c r="FS14" s="88"/>
      <c r="FT14" s="88"/>
      <c r="FU14" s="88"/>
      <c r="FV14" s="88"/>
      <c r="FW14" s="88"/>
      <c r="FX14" s="88"/>
      <c r="FY14" s="88"/>
      <c r="FZ14" s="88"/>
      <c r="GA14" s="88"/>
      <c r="GB14" s="88"/>
      <c r="GC14" s="88"/>
      <c r="GD14" s="88"/>
      <c r="GE14" s="88"/>
      <c r="GF14" s="88"/>
      <c r="GG14" s="88"/>
      <c r="GH14" s="88"/>
      <c r="GI14" s="88"/>
      <c r="GJ14" s="88"/>
      <c r="GK14" s="88"/>
      <c r="GL14" s="88"/>
      <c r="GM14" s="88"/>
      <c r="GN14" s="88"/>
      <c r="GO14" s="88"/>
      <c r="GP14" s="88"/>
      <c r="GQ14" s="88"/>
      <c r="GR14" s="88"/>
      <c r="GS14" s="88"/>
      <c r="GT14" s="88"/>
      <c r="GU14" s="88"/>
      <c r="GV14" s="88"/>
      <c r="GW14" s="88"/>
      <c r="GX14" s="88"/>
      <c r="GY14" s="88"/>
      <c r="GZ14" s="88"/>
      <c r="HA14" s="88"/>
      <c r="HB14" s="88"/>
      <c r="HC14" s="88"/>
      <c r="HD14" s="88"/>
      <c r="HE14" s="88"/>
      <c r="HF14" s="88"/>
      <c r="HG14" s="88"/>
      <c r="HH14" s="88"/>
      <c r="HI14" s="88"/>
      <c r="HJ14" s="88"/>
      <c r="HK14" s="88"/>
      <c r="HL14" s="88"/>
      <c r="HM14" s="88"/>
      <c r="HN14" s="88"/>
      <c r="HO14" s="88"/>
      <c r="HP14" s="88"/>
      <c r="HQ14" s="88"/>
      <c r="HR14" s="88"/>
      <c r="HS14" s="88"/>
      <c r="HT14" s="88"/>
      <c r="HU14" s="88"/>
      <c r="HV14" s="88"/>
      <c r="HW14" s="88"/>
      <c r="HX14" s="88"/>
      <c r="HY14" s="88"/>
      <c r="HZ14" s="88"/>
      <c r="IA14" s="88"/>
      <c r="IB14" s="88"/>
      <c r="IC14" s="88"/>
      <c r="ID14" s="88"/>
      <c r="IE14" s="88"/>
      <c r="IF14" s="88"/>
      <c r="IG14" s="88"/>
      <c r="IH14" s="88"/>
      <c r="II14" s="88"/>
      <c r="IJ14" s="88"/>
      <c r="IK14" s="88"/>
      <c r="IL14" s="88"/>
      <c r="IM14" s="88"/>
      <c r="IN14" s="88"/>
      <c r="IO14" s="88"/>
      <c r="IP14" s="88"/>
      <c r="IQ14" s="88"/>
      <c r="IR14" s="88"/>
      <c r="IS14" s="88"/>
      <c r="IT14" s="88"/>
      <c r="IU14" s="88"/>
      <c r="IV14" s="88"/>
      <c r="IW14" s="88"/>
    </row>
    <row r="15" s="84" customFormat="1" ht="20" customHeight="1" spans="1:257">
      <c r="A15" s="245" t="s">
        <v>172</v>
      </c>
      <c r="B15" s="119">
        <v>12</v>
      </c>
      <c r="C15" s="119"/>
      <c r="D15" s="119">
        <f>B15+1</f>
        <v>13</v>
      </c>
      <c r="E15" s="120"/>
      <c r="F15" s="121">
        <f>D15+1</f>
        <v>14</v>
      </c>
      <c r="G15" s="122"/>
      <c r="H15" s="118"/>
      <c r="I15" s="142"/>
      <c r="J15" s="383"/>
      <c r="K15" s="383"/>
      <c r="L15" s="383" t="s">
        <v>156</v>
      </c>
      <c r="M15" s="383" t="s">
        <v>156</v>
      </c>
      <c r="N15" s="383"/>
      <c r="O15" s="383" t="s">
        <v>173</v>
      </c>
      <c r="P15" s="387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88"/>
      <c r="DY15" s="88"/>
      <c r="DZ15" s="88"/>
      <c r="EA15" s="88"/>
      <c r="EB15" s="88"/>
      <c r="EC15" s="88"/>
      <c r="ED15" s="88"/>
      <c r="EE15" s="88"/>
      <c r="EF15" s="88"/>
      <c r="EG15" s="88"/>
      <c r="EH15" s="88"/>
      <c r="EI15" s="88"/>
      <c r="EJ15" s="88"/>
      <c r="EK15" s="88"/>
      <c r="EL15" s="88"/>
      <c r="EM15" s="88"/>
      <c r="EN15" s="88"/>
      <c r="EO15" s="88"/>
      <c r="EP15" s="88"/>
      <c r="EQ15" s="88"/>
      <c r="ER15" s="88"/>
      <c r="ES15" s="88"/>
      <c r="ET15" s="88"/>
      <c r="EU15" s="88"/>
      <c r="EV15" s="88"/>
      <c r="EW15" s="88"/>
      <c r="EX15" s="88"/>
      <c r="EY15" s="88"/>
      <c r="EZ15" s="88"/>
      <c r="FA15" s="88"/>
      <c r="FB15" s="88"/>
      <c r="FC15" s="88"/>
      <c r="FD15" s="88"/>
      <c r="FE15" s="88"/>
      <c r="FF15" s="88"/>
      <c r="FG15" s="88"/>
      <c r="FH15" s="88"/>
      <c r="FI15" s="88"/>
      <c r="FJ15" s="88"/>
      <c r="FK15" s="88"/>
      <c r="FL15" s="88"/>
      <c r="FM15" s="88"/>
      <c r="FN15" s="88"/>
      <c r="FO15" s="88"/>
      <c r="FP15" s="88"/>
      <c r="FQ15" s="88"/>
      <c r="FR15" s="88"/>
      <c r="FS15" s="88"/>
      <c r="FT15" s="88"/>
      <c r="FU15" s="88"/>
      <c r="FV15" s="88"/>
      <c r="FW15" s="88"/>
      <c r="FX15" s="88"/>
      <c r="FY15" s="88"/>
      <c r="FZ15" s="88"/>
      <c r="GA15" s="88"/>
      <c r="GB15" s="88"/>
      <c r="GC15" s="88"/>
      <c r="GD15" s="88"/>
      <c r="GE15" s="88"/>
      <c r="GF15" s="88"/>
      <c r="GG15" s="88"/>
      <c r="GH15" s="88"/>
      <c r="GI15" s="88"/>
      <c r="GJ15" s="88"/>
      <c r="GK15" s="88"/>
      <c r="GL15" s="88"/>
      <c r="GM15" s="88"/>
      <c r="GN15" s="88"/>
      <c r="GO15" s="88"/>
      <c r="GP15" s="88"/>
      <c r="GQ15" s="88"/>
      <c r="GR15" s="88"/>
      <c r="GS15" s="88"/>
      <c r="GT15" s="88"/>
      <c r="GU15" s="88"/>
      <c r="GV15" s="88"/>
      <c r="GW15" s="88"/>
      <c r="GX15" s="88"/>
      <c r="GY15" s="88"/>
      <c r="GZ15" s="88"/>
      <c r="HA15" s="88"/>
      <c r="HB15" s="88"/>
      <c r="HC15" s="88"/>
      <c r="HD15" s="88"/>
      <c r="HE15" s="88"/>
      <c r="HF15" s="88"/>
      <c r="HG15" s="88"/>
      <c r="HH15" s="88"/>
      <c r="HI15" s="88"/>
      <c r="HJ15" s="88"/>
      <c r="HK15" s="88"/>
      <c r="HL15" s="88"/>
      <c r="HM15" s="88"/>
      <c r="HN15" s="88"/>
      <c r="HO15" s="88"/>
      <c r="HP15" s="88"/>
      <c r="HQ15" s="88"/>
      <c r="HR15" s="88"/>
      <c r="HS15" s="88"/>
      <c r="HT15" s="88"/>
      <c r="HU15" s="88"/>
      <c r="HV15" s="88"/>
      <c r="HW15" s="88"/>
      <c r="HX15" s="88"/>
      <c r="HY15" s="88"/>
      <c r="HZ15" s="88"/>
      <c r="IA15" s="88"/>
      <c r="IB15" s="88"/>
      <c r="IC15" s="88"/>
      <c r="ID15" s="88"/>
      <c r="IE15" s="88"/>
      <c r="IF15" s="88"/>
      <c r="IG15" s="88"/>
      <c r="IH15" s="88"/>
      <c r="II15" s="88"/>
      <c r="IJ15" s="88"/>
      <c r="IK15" s="88"/>
      <c r="IL15" s="88"/>
      <c r="IM15" s="88"/>
      <c r="IN15" s="88"/>
      <c r="IO15" s="88"/>
      <c r="IP15" s="88"/>
      <c r="IQ15" s="88"/>
      <c r="IR15" s="88"/>
      <c r="IS15" s="88"/>
      <c r="IT15" s="88"/>
      <c r="IU15" s="88"/>
      <c r="IV15" s="88"/>
      <c r="IW15" s="88"/>
    </row>
    <row r="16" s="84" customFormat="1" ht="20" customHeight="1" spans="1:257">
      <c r="A16" s="365"/>
      <c r="B16" s="124"/>
      <c r="C16" s="124"/>
      <c r="D16" s="124"/>
      <c r="E16" s="124"/>
      <c r="F16" s="124"/>
      <c r="G16" s="124"/>
      <c r="H16" s="125"/>
      <c r="I16" s="142"/>
      <c r="J16" s="383"/>
      <c r="K16" s="383"/>
      <c r="L16" s="383"/>
      <c r="M16" s="383"/>
      <c r="N16" s="383"/>
      <c r="O16" s="383"/>
      <c r="P16" s="387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88"/>
      <c r="DY16" s="88"/>
      <c r="DZ16" s="88"/>
      <c r="EA16" s="88"/>
      <c r="EB16" s="88"/>
      <c r="EC16" s="88"/>
      <c r="ED16" s="88"/>
      <c r="EE16" s="88"/>
      <c r="EF16" s="88"/>
      <c r="EG16" s="88"/>
      <c r="EH16" s="88"/>
      <c r="EI16" s="88"/>
      <c r="EJ16" s="88"/>
      <c r="EK16" s="88"/>
      <c r="EL16" s="88"/>
      <c r="EM16" s="88"/>
      <c r="EN16" s="88"/>
      <c r="EO16" s="88"/>
      <c r="EP16" s="88"/>
      <c r="EQ16" s="88"/>
      <c r="ER16" s="88"/>
      <c r="ES16" s="88"/>
      <c r="ET16" s="88"/>
      <c r="EU16" s="88"/>
      <c r="EV16" s="88"/>
      <c r="EW16" s="88"/>
      <c r="EX16" s="88"/>
      <c r="EY16" s="88"/>
      <c r="EZ16" s="88"/>
      <c r="FA16" s="88"/>
      <c r="FB16" s="88"/>
      <c r="FC16" s="88"/>
      <c r="FD16" s="88"/>
      <c r="FE16" s="88"/>
      <c r="FF16" s="88"/>
      <c r="FG16" s="88"/>
      <c r="FH16" s="88"/>
      <c r="FI16" s="88"/>
      <c r="FJ16" s="88"/>
      <c r="FK16" s="88"/>
      <c r="FL16" s="88"/>
      <c r="FM16" s="88"/>
      <c r="FN16" s="88"/>
      <c r="FO16" s="88"/>
      <c r="FP16" s="88"/>
      <c r="FQ16" s="88"/>
      <c r="FR16" s="88"/>
      <c r="FS16" s="88"/>
      <c r="FT16" s="88"/>
      <c r="FU16" s="88"/>
      <c r="FV16" s="88"/>
      <c r="FW16" s="88"/>
      <c r="FX16" s="88"/>
      <c r="FY16" s="88"/>
      <c r="FZ16" s="88"/>
      <c r="GA16" s="88"/>
      <c r="GB16" s="88"/>
      <c r="GC16" s="88"/>
      <c r="GD16" s="88"/>
      <c r="GE16" s="88"/>
      <c r="GF16" s="88"/>
      <c r="GG16" s="88"/>
      <c r="GH16" s="88"/>
      <c r="GI16" s="88"/>
      <c r="GJ16" s="88"/>
      <c r="GK16" s="88"/>
      <c r="GL16" s="88"/>
      <c r="GM16" s="88"/>
      <c r="GN16" s="88"/>
      <c r="GO16" s="88"/>
      <c r="GP16" s="88"/>
      <c r="GQ16" s="88"/>
      <c r="GR16" s="88"/>
      <c r="GS16" s="88"/>
      <c r="GT16" s="88"/>
      <c r="GU16" s="88"/>
      <c r="GV16" s="88"/>
      <c r="GW16" s="88"/>
      <c r="GX16" s="88"/>
      <c r="GY16" s="88"/>
      <c r="GZ16" s="88"/>
      <c r="HA16" s="88"/>
      <c r="HB16" s="88"/>
      <c r="HC16" s="88"/>
      <c r="HD16" s="88"/>
      <c r="HE16" s="88"/>
      <c r="HF16" s="88"/>
      <c r="HG16" s="88"/>
      <c r="HH16" s="88"/>
      <c r="HI16" s="88"/>
      <c r="HJ16" s="88"/>
      <c r="HK16" s="88"/>
      <c r="HL16" s="88"/>
      <c r="HM16" s="88"/>
      <c r="HN16" s="88"/>
      <c r="HO16" s="88"/>
      <c r="HP16" s="88"/>
      <c r="HQ16" s="88"/>
      <c r="HR16" s="88"/>
      <c r="HS16" s="88"/>
      <c r="HT16" s="88"/>
      <c r="HU16" s="88"/>
      <c r="HV16" s="88"/>
      <c r="HW16" s="88"/>
      <c r="HX16" s="88"/>
      <c r="HY16" s="88"/>
      <c r="HZ16" s="88"/>
      <c r="IA16" s="88"/>
      <c r="IB16" s="88"/>
      <c r="IC16" s="88"/>
      <c r="ID16" s="88"/>
      <c r="IE16" s="88"/>
      <c r="IF16" s="88"/>
      <c r="IG16" s="88"/>
      <c r="IH16" s="88"/>
      <c r="II16" s="88"/>
      <c r="IJ16" s="88"/>
      <c r="IK16" s="88"/>
      <c r="IL16" s="88"/>
      <c r="IM16" s="88"/>
      <c r="IN16" s="88"/>
      <c r="IO16" s="88"/>
      <c r="IP16" s="88"/>
      <c r="IQ16" s="88"/>
      <c r="IR16" s="88"/>
      <c r="IS16" s="88"/>
      <c r="IT16" s="88"/>
      <c r="IU16" s="88"/>
      <c r="IV16" s="88"/>
      <c r="IW16" s="88"/>
    </row>
    <row r="17" s="84" customFormat="1" ht="20" customHeight="1" spans="1:257">
      <c r="A17" s="366"/>
      <c r="B17" s="127"/>
      <c r="C17" s="127"/>
      <c r="D17" s="127"/>
      <c r="E17" s="127"/>
      <c r="F17" s="127"/>
      <c r="G17" s="127"/>
      <c r="H17" s="125"/>
      <c r="I17" s="142"/>
      <c r="J17" s="383"/>
      <c r="K17" s="383"/>
      <c r="L17" s="383"/>
      <c r="M17" s="383"/>
      <c r="N17" s="383"/>
      <c r="O17" s="383"/>
      <c r="P17" s="387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88"/>
      <c r="DY17" s="88"/>
      <c r="DZ17" s="88"/>
      <c r="EA17" s="88"/>
      <c r="EB17" s="88"/>
      <c r="EC17" s="88"/>
      <c r="ED17" s="88"/>
      <c r="EE17" s="88"/>
      <c r="EF17" s="88"/>
      <c r="EG17" s="88"/>
      <c r="EH17" s="88"/>
      <c r="EI17" s="88"/>
      <c r="EJ17" s="88"/>
      <c r="EK17" s="88"/>
      <c r="EL17" s="88"/>
      <c r="EM17" s="88"/>
      <c r="EN17" s="88"/>
      <c r="EO17" s="88"/>
      <c r="EP17" s="88"/>
      <c r="EQ17" s="88"/>
      <c r="ER17" s="88"/>
      <c r="ES17" s="88"/>
      <c r="ET17" s="88"/>
      <c r="EU17" s="88"/>
      <c r="EV17" s="88"/>
      <c r="EW17" s="88"/>
      <c r="EX17" s="88"/>
      <c r="EY17" s="88"/>
      <c r="EZ17" s="88"/>
      <c r="FA17" s="88"/>
      <c r="FB17" s="88"/>
      <c r="FC17" s="88"/>
      <c r="FD17" s="88"/>
      <c r="FE17" s="88"/>
      <c r="FF17" s="88"/>
      <c r="FG17" s="88"/>
      <c r="FH17" s="88"/>
      <c r="FI17" s="88"/>
      <c r="FJ17" s="88"/>
      <c r="FK17" s="88"/>
      <c r="FL17" s="88"/>
      <c r="FM17" s="88"/>
      <c r="FN17" s="88"/>
      <c r="FO17" s="88"/>
      <c r="FP17" s="88"/>
      <c r="FQ17" s="88"/>
      <c r="FR17" s="88"/>
      <c r="FS17" s="88"/>
      <c r="FT17" s="88"/>
      <c r="FU17" s="88"/>
      <c r="FV17" s="88"/>
      <c r="FW17" s="88"/>
      <c r="FX17" s="88"/>
      <c r="FY17" s="88"/>
      <c r="FZ17" s="88"/>
      <c r="GA17" s="88"/>
      <c r="GB17" s="88"/>
      <c r="GC17" s="88"/>
      <c r="GD17" s="88"/>
      <c r="GE17" s="88"/>
      <c r="GF17" s="88"/>
      <c r="GG17" s="88"/>
      <c r="GH17" s="88"/>
      <c r="GI17" s="88"/>
      <c r="GJ17" s="88"/>
      <c r="GK17" s="88"/>
      <c r="GL17" s="88"/>
      <c r="GM17" s="88"/>
      <c r="GN17" s="88"/>
      <c r="GO17" s="88"/>
      <c r="GP17" s="88"/>
      <c r="GQ17" s="88"/>
      <c r="GR17" s="88"/>
      <c r="GS17" s="88"/>
      <c r="GT17" s="88"/>
      <c r="GU17" s="88"/>
      <c r="GV17" s="88"/>
      <c r="GW17" s="88"/>
      <c r="GX17" s="88"/>
      <c r="GY17" s="88"/>
      <c r="GZ17" s="88"/>
      <c r="HA17" s="88"/>
      <c r="HB17" s="88"/>
      <c r="HC17" s="88"/>
      <c r="HD17" s="88"/>
      <c r="HE17" s="88"/>
      <c r="HF17" s="88"/>
      <c r="HG17" s="88"/>
      <c r="HH17" s="88"/>
      <c r="HI17" s="88"/>
      <c r="HJ17" s="88"/>
      <c r="HK17" s="88"/>
      <c r="HL17" s="88"/>
      <c r="HM17" s="88"/>
      <c r="HN17" s="88"/>
      <c r="HO17" s="88"/>
      <c r="HP17" s="88"/>
      <c r="HQ17" s="88"/>
      <c r="HR17" s="88"/>
      <c r="HS17" s="88"/>
      <c r="HT17" s="88"/>
      <c r="HU17" s="88"/>
      <c r="HV17" s="88"/>
      <c r="HW17" s="88"/>
      <c r="HX17" s="88"/>
      <c r="HY17" s="88"/>
      <c r="HZ17" s="88"/>
      <c r="IA17" s="88"/>
      <c r="IB17" s="88"/>
      <c r="IC17" s="88"/>
      <c r="ID17" s="88"/>
      <c r="IE17" s="88"/>
      <c r="IF17" s="88"/>
      <c r="IG17" s="88"/>
      <c r="IH17" s="88"/>
      <c r="II17" s="88"/>
      <c r="IJ17" s="88"/>
      <c r="IK17" s="88"/>
      <c r="IL17" s="88"/>
      <c r="IM17" s="88"/>
      <c r="IN17" s="88"/>
      <c r="IO17" s="88"/>
      <c r="IP17" s="88"/>
      <c r="IQ17" s="88"/>
      <c r="IR17" s="88"/>
      <c r="IS17" s="88"/>
      <c r="IT17" s="88"/>
      <c r="IU17" s="88"/>
      <c r="IV17" s="88"/>
      <c r="IW17" s="88"/>
    </row>
    <row r="18" s="84" customFormat="1" ht="20" customHeight="1" spans="1:257">
      <c r="A18" s="366"/>
      <c r="B18" s="127"/>
      <c r="C18" s="127"/>
      <c r="D18" s="127"/>
      <c r="E18" s="127"/>
      <c r="F18" s="127"/>
      <c r="G18" s="127"/>
      <c r="H18" s="128"/>
      <c r="I18" s="142"/>
      <c r="J18" s="383"/>
      <c r="K18" s="383"/>
      <c r="L18" s="383"/>
      <c r="M18" s="383"/>
      <c r="N18" s="383"/>
      <c r="O18" s="383"/>
      <c r="P18" s="387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88"/>
      <c r="DY18" s="88"/>
      <c r="DZ18" s="88"/>
      <c r="EA18" s="88"/>
      <c r="EB18" s="88"/>
      <c r="EC18" s="88"/>
      <c r="ED18" s="88"/>
      <c r="EE18" s="88"/>
      <c r="EF18" s="88"/>
      <c r="EG18" s="88"/>
      <c r="EH18" s="88"/>
      <c r="EI18" s="88"/>
      <c r="EJ18" s="88"/>
      <c r="EK18" s="88"/>
      <c r="EL18" s="88"/>
      <c r="EM18" s="88"/>
      <c r="EN18" s="88"/>
      <c r="EO18" s="88"/>
      <c r="EP18" s="88"/>
      <c r="EQ18" s="88"/>
      <c r="ER18" s="88"/>
      <c r="ES18" s="88"/>
      <c r="ET18" s="88"/>
      <c r="EU18" s="88"/>
      <c r="EV18" s="88"/>
      <c r="EW18" s="88"/>
      <c r="EX18" s="88"/>
      <c r="EY18" s="88"/>
      <c r="EZ18" s="88"/>
      <c r="FA18" s="88"/>
      <c r="FB18" s="88"/>
      <c r="FC18" s="88"/>
      <c r="FD18" s="88"/>
      <c r="FE18" s="88"/>
      <c r="FF18" s="88"/>
      <c r="FG18" s="88"/>
      <c r="FH18" s="88"/>
      <c r="FI18" s="88"/>
      <c r="FJ18" s="88"/>
      <c r="FK18" s="88"/>
      <c r="FL18" s="88"/>
      <c r="FM18" s="88"/>
      <c r="FN18" s="88"/>
      <c r="FO18" s="88"/>
      <c r="FP18" s="88"/>
      <c r="FQ18" s="88"/>
      <c r="FR18" s="88"/>
      <c r="FS18" s="88"/>
      <c r="FT18" s="88"/>
      <c r="FU18" s="88"/>
      <c r="FV18" s="88"/>
      <c r="FW18" s="88"/>
      <c r="FX18" s="88"/>
      <c r="FY18" s="88"/>
      <c r="FZ18" s="88"/>
      <c r="GA18" s="88"/>
      <c r="GB18" s="88"/>
      <c r="GC18" s="88"/>
      <c r="GD18" s="88"/>
      <c r="GE18" s="88"/>
      <c r="GF18" s="88"/>
      <c r="GG18" s="88"/>
      <c r="GH18" s="88"/>
      <c r="GI18" s="88"/>
      <c r="GJ18" s="88"/>
      <c r="GK18" s="88"/>
      <c r="GL18" s="88"/>
      <c r="GM18" s="88"/>
      <c r="GN18" s="88"/>
      <c r="GO18" s="88"/>
      <c r="GP18" s="88"/>
      <c r="GQ18" s="88"/>
      <c r="GR18" s="88"/>
      <c r="GS18" s="88"/>
      <c r="GT18" s="88"/>
      <c r="GU18" s="88"/>
      <c r="GV18" s="88"/>
      <c r="GW18" s="88"/>
      <c r="GX18" s="88"/>
      <c r="GY18" s="88"/>
      <c r="GZ18" s="88"/>
      <c r="HA18" s="88"/>
      <c r="HB18" s="88"/>
      <c r="HC18" s="88"/>
      <c r="HD18" s="88"/>
      <c r="HE18" s="88"/>
      <c r="HF18" s="88"/>
      <c r="HG18" s="88"/>
      <c r="HH18" s="88"/>
      <c r="HI18" s="88"/>
      <c r="HJ18" s="88"/>
      <c r="HK18" s="88"/>
      <c r="HL18" s="88"/>
      <c r="HM18" s="88"/>
      <c r="HN18" s="88"/>
      <c r="HO18" s="88"/>
      <c r="HP18" s="88"/>
      <c r="HQ18" s="88"/>
      <c r="HR18" s="88"/>
      <c r="HS18" s="88"/>
      <c r="HT18" s="88"/>
      <c r="HU18" s="88"/>
      <c r="HV18" s="88"/>
      <c r="HW18" s="88"/>
      <c r="HX18" s="88"/>
      <c r="HY18" s="88"/>
      <c r="HZ18" s="88"/>
      <c r="IA18" s="88"/>
      <c r="IB18" s="88"/>
      <c r="IC18" s="88"/>
      <c r="ID18" s="88"/>
      <c r="IE18" s="88"/>
      <c r="IF18" s="88"/>
      <c r="IG18" s="88"/>
      <c r="IH18" s="88"/>
      <c r="II18" s="88"/>
      <c r="IJ18" s="88"/>
      <c r="IK18" s="88"/>
      <c r="IL18" s="88"/>
      <c r="IM18" s="88"/>
      <c r="IN18" s="88"/>
      <c r="IO18" s="88"/>
      <c r="IP18" s="88"/>
      <c r="IQ18" s="88"/>
      <c r="IR18" s="88"/>
      <c r="IS18" s="88"/>
      <c r="IT18" s="88"/>
      <c r="IU18" s="88"/>
      <c r="IV18" s="88"/>
      <c r="IW18" s="88"/>
    </row>
    <row r="19" s="84" customFormat="1" ht="20" customHeight="1" spans="1:257">
      <c r="A19" s="367"/>
      <c r="B19" s="368"/>
      <c r="C19" s="368"/>
      <c r="D19" s="368"/>
      <c r="E19" s="369"/>
      <c r="F19" s="368"/>
      <c r="G19" s="368"/>
      <c r="H19" s="368"/>
      <c r="I19" s="388"/>
      <c r="J19" s="389"/>
      <c r="K19" s="389"/>
      <c r="L19" s="390"/>
      <c r="M19" s="389"/>
      <c r="N19" s="389"/>
      <c r="O19" s="390"/>
      <c r="P19" s="391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88"/>
      <c r="DY19" s="88"/>
      <c r="DZ19" s="88"/>
      <c r="EA19" s="88"/>
      <c r="EB19" s="88"/>
      <c r="EC19" s="88"/>
      <c r="ED19" s="88"/>
      <c r="EE19" s="88"/>
      <c r="EF19" s="88"/>
      <c r="EG19" s="88"/>
      <c r="EH19" s="88"/>
      <c r="EI19" s="88"/>
      <c r="EJ19" s="88"/>
      <c r="EK19" s="88"/>
      <c r="EL19" s="88"/>
      <c r="EM19" s="88"/>
      <c r="EN19" s="88"/>
      <c r="EO19" s="88"/>
      <c r="EP19" s="88"/>
      <c r="EQ19" s="88"/>
      <c r="ER19" s="88"/>
      <c r="ES19" s="88"/>
      <c r="ET19" s="88"/>
      <c r="EU19" s="88"/>
      <c r="EV19" s="88"/>
      <c r="EW19" s="88"/>
      <c r="EX19" s="88"/>
      <c r="EY19" s="88"/>
      <c r="EZ19" s="88"/>
      <c r="FA19" s="88"/>
      <c r="FB19" s="88"/>
      <c r="FC19" s="88"/>
      <c r="FD19" s="88"/>
      <c r="FE19" s="88"/>
      <c r="FF19" s="88"/>
      <c r="FG19" s="88"/>
      <c r="FH19" s="88"/>
      <c r="FI19" s="88"/>
      <c r="FJ19" s="88"/>
      <c r="FK19" s="88"/>
      <c r="FL19" s="88"/>
      <c r="FM19" s="88"/>
      <c r="FN19" s="88"/>
      <c r="FO19" s="88"/>
      <c r="FP19" s="88"/>
      <c r="FQ19" s="88"/>
      <c r="FR19" s="88"/>
      <c r="FS19" s="88"/>
      <c r="FT19" s="88"/>
      <c r="FU19" s="88"/>
      <c r="FV19" s="88"/>
      <c r="FW19" s="88"/>
      <c r="FX19" s="88"/>
      <c r="FY19" s="88"/>
      <c r="FZ19" s="88"/>
      <c r="GA19" s="88"/>
      <c r="GB19" s="88"/>
      <c r="GC19" s="88"/>
      <c r="GD19" s="88"/>
      <c r="GE19" s="88"/>
      <c r="GF19" s="88"/>
      <c r="GG19" s="88"/>
      <c r="GH19" s="88"/>
      <c r="GI19" s="88"/>
      <c r="GJ19" s="88"/>
      <c r="GK19" s="88"/>
      <c r="GL19" s="88"/>
      <c r="GM19" s="88"/>
      <c r="GN19" s="88"/>
      <c r="GO19" s="88"/>
      <c r="GP19" s="88"/>
      <c r="GQ19" s="88"/>
      <c r="GR19" s="88"/>
      <c r="GS19" s="88"/>
      <c r="GT19" s="88"/>
      <c r="GU19" s="88"/>
      <c r="GV19" s="88"/>
      <c r="GW19" s="88"/>
      <c r="GX19" s="88"/>
      <c r="GY19" s="88"/>
      <c r="GZ19" s="88"/>
      <c r="HA19" s="88"/>
      <c r="HB19" s="88"/>
      <c r="HC19" s="88"/>
      <c r="HD19" s="88"/>
      <c r="HE19" s="88"/>
      <c r="HF19" s="88"/>
      <c r="HG19" s="88"/>
      <c r="HH19" s="88"/>
      <c r="HI19" s="88"/>
      <c r="HJ19" s="88"/>
      <c r="HK19" s="88"/>
      <c r="HL19" s="88"/>
      <c r="HM19" s="88"/>
      <c r="HN19" s="88"/>
      <c r="HO19" s="88"/>
      <c r="HP19" s="88"/>
      <c r="HQ19" s="88"/>
      <c r="HR19" s="88"/>
      <c r="HS19" s="88"/>
      <c r="HT19" s="88"/>
      <c r="HU19" s="88"/>
      <c r="HV19" s="88"/>
      <c r="HW19" s="88"/>
      <c r="HX19" s="88"/>
      <c r="HY19" s="88"/>
      <c r="HZ19" s="88"/>
      <c r="IA19" s="88"/>
      <c r="IB19" s="88"/>
      <c r="IC19" s="88"/>
      <c r="ID19" s="88"/>
      <c r="IE19" s="88"/>
      <c r="IF19" s="88"/>
      <c r="IG19" s="88"/>
      <c r="IH19" s="88"/>
      <c r="II19" s="88"/>
      <c r="IJ19" s="88"/>
      <c r="IK19" s="88"/>
      <c r="IL19" s="88"/>
      <c r="IM19" s="88"/>
      <c r="IN19" s="88"/>
      <c r="IO19" s="88"/>
      <c r="IP19" s="88"/>
      <c r="IQ19" s="88"/>
      <c r="IR19" s="88"/>
      <c r="IS19" s="88"/>
      <c r="IT19" s="88"/>
      <c r="IU19" s="88"/>
      <c r="IV19" s="88"/>
      <c r="IW19" s="88"/>
    </row>
    <row r="20" s="84" customFormat="1" ht="17.25" spans="1:257">
      <c r="A20" s="133"/>
      <c r="B20" s="133"/>
      <c r="C20" s="134"/>
      <c r="D20" s="134"/>
      <c r="E20" s="135"/>
      <c r="F20" s="134"/>
      <c r="G20" s="134"/>
      <c r="H20" s="134"/>
      <c r="P20" s="370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88"/>
      <c r="DY20" s="88"/>
      <c r="DZ20" s="88"/>
      <c r="EA20" s="88"/>
      <c r="EB20" s="88"/>
      <c r="EC20" s="88"/>
      <c r="ED20" s="88"/>
      <c r="EE20" s="88"/>
      <c r="EF20" s="88"/>
      <c r="EG20" s="88"/>
      <c r="EH20" s="88"/>
      <c r="EI20" s="88"/>
      <c r="EJ20" s="88"/>
      <c r="EK20" s="88"/>
      <c r="EL20" s="88"/>
      <c r="EM20" s="88"/>
      <c r="EN20" s="88"/>
      <c r="EO20" s="88"/>
      <c r="EP20" s="88"/>
      <c r="EQ20" s="88"/>
      <c r="ER20" s="88"/>
      <c r="ES20" s="88"/>
      <c r="ET20" s="88"/>
      <c r="EU20" s="88"/>
      <c r="EV20" s="88"/>
      <c r="EW20" s="88"/>
      <c r="EX20" s="88"/>
      <c r="EY20" s="88"/>
      <c r="EZ20" s="88"/>
      <c r="FA20" s="88"/>
      <c r="FB20" s="88"/>
      <c r="FC20" s="88"/>
      <c r="FD20" s="88"/>
      <c r="FE20" s="88"/>
      <c r="FF20" s="88"/>
      <c r="FG20" s="88"/>
      <c r="FH20" s="88"/>
      <c r="FI20" s="88"/>
      <c r="FJ20" s="88"/>
      <c r="FK20" s="88"/>
      <c r="FL20" s="88"/>
      <c r="FM20" s="88"/>
      <c r="FN20" s="88"/>
      <c r="FO20" s="88"/>
      <c r="FP20" s="88"/>
      <c r="FQ20" s="88"/>
      <c r="FR20" s="88"/>
      <c r="FS20" s="88"/>
      <c r="FT20" s="88"/>
      <c r="FU20" s="88"/>
      <c r="FV20" s="88"/>
      <c r="FW20" s="88"/>
      <c r="FX20" s="88"/>
      <c r="FY20" s="88"/>
      <c r="FZ20" s="88"/>
      <c r="GA20" s="88"/>
      <c r="GB20" s="88"/>
      <c r="GC20" s="88"/>
      <c r="GD20" s="88"/>
      <c r="GE20" s="88"/>
      <c r="GF20" s="88"/>
      <c r="GG20" s="88"/>
      <c r="GH20" s="88"/>
      <c r="GI20" s="88"/>
      <c r="GJ20" s="88"/>
      <c r="GK20" s="88"/>
      <c r="GL20" s="88"/>
      <c r="GM20" s="88"/>
      <c r="GN20" s="88"/>
      <c r="GO20" s="88"/>
      <c r="GP20" s="88"/>
      <c r="GQ20" s="88"/>
      <c r="GR20" s="88"/>
      <c r="GS20" s="88"/>
      <c r="GT20" s="88"/>
      <c r="GU20" s="88"/>
      <c r="GV20" s="88"/>
      <c r="GW20" s="88"/>
      <c r="GX20" s="88"/>
      <c r="GY20" s="88"/>
      <c r="GZ20" s="88"/>
      <c r="HA20" s="88"/>
      <c r="HB20" s="88"/>
      <c r="HC20" s="88"/>
      <c r="HD20" s="88"/>
      <c r="HE20" s="88"/>
      <c r="HF20" s="88"/>
      <c r="HG20" s="88"/>
      <c r="HH20" s="88"/>
      <c r="HI20" s="88"/>
      <c r="HJ20" s="88"/>
      <c r="HK20" s="88"/>
      <c r="HL20" s="88"/>
      <c r="HM20" s="88"/>
      <c r="HN20" s="88"/>
      <c r="HO20" s="88"/>
      <c r="HP20" s="88"/>
      <c r="HQ20" s="88"/>
      <c r="HR20" s="88"/>
      <c r="HS20" s="88"/>
      <c r="HT20" s="88"/>
      <c r="HU20" s="88"/>
      <c r="HV20" s="88"/>
      <c r="HW20" s="88"/>
      <c r="HX20" s="88"/>
      <c r="HY20" s="88"/>
      <c r="HZ20" s="88"/>
      <c r="IA20" s="88"/>
      <c r="IB20" s="88"/>
      <c r="IC20" s="88"/>
      <c r="ID20" s="88"/>
      <c r="IE20" s="88"/>
      <c r="IF20" s="88"/>
      <c r="IG20" s="88"/>
      <c r="IH20" s="88"/>
      <c r="II20" s="88"/>
      <c r="IJ20" s="88"/>
      <c r="IK20" s="88"/>
      <c r="IL20" s="88"/>
      <c r="IM20" s="88"/>
      <c r="IN20" s="88"/>
      <c r="IO20" s="88"/>
      <c r="IP20" s="88"/>
      <c r="IQ20" s="88"/>
      <c r="IR20" s="88"/>
      <c r="IS20" s="88"/>
      <c r="IT20" s="88"/>
      <c r="IU20" s="88"/>
      <c r="IV20" s="88"/>
      <c r="IW20" s="88"/>
    </row>
    <row r="21" s="84" customFormat="1" spans="1:257">
      <c r="A21" s="136" t="s">
        <v>174</v>
      </c>
      <c r="B21" s="136"/>
      <c r="C21" s="137"/>
      <c r="D21" s="137"/>
      <c r="P21" s="370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88"/>
      <c r="DY21" s="88"/>
      <c r="DZ21" s="88"/>
      <c r="EA21" s="88"/>
      <c r="EB21" s="88"/>
      <c r="EC21" s="88"/>
      <c r="ED21" s="88"/>
      <c r="EE21" s="88"/>
      <c r="EF21" s="88"/>
      <c r="EG21" s="88"/>
      <c r="EH21" s="88"/>
      <c r="EI21" s="88"/>
      <c r="EJ21" s="88"/>
      <c r="EK21" s="88"/>
      <c r="EL21" s="88"/>
      <c r="EM21" s="88"/>
      <c r="EN21" s="88"/>
      <c r="EO21" s="88"/>
      <c r="EP21" s="88"/>
      <c r="EQ21" s="88"/>
      <c r="ER21" s="88"/>
      <c r="ES21" s="88"/>
      <c r="ET21" s="88"/>
      <c r="EU21" s="88"/>
      <c r="EV21" s="88"/>
      <c r="EW21" s="88"/>
      <c r="EX21" s="88"/>
      <c r="EY21" s="88"/>
      <c r="EZ21" s="88"/>
      <c r="FA21" s="88"/>
      <c r="FB21" s="88"/>
      <c r="FC21" s="88"/>
      <c r="FD21" s="88"/>
      <c r="FE21" s="88"/>
      <c r="FF21" s="88"/>
      <c r="FG21" s="88"/>
      <c r="FH21" s="88"/>
      <c r="FI21" s="88"/>
      <c r="FJ21" s="88"/>
      <c r="FK21" s="88"/>
      <c r="FL21" s="88"/>
      <c r="FM21" s="88"/>
      <c r="FN21" s="88"/>
      <c r="FO21" s="88"/>
      <c r="FP21" s="88"/>
      <c r="FQ21" s="88"/>
      <c r="FR21" s="88"/>
      <c r="FS21" s="88"/>
      <c r="FT21" s="88"/>
      <c r="FU21" s="88"/>
      <c r="FV21" s="88"/>
      <c r="FW21" s="88"/>
      <c r="FX21" s="88"/>
      <c r="FY21" s="88"/>
      <c r="FZ21" s="88"/>
      <c r="GA21" s="88"/>
      <c r="GB21" s="88"/>
      <c r="GC21" s="88"/>
      <c r="GD21" s="88"/>
      <c r="GE21" s="88"/>
      <c r="GF21" s="88"/>
      <c r="GG21" s="88"/>
      <c r="GH21" s="88"/>
      <c r="GI21" s="88"/>
      <c r="GJ21" s="88"/>
      <c r="GK21" s="88"/>
      <c r="GL21" s="88"/>
      <c r="GM21" s="88"/>
      <c r="GN21" s="88"/>
      <c r="GO21" s="88"/>
      <c r="GP21" s="88"/>
      <c r="GQ21" s="88"/>
      <c r="GR21" s="88"/>
      <c r="GS21" s="88"/>
      <c r="GT21" s="88"/>
      <c r="GU21" s="88"/>
      <c r="GV21" s="88"/>
      <c r="GW21" s="88"/>
      <c r="GX21" s="88"/>
      <c r="GY21" s="88"/>
      <c r="GZ21" s="88"/>
      <c r="HA21" s="88"/>
      <c r="HB21" s="88"/>
      <c r="HC21" s="88"/>
      <c r="HD21" s="88"/>
      <c r="HE21" s="88"/>
      <c r="HF21" s="88"/>
      <c r="HG21" s="88"/>
      <c r="HH21" s="88"/>
      <c r="HI21" s="88"/>
      <c r="HJ21" s="88"/>
      <c r="HK21" s="88"/>
      <c r="HL21" s="88"/>
      <c r="HM21" s="88"/>
      <c r="HN21" s="88"/>
      <c r="HO21" s="88"/>
      <c r="HP21" s="88"/>
      <c r="HQ21" s="88"/>
      <c r="HR21" s="88"/>
      <c r="HS21" s="88"/>
      <c r="HT21" s="88"/>
      <c r="HU21" s="88"/>
      <c r="HV21" s="88"/>
      <c r="HW21" s="88"/>
      <c r="HX21" s="88"/>
      <c r="HY21" s="88"/>
      <c r="HZ21" s="88"/>
      <c r="IA21" s="88"/>
      <c r="IB21" s="88"/>
      <c r="IC21" s="88"/>
      <c r="ID21" s="88"/>
      <c r="IE21" s="88"/>
      <c r="IF21" s="88"/>
      <c r="IG21" s="88"/>
      <c r="IH21" s="88"/>
      <c r="II21" s="88"/>
      <c r="IJ21" s="88"/>
      <c r="IK21" s="88"/>
      <c r="IL21" s="88"/>
      <c r="IM21" s="88"/>
      <c r="IN21" s="88"/>
      <c r="IO21" s="88"/>
      <c r="IP21" s="88"/>
      <c r="IQ21" s="88"/>
      <c r="IR21" s="88"/>
      <c r="IS21" s="88"/>
      <c r="IT21" s="88"/>
      <c r="IU21" s="88"/>
      <c r="IV21" s="88"/>
      <c r="IW21" s="88"/>
    </row>
    <row r="22" s="84" customFormat="1" spans="3:257">
      <c r="C22" s="86"/>
      <c r="D22" s="86"/>
      <c r="J22" s="152" t="s">
        <v>175</v>
      </c>
      <c r="K22" s="392">
        <v>45628</v>
      </c>
      <c r="L22" s="152" t="s">
        <v>176</v>
      </c>
      <c r="M22" s="152" t="s">
        <v>132</v>
      </c>
      <c r="N22" s="152" t="s">
        <v>177</v>
      </c>
      <c r="O22" s="84" t="s">
        <v>135</v>
      </c>
      <c r="P22" s="370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88"/>
      <c r="DY22" s="88"/>
      <c r="DZ22" s="88"/>
      <c r="EA22" s="88"/>
      <c r="EB22" s="88"/>
      <c r="EC22" s="88"/>
      <c r="ED22" s="88"/>
      <c r="EE22" s="88"/>
      <c r="EF22" s="88"/>
      <c r="EG22" s="88"/>
      <c r="EH22" s="88"/>
      <c r="EI22" s="88"/>
      <c r="EJ22" s="88"/>
      <c r="EK22" s="88"/>
      <c r="EL22" s="88"/>
      <c r="EM22" s="88"/>
      <c r="EN22" s="88"/>
      <c r="EO22" s="88"/>
      <c r="EP22" s="88"/>
      <c r="EQ22" s="88"/>
      <c r="ER22" s="88"/>
      <c r="ES22" s="88"/>
      <c r="ET22" s="88"/>
      <c r="EU22" s="88"/>
      <c r="EV22" s="88"/>
      <c r="EW22" s="88"/>
      <c r="EX22" s="88"/>
      <c r="EY22" s="88"/>
      <c r="EZ22" s="88"/>
      <c r="FA22" s="88"/>
      <c r="FB22" s="88"/>
      <c r="FC22" s="88"/>
      <c r="FD22" s="88"/>
      <c r="FE22" s="88"/>
      <c r="FF22" s="88"/>
      <c r="FG22" s="88"/>
      <c r="FH22" s="88"/>
      <c r="FI22" s="88"/>
      <c r="FJ22" s="88"/>
      <c r="FK22" s="88"/>
      <c r="FL22" s="88"/>
      <c r="FM22" s="88"/>
      <c r="FN22" s="88"/>
      <c r="FO22" s="88"/>
      <c r="FP22" s="88"/>
      <c r="FQ22" s="88"/>
      <c r="FR22" s="88"/>
      <c r="FS22" s="88"/>
      <c r="FT22" s="88"/>
      <c r="FU22" s="88"/>
      <c r="FV22" s="88"/>
      <c r="FW22" s="88"/>
      <c r="FX22" s="88"/>
      <c r="FY22" s="88"/>
      <c r="FZ22" s="88"/>
      <c r="GA22" s="88"/>
      <c r="GB22" s="88"/>
      <c r="GC22" s="88"/>
      <c r="GD22" s="88"/>
      <c r="GE22" s="88"/>
      <c r="GF22" s="88"/>
      <c r="GG22" s="88"/>
      <c r="GH22" s="88"/>
      <c r="GI22" s="88"/>
      <c r="GJ22" s="88"/>
      <c r="GK22" s="88"/>
      <c r="GL22" s="88"/>
      <c r="GM22" s="88"/>
      <c r="GN22" s="88"/>
      <c r="GO22" s="88"/>
      <c r="GP22" s="88"/>
      <c r="GQ22" s="88"/>
      <c r="GR22" s="88"/>
      <c r="GS22" s="88"/>
      <c r="GT22" s="88"/>
      <c r="GU22" s="88"/>
      <c r="GV22" s="88"/>
      <c r="GW22" s="88"/>
      <c r="GX22" s="88"/>
      <c r="GY22" s="88"/>
      <c r="GZ22" s="88"/>
      <c r="HA22" s="88"/>
      <c r="HB22" s="88"/>
      <c r="HC22" s="88"/>
      <c r="HD22" s="88"/>
      <c r="HE22" s="88"/>
      <c r="HF22" s="88"/>
      <c r="HG22" s="88"/>
      <c r="HH22" s="88"/>
      <c r="HI22" s="88"/>
      <c r="HJ22" s="88"/>
      <c r="HK22" s="88"/>
      <c r="HL22" s="88"/>
      <c r="HM22" s="88"/>
      <c r="HN22" s="88"/>
      <c r="HO22" s="88"/>
      <c r="HP22" s="88"/>
      <c r="HQ22" s="88"/>
      <c r="HR22" s="88"/>
      <c r="HS22" s="88"/>
      <c r="HT22" s="88"/>
      <c r="HU22" s="88"/>
      <c r="HV22" s="88"/>
      <c r="HW22" s="88"/>
      <c r="HX22" s="88"/>
      <c r="HY22" s="88"/>
      <c r="HZ22" s="88"/>
      <c r="IA22" s="88"/>
      <c r="IB22" s="88"/>
      <c r="IC22" s="88"/>
      <c r="ID22" s="88"/>
      <c r="IE22" s="88"/>
      <c r="IF22" s="88"/>
      <c r="IG22" s="88"/>
      <c r="IH22" s="88"/>
      <c r="II22" s="88"/>
      <c r="IJ22" s="88"/>
      <c r="IK22" s="88"/>
      <c r="IL22" s="88"/>
      <c r="IM22" s="88"/>
      <c r="IN22" s="88"/>
      <c r="IO22" s="88"/>
      <c r="IP22" s="88"/>
      <c r="IQ22" s="88"/>
      <c r="IR22" s="88"/>
      <c r="IS22" s="88"/>
      <c r="IT22" s="88"/>
      <c r="IU22" s="88"/>
      <c r="IV22" s="88"/>
      <c r="IW22" s="88"/>
    </row>
  </sheetData>
  <mergeCells count="11">
    <mergeCell ref="A1:O1"/>
    <mergeCell ref="B2:D2"/>
    <mergeCell ref="F2:H2"/>
    <mergeCell ref="K2:O2"/>
    <mergeCell ref="B3:H3"/>
    <mergeCell ref="J3:O3"/>
    <mergeCell ref="B15:C15"/>
    <mergeCell ref="D15:E15"/>
    <mergeCell ref="A3:A5"/>
    <mergeCell ref="H4:H5"/>
    <mergeCell ref="I2:I19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topLeftCell="A28" workbookViewId="0">
      <selection activeCell="E52" sqref="E52"/>
    </sheetView>
  </sheetViews>
  <sheetFormatPr defaultColWidth="10" defaultRowHeight="16.5" customHeight="1"/>
  <cols>
    <col min="1" max="1" width="10.875" style="261" customWidth="1"/>
    <col min="2" max="16384" width="10" style="261"/>
  </cols>
  <sheetData>
    <row r="1" ht="22.5" customHeight="1" spans="1:11">
      <c r="A1" s="157" t="s">
        <v>178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</row>
    <row r="2" ht="17.25" customHeight="1" spans="1:11">
      <c r="A2" s="262" t="s">
        <v>53</v>
      </c>
      <c r="B2" s="263"/>
      <c r="C2" s="263"/>
      <c r="D2" s="264" t="s">
        <v>55</v>
      </c>
      <c r="E2" s="264"/>
      <c r="F2" s="263" t="s">
        <v>56</v>
      </c>
      <c r="G2" s="263"/>
      <c r="H2" s="265" t="s">
        <v>57</v>
      </c>
      <c r="I2" s="336" t="s">
        <v>56</v>
      </c>
      <c r="J2" s="336"/>
      <c r="K2" s="337"/>
    </row>
    <row r="3" customHeight="1" spans="1:11">
      <c r="A3" s="266" t="s">
        <v>58</v>
      </c>
      <c r="B3" s="267"/>
      <c r="C3" s="268"/>
      <c r="D3" s="269" t="s">
        <v>59</v>
      </c>
      <c r="E3" s="270"/>
      <c r="F3" s="270"/>
      <c r="G3" s="271"/>
      <c r="H3" s="269" t="s">
        <v>60</v>
      </c>
      <c r="I3" s="270"/>
      <c r="J3" s="270"/>
      <c r="K3" s="271"/>
    </row>
    <row r="4" customHeight="1" spans="1:11">
      <c r="A4" s="272" t="s">
        <v>61</v>
      </c>
      <c r="B4" s="163" t="s">
        <v>62</v>
      </c>
      <c r="C4" s="164"/>
      <c r="D4" s="272" t="s">
        <v>63</v>
      </c>
      <c r="E4" s="273"/>
      <c r="F4" s="274">
        <v>45672</v>
      </c>
      <c r="G4" s="275"/>
      <c r="H4" s="272" t="s">
        <v>64</v>
      </c>
      <c r="I4" s="273"/>
      <c r="J4" s="163" t="s">
        <v>65</v>
      </c>
      <c r="K4" s="164" t="s">
        <v>66</v>
      </c>
    </row>
    <row r="5" customHeight="1" spans="1:11">
      <c r="A5" s="276" t="s">
        <v>67</v>
      </c>
      <c r="B5" s="163" t="s">
        <v>68</v>
      </c>
      <c r="C5" s="164"/>
      <c r="D5" s="272" t="s">
        <v>69</v>
      </c>
      <c r="E5" s="273"/>
      <c r="F5" s="274">
        <v>45622</v>
      </c>
      <c r="G5" s="275"/>
      <c r="H5" s="272" t="s">
        <v>70</v>
      </c>
      <c r="I5" s="273"/>
      <c r="J5" s="163" t="s">
        <v>65</v>
      </c>
      <c r="K5" s="164" t="s">
        <v>66</v>
      </c>
    </row>
    <row r="6" customHeight="1" spans="1:11">
      <c r="A6" s="272" t="s">
        <v>71</v>
      </c>
      <c r="B6" s="277" t="s">
        <v>72</v>
      </c>
      <c r="C6" s="278">
        <v>6</v>
      </c>
      <c r="D6" s="276" t="s">
        <v>73</v>
      </c>
      <c r="E6" s="279"/>
      <c r="F6" s="274">
        <v>45633</v>
      </c>
      <c r="G6" s="275"/>
      <c r="H6" s="272" t="s">
        <v>74</v>
      </c>
      <c r="I6" s="273"/>
      <c r="J6" s="163" t="s">
        <v>65</v>
      </c>
      <c r="K6" s="164" t="s">
        <v>66</v>
      </c>
    </row>
    <row r="7" customHeight="1" spans="1:11">
      <c r="A7" s="272" t="s">
        <v>75</v>
      </c>
      <c r="B7" s="280">
        <v>2000</v>
      </c>
      <c r="C7" s="281"/>
      <c r="D7" s="276" t="s">
        <v>76</v>
      </c>
      <c r="E7" s="282"/>
      <c r="F7" s="274">
        <v>45636</v>
      </c>
      <c r="G7" s="275"/>
      <c r="H7" s="272" t="s">
        <v>77</v>
      </c>
      <c r="I7" s="273"/>
      <c r="J7" s="163" t="s">
        <v>65</v>
      </c>
      <c r="K7" s="164" t="s">
        <v>66</v>
      </c>
    </row>
    <row r="8" customHeight="1" spans="1:16">
      <c r="A8" s="283" t="s">
        <v>78</v>
      </c>
      <c r="B8" s="284" t="s">
        <v>79</v>
      </c>
      <c r="C8" s="285"/>
      <c r="D8" s="286" t="s">
        <v>80</v>
      </c>
      <c r="E8" s="287"/>
      <c r="F8" s="288">
        <v>45641</v>
      </c>
      <c r="G8" s="289"/>
      <c r="H8" s="286" t="s">
        <v>81</v>
      </c>
      <c r="I8" s="287"/>
      <c r="J8" s="306" t="s">
        <v>65</v>
      </c>
      <c r="K8" s="338" t="s">
        <v>66</v>
      </c>
      <c r="P8" s="216" t="s">
        <v>179</v>
      </c>
    </row>
    <row r="9" customHeight="1" spans="1:11">
      <c r="A9" s="290" t="s">
        <v>180</v>
      </c>
      <c r="B9" s="290"/>
      <c r="C9" s="290"/>
      <c r="D9" s="290"/>
      <c r="E9" s="290"/>
      <c r="F9" s="290"/>
      <c r="G9" s="290"/>
      <c r="H9" s="290"/>
      <c r="I9" s="290"/>
      <c r="J9" s="290"/>
      <c r="K9" s="290"/>
    </row>
    <row r="10" customHeight="1" spans="1:11">
      <c r="A10" s="291" t="s">
        <v>84</v>
      </c>
      <c r="B10" s="292" t="s">
        <v>85</v>
      </c>
      <c r="C10" s="293" t="s">
        <v>86</v>
      </c>
      <c r="D10" s="294"/>
      <c r="E10" s="295" t="s">
        <v>89</v>
      </c>
      <c r="F10" s="292" t="s">
        <v>85</v>
      </c>
      <c r="G10" s="293" t="s">
        <v>86</v>
      </c>
      <c r="H10" s="292"/>
      <c r="I10" s="295" t="s">
        <v>87</v>
      </c>
      <c r="J10" s="292" t="s">
        <v>85</v>
      </c>
      <c r="K10" s="339" t="s">
        <v>86</v>
      </c>
    </row>
    <row r="11" customHeight="1" spans="1:11">
      <c r="A11" s="276" t="s">
        <v>90</v>
      </c>
      <c r="B11" s="296" t="s">
        <v>85</v>
      </c>
      <c r="C11" s="163" t="s">
        <v>86</v>
      </c>
      <c r="D11" s="282"/>
      <c r="E11" s="279" t="s">
        <v>92</v>
      </c>
      <c r="F11" s="296" t="s">
        <v>85</v>
      </c>
      <c r="G11" s="163" t="s">
        <v>86</v>
      </c>
      <c r="H11" s="296"/>
      <c r="I11" s="279" t="s">
        <v>97</v>
      </c>
      <c r="J11" s="296" t="s">
        <v>85</v>
      </c>
      <c r="K11" s="164" t="s">
        <v>86</v>
      </c>
    </row>
    <row r="12" customHeight="1" spans="1:11">
      <c r="A12" s="286" t="s">
        <v>117</v>
      </c>
      <c r="B12" s="287"/>
      <c r="C12" s="287"/>
      <c r="D12" s="287"/>
      <c r="E12" s="287"/>
      <c r="F12" s="287"/>
      <c r="G12" s="287"/>
      <c r="H12" s="287"/>
      <c r="I12" s="287"/>
      <c r="J12" s="287"/>
      <c r="K12" s="340"/>
    </row>
    <row r="13" customHeight="1" spans="1:11">
      <c r="A13" s="297" t="s">
        <v>181</v>
      </c>
      <c r="B13" s="297"/>
      <c r="C13" s="297"/>
      <c r="D13" s="297"/>
      <c r="E13" s="297"/>
      <c r="F13" s="297"/>
      <c r="G13" s="297"/>
      <c r="H13" s="297"/>
      <c r="I13" s="297"/>
      <c r="J13" s="297"/>
      <c r="K13" s="297"/>
    </row>
    <row r="14" customHeight="1" spans="1:11">
      <c r="A14" s="298" t="s">
        <v>182</v>
      </c>
      <c r="B14" s="299"/>
      <c r="C14" s="299"/>
      <c r="D14" s="299"/>
      <c r="E14" s="299"/>
      <c r="F14" s="299"/>
      <c r="G14" s="299"/>
      <c r="H14" s="300"/>
      <c r="I14" s="341"/>
      <c r="J14" s="341"/>
      <c r="K14" s="342"/>
    </row>
    <row r="15" customHeight="1" spans="1:11">
      <c r="A15" s="301"/>
      <c r="B15" s="302"/>
      <c r="C15" s="302"/>
      <c r="D15" s="303"/>
      <c r="E15" s="304"/>
      <c r="F15" s="302"/>
      <c r="G15" s="302"/>
      <c r="H15" s="303"/>
      <c r="I15" s="343"/>
      <c r="J15" s="344"/>
      <c r="K15" s="345"/>
    </row>
    <row r="16" customHeight="1" spans="1:11">
      <c r="A16" s="305"/>
      <c r="B16" s="306"/>
      <c r="C16" s="306"/>
      <c r="D16" s="306"/>
      <c r="E16" s="306"/>
      <c r="F16" s="306"/>
      <c r="G16" s="306"/>
      <c r="H16" s="306"/>
      <c r="I16" s="306"/>
      <c r="J16" s="306"/>
      <c r="K16" s="338"/>
    </row>
    <row r="17" customHeight="1" spans="1:11">
      <c r="A17" s="297" t="s">
        <v>183</v>
      </c>
      <c r="B17" s="297"/>
      <c r="C17" s="297"/>
      <c r="D17" s="297"/>
      <c r="E17" s="297"/>
      <c r="F17" s="297"/>
      <c r="G17" s="297"/>
      <c r="H17" s="297"/>
      <c r="I17" s="297"/>
      <c r="J17" s="297"/>
      <c r="K17" s="297"/>
    </row>
    <row r="18" customHeight="1" spans="1:11">
      <c r="A18" s="307" t="s">
        <v>184</v>
      </c>
      <c r="B18" s="308"/>
      <c r="C18" s="308"/>
      <c r="D18" s="308"/>
      <c r="E18" s="308"/>
      <c r="F18" s="308"/>
      <c r="G18" s="308"/>
      <c r="H18" s="308"/>
      <c r="I18" s="341"/>
      <c r="J18" s="341"/>
      <c r="K18" s="342"/>
    </row>
    <row r="19" customHeight="1" spans="1:11">
      <c r="A19" s="301"/>
      <c r="B19" s="302"/>
      <c r="C19" s="302"/>
      <c r="D19" s="303"/>
      <c r="E19" s="304"/>
      <c r="F19" s="302"/>
      <c r="G19" s="302"/>
      <c r="H19" s="303"/>
      <c r="I19" s="343"/>
      <c r="J19" s="344"/>
      <c r="K19" s="345"/>
    </row>
    <row r="20" customHeight="1" spans="1:11">
      <c r="A20" s="305"/>
      <c r="B20" s="306"/>
      <c r="C20" s="306"/>
      <c r="D20" s="306"/>
      <c r="E20" s="306"/>
      <c r="F20" s="306"/>
      <c r="G20" s="306"/>
      <c r="H20" s="306"/>
      <c r="I20" s="306"/>
      <c r="J20" s="306"/>
      <c r="K20" s="338"/>
    </row>
    <row r="21" customHeight="1" spans="1:11">
      <c r="A21" s="309" t="s">
        <v>114</v>
      </c>
      <c r="B21" s="309"/>
      <c r="C21" s="309"/>
      <c r="D21" s="309"/>
      <c r="E21" s="309"/>
      <c r="F21" s="309"/>
      <c r="G21" s="309"/>
      <c r="H21" s="309"/>
      <c r="I21" s="309"/>
      <c r="J21" s="309"/>
      <c r="K21" s="309"/>
    </row>
    <row r="22" customHeight="1" spans="1:11">
      <c r="A22" s="158" t="s">
        <v>115</v>
      </c>
      <c r="B22" s="192"/>
      <c r="C22" s="192"/>
      <c r="D22" s="192"/>
      <c r="E22" s="192"/>
      <c r="F22" s="192"/>
      <c r="G22" s="192"/>
      <c r="H22" s="192"/>
      <c r="I22" s="192"/>
      <c r="J22" s="192"/>
      <c r="K22" s="220"/>
    </row>
    <row r="23" customHeight="1" spans="1:11">
      <c r="A23" s="171" t="s">
        <v>116</v>
      </c>
      <c r="B23" s="172"/>
      <c r="C23" s="163" t="s">
        <v>65</v>
      </c>
      <c r="D23" s="163" t="s">
        <v>66</v>
      </c>
      <c r="E23" s="170"/>
      <c r="F23" s="170"/>
      <c r="G23" s="170"/>
      <c r="H23" s="170"/>
      <c r="I23" s="170"/>
      <c r="J23" s="170"/>
      <c r="K23" s="213"/>
    </row>
    <row r="24" customHeight="1" spans="1:11">
      <c r="A24" s="310" t="s">
        <v>185</v>
      </c>
      <c r="B24" s="166"/>
      <c r="C24" s="166"/>
      <c r="D24" s="166"/>
      <c r="E24" s="166"/>
      <c r="F24" s="166"/>
      <c r="G24" s="166"/>
      <c r="H24" s="166"/>
      <c r="I24" s="166"/>
      <c r="J24" s="166"/>
      <c r="K24" s="346"/>
    </row>
    <row r="25" customHeight="1" spans="1:11">
      <c r="A25" s="311"/>
      <c r="B25" s="312"/>
      <c r="C25" s="312"/>
      <c r="D25" s="312"/>
      <c r="E25" s="312"/>
      <c r="F25" s="312"/>
      <c r="G25" s="312"/>
      <c r="H25" s="312"/>
      <c r="I25" s="312"/>
      <c r="J25" s="312"/>
      <c r="K25" s="347"/>
    </row>
    <row r="26" customHeight="1" spans="1:11">
      <c r="A26" s="290" t="s">
        <v>124</v>
      </c>
      <c r="B26" s="290"/>
      <c r="C26" s="290"/>
      <c r="D26" s="290"/>
      <c r="E26" s="290"/>
      <c r="F26" s="290"/>
      <c r="G26" s="290"/>
      <c r="H26" s="290"/>
      <c r="I26" s="290"/>
      <c r="J26" s="290"/>
      <c r="K26" s="290"/>
    </row>
    <row r="27" customHeight="1" spans="1:11">
      <c r="A27" s="266" t="s">
        <v>125</v>
      </c>
      <c r="B27" s="293" t="s">
        <v>95</v>
      </c>
      <c r="C27" s="293" t="s">
        <v>96</v>
      </c>
      <c r="D27" s="293" t="s">
        <v>88</v>
      </c>
      <c r="E27" s="267" t="s">
        <v>126</v>
      </c>
      <c r="F27" s="293" t="s">
        <v>95</v>
      </c>
      <c r="G27" s="293" t="s">
        <v>96</v>
      </c>
      <c r="H27" s="293" t="s">
        <v>88</v>
      </c>
      <c r="I27" s="267" t="s">
        <v>127</v>
      </c>
      <c r="J27" s="293" t="s">
        <v>95</v>
      </c>
      <c r="K27" s="339" t="s">
        <v>96</v>
      </c>
    </row>
    <row r="28" customHeight="1" spans="1:11">
      <c r="A28" s="313" t="s">
        <v>87</v>
      </c>
      <c r="B28" s="163" t="s">
        <v>95</v>
      </c>
      <c r="C28" s="163" t="s">
        <v>96</v>
      </c>
      <c r="D28" s="163" t="s">
        <v>88</v>
      </c>
      <c r="E28" s="314" t="s">
        <v>94</v>
      </c>
      <c r="F28" s="163" t="s">
        <v>95</v>
      </c>
      <c r="G28" s="163" t="s">
        <v>96</v>
      </c>
      <c r="H28" s="163" t="s">
        <v>88</v>
      </c>
      <c r="I28" s="314" t="s">
        <v>105</v>
      </c>
      <c r="J28" s="163" t="s">
        <v>95</v>
      </c>
      <c r="K28" s="164" t="s">
        <v>96</v>
      </c>
    </row>
    <row r="29" customHeight="1" spans="1:11">
      <c r="A29" s="272" t="s">
        <v>98</v>
      </c>
      <c r="B29" s="315"/>
      <c r="C29" s="315"/>
      <c r="D29" s="315"/>
      <c r="E29" s="315"/>
      <c r="F29" s="315"/>
      <c r="G29" s="315"/>
      <c r="H29" s="315"/>
      <c r="I29" s="315"/>
      <c r="J29" s="315"/>
      <c r="K29" s="348"/>
    </row>
    <row r="30" customHeight="1" spans="1:11">
      <c r="A30" s="316"/>
      <c r="B30" s="317"/>
      <c r="C30" s="317"/>
      <c r="D30" s="317"/>
      <c r="E30" s="317"/>
      <c r="F30" s="317"/>
      <c r="G30" s="317"/>
      <c r="H30" s="317"/>
      <c r="I30" s="317"/>
      <c r="J30" s="317"/>
      <c r="K30" s="349"/>
    </row>
    <row r="31" customHeight="1" spans="1:11">
      <c r="A31" s="318" t="s">
        <v>186</v>
      </c>
      <c r="B31" s="318"/>
      <c r="C31" s="318"/>
      <c r="D31" s="318"/>
      <c r="E31" s="318"/>
      <c r="F31" s="318"/>
      <c r="G31" s="318"/>
      <c r="H31" s="318"/>
      <c r="I31" s="318"/>
      <c r="J31" s="318"/>
      <c r="K31" s="318"/>
    </row>
    <row r="32" ht="21" customHeight="1" spans="1:11">
      <c r="A32" s="319"/>
      <c r="B32" s="320"/>
      <c r="C32" s="320"/>
      <c r="D32" s="320"/>
      <c r="E32" s="320"/>
      <c r="F32" s="320"/>
      <c r="G32" s="320"/>
      <c r="H32" s="320"/>
      <c r="I32" s="320"/>
      <c r="J32" s="320"/>
      <c r="K32" s="350"/>
    </row>
    <row r="33" ht="21" customHeight="1" spans="1:11">
      <c r="A33" s="321"/>
      <c r="B33" s="322"/>
      <c r="C33" s="322"/>
      <c r="D33" s="322"/>
      <c r="E33" s="322"/>
      <c r="F33" s="322"/>
      <c r="G33" s="322"/>
      <c r="H33" s="322"/>
      <c r="I33" s="322"/>
      <c r="J33" s="322"/>
      <c r="K33" s="351"/>
    </row>
    <row r="34" ht="21" customHeight="1" spans="1:11">
      <c r="A34" s="321"/>
      <c r="B34" s="322"/>
      <c r="C34" s="322"/>
      <c r="D34" s="322"/>
      <c r="E34" s="322"/>
      <c r="F34" s="322"/>
      <c r="G34" s="322"/>
      <c r="H34" s="322"/>
      <c r="I34" s="322"/>
      <c r="J34" s="322"/>
      <c r="K34" s="351"/>
    </row>
    <row r="35" ht="21" customHeight="1" spans="1:11">
      <c r="A35" s="321"/>
      <c r="B35" s="322"/>
      <c r="C35" s="322"/>
      <c r="D35" s="322"/>
      <c r="E35" s="322"/>
      <c r="F35" s="322"/>
      <c r="G35" s="322"/>
      <c r="H35" s="322"/>
      <c r="I35" s="322"/>
      <c r="J35" s="322"/>
      <c r="K35" s="351"/>
    </row>
    <row r="36" ht="21" customHeight="1" spans="1:11">
      <c r="A36" s="321"/>
      <c r="B36" s="322"/>
      <c r="C36" s="322"/>
      <c r="D36" s="322"/>
      <c r="E36" s="322"/>
      <c r="F36" s="322"/>
      <c r="G36" s="322"/>
      <c r="H36" s="322"/>
      <c r="I36" s="322"/>
      <c r="J36" s="322"/>
      <c r="K36" s="351"/>
    </row>
    <row r="37" ht="21" customHeight="1" spans="1:11">
      <c r="A37" s="321"/>
      <c r="B37" s="322"/>
      <c r="C37" s="322"/>
      <c r="D37" s="322"/>
      <c r="E37" s="322"/>
      <c r="F37" s="322"/>
      <c r="G37" s="322"/>
      <c r="H37" s="322"/>
      <c r="I37" s="322"/>
      <c r="J37" s="322"/>
      <c r="K37" s="351"/>
    </row>
    <row r="38" ht="21" customHeight="1" spans="1:11">
      <c r="A38" s="321"/>
      <c r="B38" s="322"/>
      <c r="C38" s="322"/>
      <c r="D38" s="322"/>
      <c r="E38" s="322"/>
      <c r="F38" s="322"/>
      <c r="G38" s="322"/>
      <c r="H38" s="322"/>
      <c r="I38" s="322"/>
      <c r="J38" s="322"/>
      <c r="K38" s="351"/>
    </row>
    <row r="39" ht="21" customHeight="1" spans="1:11">
      <c r="A39" s="321"/>
      <c r="B39" s="322"/>
      <c r="C39" s="322"/>
      <c r="D39" s="322"/>
      <c r="E39" s="322"/>
      <c r="F39" s="322"/>
      <c r="G39" s="322"/>
      <c r="H39" s="322"/>
      <c r="I39" s="322"/>
      <c r="J39" s="322"/>
      <c r="K39" s="351"/>
    </row>
    <row r="40" ht="21" customHeight="1" spans="1:11">
      <c r="A40" s="321"/>
      <c r="B40" s="322"/>
      <c r="C40" s="322"/>
      <c r="D40" s="322"/>
      <c r="E40" s="322"/>
      <c r="F40" s="322"/>
      <c r="G40" s="322"/>
      <c r="H40" s="322"/>
      <c r="I40" s="322"/>
      <c r="J40" s="322"/>
      <c r="K40" s="351"/>
    </row>
    <row r="41" ht="21" customHeight="1" spans="1:11">
      <c r="A41" s="321"/>
      <c r="B41" s="322"/>
      <c r="C41" s="322"/>
      <c r="D41" s="322"/>
      <c r="E41" s="322"/>
      <c r="F41" s="322"/>
      <c r="G41" s="322"/>
      <c r="H41" s="322"/>
      <c r="I41" s="322"/>
      <c r="J41" s="322"/>
      <c r="K41" s="351"/>
    </row>
    <row r="42" ht="21" customHeight="1" spans="1:11">
      <c r="A42" s="321"/>
      <c r="B42" s="322"/>
      <c r="C42" s="322"/>
      <c r="D42" s="322"/>
      <c r="E42" s="322"/>
      <c r="F42" s="322"/>
      <c r="G42" s="322"/>
      <c r="H42" s="322"/>
      <c r="I42" s="322"/>
      <c r="J42" s="322"/>
      <c r="K42" s="351"/>
    </row>
    <row r="43" ht="17.25" customHeight="1" spans="1:11">
      <c r="A43" s="316" t="s">
        <v>123</v>
      </c>
      <c r="B43" s="317"/>
      <c r="C43" s="317"/>
      <c r="D43" s="317"/>
      <c r="E43" s="317"/>
      <c r="F43" s="317"/>
      <c r="G43" s="317"/>
      <c r="H43" s="317"/>
      <c r="I43" s="317"/>
      <c r="J43" s="317"/>
      <c r="K43" s="349"/>
    </row>
    <row r="44" customHeight="1" spans="1:11">
      <c r="A44" s="318" t="s">
        <v>187</v>
      </c>
      <c r="B44" s="318"/>
      <c r="C44" s="318"/>
      <c r="D44" s="318"/>
      <c r="E44" s="318"/>
      <c r="F44" s="318"/>
      <c r="G44" s="318"/>
      <c r="H44" s="318"/>
      <c r="I44" s="318"/>
      <c r="J44" s="318"/>
      <c r="K44" s="318"/>
    </row>
    <row r="45" ht="18" customHeight="1" spans="1:11">
      <c r="A45" s="323" t="s">
        <v>117</v>
      </c>
      <c r="B45" s="324"/>
      <c r="C45" s="324"/>
      <c r="D45" s="324"/>
      <c r="E45" s="324"/>
      <c r="F45" s="324"/>
      <c r="G45" s="324"/>
      <c r="H45" s="324"/>
      <c r="I45" s="324"/>
      <c r="J45" s="324"/>
      <c r="K45" s="352"/>
    </row>
    <row r="46" ht="18" customHeight="1" spans="1:11">
      <c r="A46" s="323" t="s">
        <v>188</v>
      </c>
      <c r="B46" s="324"/>
      <c r="C46" s="324"/>
      <c r="D46" s="324"/>
      <c r="E46" s="324"/>
      <c r="F46" s="324"/>
      <c r="G46" s="324"/>
      <c r="H46" s="324"/>
      <c r="I46" s="324"/>
      <c r="J46" s="324"/>
      <c r="K46" s="352"/>
    </row>
    <row r="47" ht="18" customHeight="1" spans="1:11">
      <c r="A47" s="311"/>
      <c r="B47" s="312"/>
      <c r="C47" s="312"/>
      <c r="D47" s="312"/>
      <c r="E47" s="312"/>
      <c r="F47" s="312"/>
      <c r="G47" s="312"/>
      <c r="H47" s="312"/>
      <c r="I47" s="312"/>
      <c r="J47" s="312"/>
      <c r="K47" s="347"/>
    </row>
    <row r="48" ht="21" customHeight="1" spans="1:11">
      <c r="A48" s="325" t="s">
        <v>129</v>
      </c>
      <c r="B48" s="326" t="s">
        <v>130</v>
      </c>
      <c r="C48" s="326"/>
      <c r="D48" s="327" t="s">
        <v>131</v>
      </c>
      <c r="E48" s="327"/>
      <c r="F48" s="327" t="s">
        <v>133</v>
      </c>
      <c r="G48" s="328"/>
      <c r="H48" s="329" t="s">
        <v>134</v>
      </c>
      <c r="I48" s="329"/>
      <c r="J48" s="326" t="s">
        <v>135</v>
      </c>
      <c r="K48" s="353"/>
    </row>
    <row r="49" customHeight="1" spans="1:11">
      <c r="A49" s="330" t="s">
        <v>136</v>
      </c>
      <c r="B49" s="331"/>
      <c r="C49" s="331"/>
      <c r="D49" s="331"/>
      <c r="E49" s="331"/>
      <c r="F49" s="331"/>
      <c r="G49" s="331"/>
      <c r="H49" s="331"/>
      <c r="I49" s="331"/>
      <c r="J49" s="331"/>
      <c r="K49" s="354"/>
    </row>
    <row r="50" customHeight="1" spans="1:11">
      <c r="A50" s="332"/>
      <c r="B50" s="333"/>
      <c r="C50" s="333"/>
      <c r="D50" s="333"/>
      <c r="E50" s="333"/>
      <c r="F50" s="333"/>
      <c r="G50" s="333"/>
      <c r="H50" s="333"/>
      <c r="I50" s="333"/>
      <c r="J50" s="333"/>
      <c r="K50" s="355"/>
    </row>
    <row r="51" customHeight="1" spans="1:11">
      <c r="A51" s="334"/>
      <c r="B51" s="335"/>
      <c r="C51" s="335"/>
      <c r="D51" s="335"/>
      <c r="E51" s="335"/>
      <c r="F51" s="335"/>
      <c r="G51" s="335"/>
      <c r="H51" s="335"/>
      <c r="I51" s="335"/>
      <c r="J51" s="335"/>
      <c r="K51" s="356"/>
    </row>
    <row r="52" ht="21" customHeight="1" spans="1:11">
      <c r="A52" s="325" t="s">
        <v>129</v>
      </c>
      <c r="B52" s="326" t="s">
        <v>130</v>
      </c>
      <c r="C52" s="326"/>
      <c r="D52" s="327" t="s">
        <v>131</v>
      </c>
      <c r="E52" s="327"/>
      <c r="F52" s="327" t="s">
        <v>133</v>
      </c>
      <c r="G52" s="328"/>
      <c r="H52" s="329" t="s">
        <v>134</v>
      </c>
      <c r="I52" s="329"/>
      <c r="J52" s="326" t="s">
        <v>135</v>
      </c>
      <c r="K52" s="353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name="Check Box 48" r:id="rId5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name="Check Box 49" r:id="rId5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name="Check Box 50" r:id="rId5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name="Check Box 51" r:id="rId5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name="Check Box 52" r:id="rId5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name="Check Box 53" r:id="rId5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name="Check Box 54" r:id="rId5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name="Check Box 55" r:id="rId5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name="Check Box 56" r:id="rId5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name="Check Box 57" r:id="rId5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O23"/>
  <sheetViews>
    <sheetView workbookViewId="0">
      <selection activeCell="J26" sqref="J26:J27"/>
    </sheetView>
  </sheetViews>
  <sheetFormatPr defaultColWidth="9" defaultRowHeight="14.25"/>
  <cols>
    <col min="1" max="1" width="13.625" style="84" customWidth="1"/>
    <col min="2" max="2" width="8.5" style="84" customWidth="1"/>
    <col min="3" max="3" width="8.5" style="86" customWidth="1"/>
    <col min="4" max="7" width="8.5" style="84" customWidth="1"/>
    <col min="8" max="8" width="2.75" style="84" customWidth="1"/>
    <col min="9" max="14" width="12.625" style="84" customWidth="1"/>
    <col min="15" max="246" width="9" style="84"/>
    <col min="247" max="16384" width="9" style="88"/>
  </cols>
  <sheetData>
    <row r="1" s="84" customFormat="1" ht="29" customHeight="1" spans="1:249">
      <c r="A1" s="90" t="s">
        <v>138</v>
      </c>
      <c r="B1" s="92"/>
      <c r="C1" s="91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  <c r="GT1" s="88"/>
      <c r="GU1" s="88"/>
      <c r="GV1" s="88"/>
      <c r="GW1" s="88"/>
      <c r="GX1" s="88"/>
      <c r="GY1" s="88"/>
      <c r="GZ1" s="88"/>
      <c r="HA1" s="88"/>
      <c r="HB1" s="88"/>
      <c r="HC1" s="88"/>
      <c r="HD1" s="88"/>
      <c r="HE1" s="88"/>
      <c r="HF1" s="88"/>
      <c r="HG1" s="88"/>
      <c r="HH1" s="88"/>
      <c r="HI1" s="88"/>
      <c r="HJ1" s="88"/>
      <c r="HK1" s="88"/>
      <c r="HL1" s="88"/>
      <c r="HM1" s="88"/>
      <c r="HN1" s="88"/>
      <c r="HO1" s="88"/>
      <c r="HP1" s="88"/>
      <c r="HQ1" s="88"/>
      <c r="HR1" s="88"/>
      <c r="HS1" s="88"/>
      <c r="HT1" s="88"/>
      <c r="HU1" s="88"/>
      <c r="HV1" s="88"/>
      <c r="HW1" s="88"/>
      <c r="HX1" s="88"/>
      <c r="HY1" s="88"/>
      <c r="HZ1" s="88"/>
      <c r="IA1" s="88"/>
      <c r="IB1" s="88"/>
      <c r="IC1" s="88"/>
      <c r="ID1" s="88"/>
      <c r="IE1" s="88"/>
      <c r="IF1" s="88"/>
      <c r="IG1" s="88"/>
      <c r="IH1" s="88"/>
      <c r="II1" s="88"/>
      <c r="IJ1" s="88"/>
      <c r="IK1" s="88"/>
      <c r="IL1" s="88"/>
      <c r="IM1" s="88"/>
      <c r="IN1" s="88"/>
      <c r="IO1" s="88"/>
    </row>
    <row r="2" s="84" customFormat="1" ht="20" customHeight="1" spans="1:249">
      <c r="A2" s="235" t="s">
        <v>61</v>
      </c>
      <c r="B2" s="236" t="s">
        <v>62</v>
      </c>
      <c r="C2" s="237"/>
      <c r="D2" s="238" t="s">
        <v>67</v>
      </c>
      <c r="E2" s="239" t="s">
        <v>68</v>
      </c>
      <c r="F2" s="239"/>
      <c r="G2" s="239"/>
      <c r="H2" s="240"/>
      <c r="I2" s="235" t="s">
        <v>57</v>
      </c>
      <c r="J2" s="257" t="s">
        <v>56</v>
      </c>
      <c r="K2" s="257"/>
      <c r="L2" s="257"/>
      <c r="M2" s="257"/>
      <c r="N2" s="257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  <c r="BM2" s="88"/>
      <c r="BN2" s="88"/>
      <c r="BO2" s="88"/>
      <c r="BP2" s="88"/>
      <c r="BQ2" s="88"/>
      <c r="BR2" s="88"/>
      <c r="BS2" s="88"/>
      <c r="BT2" s="88"/>
      <c r="BU2" s="88"/>
      <c r="BV2" s="88"/>
      <c r="BW2" s="88"/>
      <c r="BX2" s="88"/>
      <c r="BY2" s="88"/>
      <c r="BZ2" s="88"/>
      <c r="CA2" s="88"/>
      <c r="CB2" s="88"/>
      <c r="CC2" s="88"/>
      <c r="CD2" s="88"/>
      <c r="CE2" s="88"/>
      <c r="CF2" s="88"/>
      <c r="CG2" s="88"/>
      <c r="CH2" s="88"/>
      <c r="CI2" s="88"/>
      <c r="CJ2" s="88"/>
      <c r="CK2" s="88"/>
      <c r="CL2" s="88"/>
      <c r="CM2" s="88"/>
      <c r="CN2" s="88"/>
      <c r="CO2" s="88"/>
      <c r="CP2" s="88"/>
      <c r="CQ2" s="88"/>
      <c r="CR2" s="88"/>
      <c r="CS2" s="88"/>
      <c r="CT2" s="88"/>
      <c r="CU2" s="88"/>
      <c r="CV2" s="88"/>
      <c r="CW2" s="88"/>
      <c r="CX2" s="88"/>
      <c r="CY2" s="88"/>
      <c r="CZ2" s="88"/>
      <c r="DA2" s="88"/>
      <c r="DB2" s="88"/>
      <c r="DC2" s="88"/>
      <c r="DD2" s="88"/>
      <c r="DE2" s="88"/>
      <c r="DF2" s="88"/>
      <c r="DG2" s="88"/>
      <c r="DH2" s="88"/>
      <c r="DI2" s="88"/>
      <c r="DJ2" s="88"/>
      <c r="DK2" s="88"/>
      <c r="DL2" s="88"/>
      <c r="DM2" s="88"/>
      <c r="DN2" s="88"/>
      <c r="DO2" s="88"/>
      <c r="DP2" s="88"/>
      <c r="DQ2" s="88"/>
      <c r="DR2" s="88"/>
      <c r="DS2" s="88"/>
      <c r="DT2" s="88"/>
      <c r="DU2" s="88"/>
      <c r="DV2" s="88"/>
      <c r="DW2" s="88"/>
      <c r="DX2" s="88"/>
      <c r="DY2" s="88"/>
      <c r="DZ2" s="88"/>
      <c r="EA2" s="88"/>
      <c r="EB2" s="88"/>
      <c r="EC2" s="88"/>
      <c r="ED2" s="88"/>
      <c r="EE2" s="88"/>
      <c r="EF2" s="88"/>
      <c r="EG2" s="88"/>
      <c r="EH2" s="88"/>
      <c r="EI2" s="88"/>
      <c r="EJ2" s="88"/>
      <c r="EK2" s="88"/>
      <c r="EL2" s="88"/>
      <c r="EM2" s="88"/>
      <c r="EN2" s="88"/>
      <c r="EO2" s="88"/>
      <c r="EP2" s="88"/>
      <c r="EQ2" s="88"/>
      <c r="ER2" s="88"/>
      <c r="ES2" s="88"/>
      <c r="ET2" s="88"/>
      <c r="EU2" s="88"/>
      <c r="EV2" s="88"/>
      <c r="EW2" s="88"/>
      <c r="EX2" s="88"/>
      <c r="EY2" s="88"/>
      <c r="EZ2" s="88"/>
      <c r="FA2" s="88"/>
      <c r="FB2" s="88"/>
      <c r="FC2" s="88"/>
      <c r="FD2" s="88"/>
      <c r="FE2" s="88"/>
      <c r="FF2" s="88"/>
      <c r="FG2" s="88"/>
      <c r="FH2" s="88"/>
      <c r="FI2" s="88"/>
      <c r="FJ2" s="88"/>
      <c r="FK2" s="88"/>
      <c r="FL2" s="88"/>
      <c r="FM2" s="88"/>
      <c r="FN2" s="88"/>
      <c r="FO2" s="88"/>
      <c r="FP2" s="88"/>
      <c r="FQ2" s="88"/>
      <c r="FR2" s="88"/>
      <c r="FS2" s="88"/>
      <c r="FT2" s="88"/>
      <c r="FU2" s="88"/>
      <c r="FV2" s="88"/>
      <c r="FW2" s="88"/>
      <c r="FX2" s="88"/>
      <c r="FY2" s="88"/>
      <c r="FZ2" s="88"/>
      <c r="GA2" s="88"/>
      <c r="GB2" s="88"/>
      <c r="GC2" s="88"/>
      <c r="GD2" s="88"/>
      <c r="GE2" s="88"/>
      <c r="GF2" s="88"/>
      <c r="GG2" s="88"/>
      <c r="GH2" s="88"/>
      <c r="GI2" s="88"/>
      <c r="GJ2" s="88"/>
      <c r="GK2" s="88"/>
      <c r="GL2" s="88"/>
      <c r="GM2" s="88"/>
      <c r="GN2" s="88"/>
      <c r="GO2" s="88"/>
      <c r="GP2" s="88"/>
      <c r="GQ2" s="88"/>
      <c r="GR2" s="88"/>
      <c r="GS2" s="88"/>
      <c r="GT2" s="88"/>
      <c r="GU2" s="88"/>
      <c r="GV2" s="88"/>
      <c r="GW2" s="88"/>
      <c r="GX2" s="88"/>
      <c r="GY2" s="88"/>
      <c r="GZ2" s="88"/>
      <c r="HA2" s="88"/>
      <c r="HB2" s="88"/>
      <c r="HC2" s="88"/>
      <c r="HD2" s="88"/>
      <c r="HE2" s="88"/>
      <c r="HF2" s="88"/>
      <c r="HG2" s="88"/>
      <c r="HH2" s="88"/>
      <c r="HI2" s="88"/>
      <c r="HJ2" s="88"/>
      <c r="HK2" s="88"/>
      <c r="HL2" s="88"/>
      <c r="HM2" s="88"/>
      <c r="HN2" s="88"/>
      <c r="HO2" s="88"/>
      <c r="HP2" s="88"/>
      <c r="HQ2" s="88"/>
      <c r="HR2" s="88"/>
      <c r="HS2" s="88"/>
      <c r="HT2" s="88"/>
      <c r="HU2" s="88"/>
      <c r="HV2" s="88"/>
      <c r="HW2" s="88"/>
      <c r="HX2" s="88"/>
      <c r="HY2" s="88"/>
      <c r="HZ2" s="88"/>
      <c r="IA2" s="88"/>
      <c r="IB2" s="88"/>
      <c r="IC2" s="88"/>
      <c r="ID2" s="88"/>
      <c r="IE2" s="88"/>
      <c r="IF2" s="88"/>
      <c r="IG2" s="88"/>
      <c r="IH2" s="88"/>
      <c r="II2" s="88"/>
      <c r="IJ2" s="88"/>
      <c r="IK2" s="88"/>
      <c r="IL2" s="88"/>
      <c r="IM2" s="88"/>
      <c r="IN2" s="88"/>
      <c r="IO2" s="88"/>
    </row>
    <row r="3" s="84" customFormat="1" spans="1:249">
      <c r="A3" s="241" t="s">
        <v>139</v>
      </c>
      <c r="B3" s="100" t="s">
        <v>140</v>
      </c>
      <c r="C3" s="101"/>
      <c r="D3" s="100"/>
      <c r="E3" s="100"/>
      <c r="F3" s="100"/>
      <c r="G3" s="100"/>
      <c r="H3" s="240"/>
      <c r="I3" s="143" t="s">
        <v>189</v>
      </c>
      <c r="J3" s="143"/>
      <c r="K3" s="143"/>
      <c r="L3" s="143"/>
      <c r="M3" s="143"/>
      <c r="N3" s="143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  <c r="GT3" s="88"/>
      <c r="GU3" s="88"/>
      <c r="GV3" s="88"/>
      <c r="GW3" s="88"/>
      <c r="GX3" s="88"/>
      <c r="GY3" s="88"/>
      <c r="GZ3" s="88"/>
      <c r="HA3" s="88"/>
      <c r="HB3" s="88"/>
      <c r="HC3" s="88"/>
      <c r="HD3" s="88"/>
      <c r="HE3" s="88"/>
      <c r="HF3" s="88"/>
      <c r="HG3" s="88"/>
      <c r="HH3" s="88"/>
      <c r="HI3" s="88"/>
      <c r="HJ3" s="88"/>
      <c r="HK3" s="88"/>
      <c r="HL3" s="88"/>
      <c r="HM3" s="88"/>
      <c r="HN3" s="88"/>
      <c r="HO3" s="88"/>
      <c r="HP3" s="88"/>
      <c r="HQ3" s="88"/>
      <c r="HR3" s="88"/>
      <c r="HS3" s="88"/>
      <c r="HT3" s="88"/>
      <c r="HU3" s="88"/>
      <c r="HV3" s="88"/>
      <c r="HW3" s="88"/>
      <c r="HX3" s="88"/>
      <c r="HY3" s="88"/>
      <c r="HZ3" s="88"/>
      <c r="IA3" s="88"/>
      <c r="IB3" s="88"/>
      <c r="IC3" s="88"/>
      <c r="ID3" s="88"/>
      <c r="IE3" s="88"/>
      <c r="IF3" s="88"/>
      <c r="IG3" s="88"/>
      <c r="IH3" s="88"/>
      <c r="II3" s="88"/>
      <c r="IJ3" s="88"/>
      <c r="IK3" s="88"/>
      <c r="IL3" s="88"/>
      <c r="IM3" s="88"/>
      <c r="IN3" s="88"/>
      <c r="IO3" s="88"/>
    </row>
    <row r="4" s="84" customFormat="1" ht="15" spans="1:249">
      <c r="A4" s="241"/>
      <c r="B4" s="242"/>
      <c r="C4" s="243"/>
      <c r="D4" s="242"/>
      <c r="E4" s="242"/>
      <c r="F4" s="242"/>
      <c r="G4" s="244"/>
      <c r="H4" s="240"/>
      <c r="I4" s="258"/>
      <c r="J4" s="258"/>
      <c r="K4" s="258"/>
      <c r="L4" s="258"/>
      <c r="M4" s="258"/>
      <c r="N4" s="25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  <c r="GT4" s="88"/>
      <c r="GU4" s="88"/>
      <c r="GV4" s="88"/>
      <c r="GW4" s="88"/>
      <c r="GX4" s="88"/>
      <c r="GY4" s="88"/>
      <c r="GZ4" s="88"/>
      <c r="HA4" s="88"/>
      <c r="HB4" s="88"/>
      <c r="HC4" s="88"/>
      <c r="HD4" s="88"/>
      <c r="HE4" s="88"/>
      <c r="HF4" s="88"/>
      <c r="HG4" s="88"/>
      <c r="HH4" s="88"/>
      <c r="HI4" s="88"/>
      <c r="HJ4" s="88"/>
      <c r="HK4" s="88"/>
      <c r="HL4" s="88"/>
      <c r="HM4" s="88"/>
      <c r="HN4" s="88"/>
      <c r="HO4" s="88"/>
      <c r="HP4" s="88"/>
      <c r="HQ4" s="88"/>
      <c r="HR4" s="88"/>
      <c r="HS4" s="88"/>
      <c r="HT4" s="88"/>
      <c r="HU4" s="88"/>
      <c r="HV4" s="88"/>
      <c r="HW4" s="88"/>
      <c r="HX4" s="88"/>
      <c r="HY4" s="88"/>
      <c r="HZ4" s="88"/>
      <c r="IA4" s="88"/>
      <c r="IB4" s="88"/>
      <c r="IC4" s="88"/>
      <c r="ID4" s="88"/>
      <c r="IE4" s="88"/>
      <c r="IF4" s="88"/>
      <c r="IG4" s="88"/>
      <c r="IH4" s="88"/>
      <c r="II4" s="88"/>
      <c r="IJ4" s="88"/>
      <c r="IK4" s="88"/>
      <c r="IL4" s="88"/>
      <c r="IM4" s="88"/>
      <c r="IN4" s="88"/>
      <c r="IO4" s="88"/>
    </row>
    <row r="5" s="84" customFormat="1" ht="20" customHeight="1" spans="1:249">
      <c r="A5" s="241"/>
      <c r="B5" s="102" t="s">
        <v>141</v>
      </c>
      <c r="C5" s="103" t="s">
        <v>142</v>
      </c>
      <c r="D5" s="102" t="s">
        <v>143</v>
      </c>
      <c r="E5" s="102" t="s">
        <v>144</v>
      </c>
      <c r="F5" s="102" t="s">
        <v>145</v>
      </c>
      <c r="G5" s="102" t="s">
        <v>146</v>
      </c>
      <c r="H5" s="240"/>
      <c r="I5" s="102" t="s">
        <v>141</v>
      </c>
      <c r="J5" s="103" t="s">
        <v>142</v>
      </c>
      <c r="K5" s="102" t="s">
        <v>143</v>
      </c>
      <c r="L5" s="102" t="s">
        <v>144</v>
      </c>
      <c r="M5" s="102" t="s">
        <v>145</v>
      </c>
      <c r="N5" s="102" t="s">
        <v>146</v>
      </c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/>
      <c r="GW5" s="88"/>
      <c r="GX5" s="88"/>
      <c r="GY5" s="88"/>
      <c r="GZ5" s="88"/>
      <c r="HA5" s="88"/>
      <c r="HB5" s="88"/>
      <c r="HC5" s="88"/>
      <c r="HD5" s="88"/>
      <c r="HE5" s="88"/>
      <c r="HF5" s="88"/>
      <c r="HG5" s="88"/>
      <c r="HH5" s="88"/>
      <c r="HI5" s="88"/>
      <c r="HJ5" s="88"/>
      <c r="HK5" s="88"/>
      <c r="HL5" s="88"/>
      <c r="HM5" s="88"/>
      <c r="HN5" s="88"/>
      <c r="HO5" s="88"/>
      <c r="HP5" s="88"/>
      <c r="HQ5" s="88"/>
      <c r="HR5" s="88"/>
      <c r="HS5" s="88"/>
      <c r="HT5" s="88"/>
      <c r="HU5" s="88"/>
      <c r="HV5" s="88"/>
      <c r="HW5" s="88"/>
      <c r="HX5" s="88"/>
      <c r="HY5" s="88"/>
      <c r="HZ5" s="88"/>
      <c r="IA5" s="88"/>
      <c r="IB5" s="88"/>
      <c r="IC5" s="88"/>
      <c r="ID5" s="88"/>
      <c r="IE5" s="88"/>
      <c r="IF5" s="88"/>
      <c r="IG5" s="88"/>
      <c r="IH5" s="88"/>
      <c r="II5" s="88"/>
      <c r="IJ5" s="88"/>
      <c r="IK5" s="88"/>
      <c r="IL5" s="88"/>
      <c r="IM5" s="88"/>
      <c r="IN5" s="88"/>
      <c r="IO5" s="88"/>
    </row>
    <row r="6" s="84" customFormat="1" ht="20" customHeight="1" spans="1:249">
      <c r="A6" s="245" t="s">
        <v>150</v>
      </c>
      <c r="B6" s="109">
        <f t="shared" ref="B6:B9" si="0">C6-5</f>
        <v>71</v>
      </c>
      <c r="C6" s="110">
        <v>76</v>
      </c>
      <c r="D6" s="109">
        <f t="shared" ref="D6:G6" si="1">C6+6</f>
        <v>82</v>
      </c>
      <c r="E6" s="109">
        <f t="shared" si="1"/>
        <v>88</v>
      </c>
      <c r="F6" s="111">
        <f t="shared" si="1"/>
        <v>94</v>
      </c>
      <c r="G6" s="109">
        <f t="shared" si="1"/>
        <v>100</v>
      </c>
      <c r="H6" s="240"/>
      <c r="I6" s="146"/>
      <c r="J6" s="146"/>
      <c r="K6" s="259"/>
      <c r="L6" s="146"/>
      <c r="M6" s="146"/>
      <c r="N6" s="146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  <c r="GP6" s="88"/>
      <c r="GQ6" s="88"/>
      <c r="GR6" s="88"/>
      <c r="GS6" s="88"/>
      <c r="GT6" s="88"/>
      <c r="GU6" s="88"/>
      <c r="GV6" s="88"/>
      <c r="GW6" s="88"/>
      <c r="GX6" s="88"/>
      <c r="GY6" s="88"/>
      <c r="GZ6" s="88"/>
      <c r="HA6" s="88"/>
      <c r="HB6" s="88"/>
      <c r="HC6" s="88"/>
      <c r="HD6" s="88"/>
      <c r="HE6" s="88"/>
      <c r="HF6" s="88"/>
      <c r="HG6" s="88"/>
      <c r="HH6" s="88"/>
      <c r="HI6" s="88"/>
      <c r="HJ6" s="88"/>
      <c r="HK6" s="88"/>
      <c r="HL6" s="88"/>
      <c r="HM6" s="88"/>
      <c r="HN6" s="88"/>
      <c r="HO6" s="88"/>
      <c r="HP6" s="88"/>
      <c r="HQ6" s="88"/>
      <c r="HR6" s="88"/>
      <c r="HS6" s="88"/>
      <c r="HT6" s="88"/>
      <c r="HU6" s="88"/>
      <c r="HV6" s="88"/>
      <c r="HW6" s="88"/>
      <c r="HX6" s="88"/>
      <c r="HY6" s="88"/>
      <c r="HZ6" s="88"/>
      <c r="IA6" s="88"/>
      <c r="IB6" s="88"/>
      <c r="IC6" s="88"/>
      <c r="ID6" s="88"/>
      <c r="IE6" s="88"/>
      <c r="IF6" s="88"/>
      <c r="IG6" s="88"/>
      <c r="IH6" s="88"/>
      <c r="II6" s="88"/>
      <c r="IJ6" s="88"/>
      <c r="IK6" s="88"/>
      <c r="IL6" s="88"/>
      <c r="IM6" s="88"/>
      <c r="IN6" s="88"/>
      <c r="IO6" s="88"/>
    </row>
    <row r="7" s="84" customFormat="1" ht="20" customHeight="1" spans="1:249">
      <c r="A7" s="246" t="s">
        <v>155</v>
      </c>
      <c r="B7" s="109">
        <f>C7-3</f>
        <v>51</v>
      </c>
      <c r="C7" s="110">
        <v>54</v>
      </c>
      <c r="D7" s="109">
        <f>C7+3</f>
        <v>57</v>
      </c>
      <c r="E7" s="109">
        <f>D7+3</f>
        <v>60</v>
      </c>
      <c r="F7" s="111">
        <f>E7+4</f>
        <v>64</v>
      </c>
      <c r="G7" s="109">
        <f t="shared" ref="G7:G9" si="2">F7+4</f>
        <v>68</v>
      </c>
      <c r="H7" s="240"/>
      <c r="I7" s="146"/>
      <c r="J7" s="146"/>
      <c r="K7" s="146"/>
      <c r="L7" s="146"/>
      <c r="M7" s="146"/>
      <c r="N7" s="146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  <c r="GP7" s="88"/>
      <c r="GQ7" s="88"/>
      <c r="GR7" s="88"/>
      <c r="GS7" s="88"/>
      <c r="GT7" s="88"/>
      <c r="GU7" s="88"/>
      <c r="GV7" s="88"/>
      <c r="GW7" s="88"/>
      <c r="GX7" s="88"/>
      <c r="GY7" s="88"/>
      <c r="GZ7" s="88"/>
      <c r="HA7" s="88"/>
      <c r="HB7" s="88"/>
      <c r="HC7" s="88"/>
      <c r="HD7" s="88"/>
      <c r="HE7" s="88"/>
      <c r="HF7" s="88"/>
      <c r="HG7" s="88"/>
      <c r="HH7" s="88"/>
      <c r="HI7" s="88"/>
      <c r="HJ7" s="88"/>
      <c r="HK7" s="88"/>
      <c r="HL7" s="88"/>
      <c r="HM7" s="88"/>
      <c r="HN7" s="88"/>
      <c r="HO7" s="88"/>
      <c r="HP7" s="88"/>
      <c r="HQ7" s="88"/>
      <c r="HR7" s="88"/>
      <c r="HS7" s="88"/>
      <c r="HT7" s="88"/>
      <c r="HU7" s="88"/>
      <c r="HV7" s="88"/>
      <c r="HW7" s="88"/>
      <c r="HX7" s="88"/>
      <c r="HY7" s="88"/>
      <c r="HZ7" s="88"/>
      <c r="IA7" s="88"/>
      <c r="IB7" s="88"/>
      <c r="IC7" s="88"/>
      <c r="ID7" s="88"/>
      <c r="IE7" s="88"/>
      <c r="IF7" s="88"/>
      <c r="IG7" s="88"/>
      <c r="IH7" s="88"/>
      <c r="II7" s="88"/>
      <c r="IJ7" s="88"/>
      <c r="IK7" s="88"/>
      <c r="IL7" s="88"/>
      <c r="IM7" s="88"/>
      <c r="IN7" s="88"/>
      <c r="IO7" s="88"/>
    </row>
    <row r="8" s="84" customFormat="1" ht="20" customHeight="1" spans="1:249">
      <c r="A8" s="246" t="s">
        <v>190</v>
      </c>
      <c r="B8" s="109">
        <f t="shared" si="0"/>
        <v>73</v>
      </c>
      <c r="C8" s="110">
        <v>78</v>
      </c>
      <c r="D8" s="109">
        <f>C8+6</f>
        <v>84</v>
      </c>
      <c r="E8" s="109">
        <f>D8+6</f>
        <v>90</v>
      </c>
      <c r="F8" s="111">
        <f>E8+6</f>
        <v>96</v>
      </c>
      <c r="G8" s="109">
        <f t="shared" si="2"/>
        <v>100</v>
      </c>
      <c r="H8" s="240"/>
      <c r="I8" s="146"/>
      <c r="J8" s="146"/>
      <c r="K8" s="146"/>
      <c r="L8" s="146"/>
      <c r="M8" s="146"/>
      <c r="N8" s="146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88"/>
      <c r="DY8" s="88"/>
      <c r="DZ8" s="88"/>
      <c r="EA8" s="88"/>
      <c r="EB8" s="88"/>
      <c r="EC8" s="88"/>
      <c r="ED8" s="88"/>
      <c r="EE8" s="88"/>
      <c r="EF8" s="88"/>
      <c r="EG8" s="88"/>
      <c r="EH8" s="88"/>
      <c r="EI8" s="88"/>
      <c r="EJ8" s="88"/>
      <c r="EK8" s="88"/>
      <c r="EL8" s="88"/>
      <c r="EM8" s="88"/>
      <c r="EN8" s="88"/>
      <c r="EO8" s="88"/>
      <c r="EP8" s="88"/>
      <c r="EQ8" s="88"/>
      <c r="ER8" s="88"/>
      <c r="ES8" s="88"/>
      <c r="ET8" s="88"/>
      <c r="EU8" s="88"/>
      <c r="EV8" s="88"/>
      <c r="EW8" s="88"/>
      <c r="EX8" s="88"/>
      <c r="EY8" s="88"/>
      <c r="EZ8" s="88"/>
      <c r="FA8" s="88"/>
      <c r="FB8" s="88"/>
      <c r="FC8" s="88"/>
      <c r="FD8" s="88"/>
      <c r="FE8" s="88"/>
      <c r="FF8" s="88"/>
      <c r="FG8" s="88"/>
      <c r="FH8" s="88"/>
      <c r="FI8" s="88"/>
      <c r="FJ8" s="88"/>
      <c r="FK8" s="88"/>
      <c r="FL8" s="88"/>
      <c r="FM8" s="88"/>
      <c r="FN8" s="88"/>
      <c r="FO8" s="88"/>
      <c r="FP8" s="88"/>
      <c r="FQ8" s="88"/>
      <c r="FR8" s="88"/>
      <c r="FS8" s="88"/>
      <c r="FT8" s="88"/>
      <c r="FU8" s="88"/>
      <c r="FV8" s="88"/>
      <c r="FW8" s="88"/>
      <c r="FX8" s="88"/>
      <c r="FY8" s="88"/>
      <c r="FZ8" s="88"/>
      <c r="GA8" s="88"/>
      <c r="GB8" s="88"/>
      <c r="GC8" s="88"/>
      <c r="GD8" s="88"/>
      <c r="GE8" s="88"/>
      <c r="GF8" s="88"/>
      <c r="GG8" s="88"/>
      <c r="GH8" s="88"/>
      <c r="GI8" s="88"/>
      <c r="GJ8" s="88"/>
      <c r="GK8" s="88"/>
      <c r="GL8" s="88"/>
      <c r="GM8" s="88"/>
      <c r="GN8" s="88"/>
      <c r="GO8" s="88"/>
      <c r="GP8" s="88"/>
      <c r="GQ8" s="88"/>
      <c r="GR8" s="88"/>
      <c r="GS8" s="88"/>
      <c r="GT8" s="88"/>
      <c r="GU8" s="88"/>
      <c r="GV8" s="88"/>
      <c r="GW8" s="88"/>
      <c r="GX8" s="88"/>
      <c r="GY8" s="88"/>
      <c r="GZ8" s="88"/>
      <c r="HA8" s="88"/>
      <c r="HB8" s="88"/>
      <c r="HC8" s="88"/>
      <c r="HD8" s="88"/>
      <c r="HE8" s="88"/>
      <c r="HF8" s="88"/>
      <c r="HG8" s="88"/>
      <c r="HH8" s="88"/>
      <c r="HI8" s="88"/>
      <c r="HJ8" s="88"/>
      <c r="HK8" s="88"/>
      <c r="HL8" s="88"/>
      <c r="HM8" s="88"/>
      <c r="HN8" s="88"/>
      <c r="HO8" s="88"/>
      <c r="HP8" s="88"/>
      <c r="HQ8" s="88"/>
      <c r="HR8" s="88"/>
      <c r="HS8" s="88"/>
      <c r="HT8" s="88"/>
      <c r="HU8" s="88"/>
      <c r="HV8" s="88"/>
      <c r="HW8" s="88"/>
      <c r="HX8" s="88"/>
      <c r="HY8" s="88"/>
      <c r="HZ8" s="88"/>
      <c r="IA8" s="88"/>
      <c r="IB8" s="88"/>
      <c r="IC8" s="88"/>
      <c r="ID8" s="88"/>
      <c r="IE8" s="88"/>
      <c r="IF8" s="88"/>
      <c r="IG8" s="88"/>
      <c r="IH8" s="88"/>
      <c r="II8" s="88"/>
      <c r="IJ8" s="88"/>
      <c r="IK8" s="88"/>
      <c r="IL8" s="88"/>
      <c r="IM8" s="88"/>
      <c r="IN8" s="88"/>
      <c r="IO8" s="88"/>
    </row>
    <row r="9" s="84" customFormat="1" ht="20" customHeight="1" spans="1:249">
      <c r="A9" s="245" t="s">
        <v>157</v>
      </c>
      <c r="B9" s="109">
        <f t="shared" si="0"/>
        <v>75</v>
      </c>
      <c r="C9" s="110">
        <v>80</v>
      </c>
      <c r="D9" s="109">
        <f>C9+6</f>
        <v>86</v>
      </c>
      <c r="E9" s="109">
        <f>D9+6</f>
        <v>92</v>
      </c>
      <c r="F9" s="111">
        <f>E9+6</f>
        <v>98</v>
      </c>
      <c r="G9" s="109">
        <f t="shared" si="2"/>
        <v>102</v>
      </c>
      <c r="H9" s="240"/>
      <c r="I9" s="146"/>
      <c r="J9" s="146"/>
      <c r="K9" s="146"/>
      <c r="L9" s="146"/>
      <c r="M9" s="146"/>
      <c r="N9" s="146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</row>
    <row r="10" s="84" customFormat="1" ht="20" customHeight="1" spans="1:249">
      <c r="A10" s="247" t="s">
        <v>159</v>
      </c>
      <c r="B10" s="115">
        <f>C10-1.6</f>
        <v>22.9</v>
      </c>
      <c r="C10" s="116">
        <v>24.5</v>
      </c>
      <c r="D10" s="115">
        <f>C10+1.9</f>
        <v>26.4</v>
      </c>
      <c r="E10" s="115">
        <f>C10+3.8</f>
        <v>28.3</v>
      </c>
      <c r="F10" s="117">
        <f>C10+5.7</f>
        <v>30.2</v>
      </c>
      <c r="G10" s="115">
        <f>C10+7</f>
        <v>31.5</v>
      </c>
      <c r="H10" s="240"/>
      <c r="I10" s="146"/>
      <c r="J10" s="146"/>
      <c r="K10" s="146"/>
      <c r="L10" s="146"/>
      <c r="M10" s="146"/>
      <c r="N10" s="146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</row>
    <row r="11" s="84" customFormat="1" ht="20" customHeight="1" spans="1:249">
      <c r="A11" s="245" t="s">
        <v>161</v>
      </c>
      <c r="B11" s="109">
        <f>C11-1</f>
        <v>18</v>
      </c>
      <c r="C11" s="110">
        <v>19</v>
      </c>
      <c r="D11" s="109">
        <f>C11+1.2</f>
        <v>20.2</v>
      </c>
      <c r="E11" s="109">
        <f>D11+1.2</f>
        <v>21.4</v>
      </c>
      <c r="F11" s="111">
        <f>E11+1.2</f>
        <v>22.6</v>
      </c>
      <c r="G11" s="109">
        <f>F11+0.7</f>
        <v>23.3</v>
      </c>
      <c r="H11" s="240"/>
      <c r="I11" s="146"/>
      <c r="J11" s="146"/>
      <c r="K11" s="146"/>
      <c r="L11" s="146"/>
      <c r="M11" s="146"/>
      <c r="N11" s="146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</row>
    <row r="12" s="84" customFormat="1" ht="20" customHeight="1" spans="1:249">
      <c r="A12" s="246" t="s">
        <v>164</v>
      </c>
      <c r="B12" s="109">
        <f>C12-0.5</f>
        <v>13.5</v>
      </c>
      <c r="C12" s="110">
        <v>14</v>
      </c>
      <c r="D12" s="109">
        <f t="shared" ref="D12:G12" si="3">C12+0.5</f>
        <v>14.5</v>
      </c>
      <c r="E12" s="109">
        <f t="shared" si="3"/>
        <v>15</v>
      </c>
      <c r="F12" s="111">
        <f t="shared" si="3"/>
        <v>15.5</v>
      </c>
      <c r="G12" s="109">
        <f t="shared" si="3"/>
        <v>16</v>
      </c>
      <c r="H12" s="240"/>
      <c r="I12" s="146"/>
      <c r="J12" s="146"/>
      <c r="K12" s="146"/>
      <c r="L12" s="146"/>
      <c r="M12" s="146"/>
      <c r="N12" s="146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88"/>
      <c r="DY12" s="88"/>
      <c r="DZ12" s="88"/>
      <c r="EA12" s="88"/>
      <c r="EB12" s="88"/>
      <c r="EC12" s="88"/>
      <c r="ED12" s="88"/>
      <c r="EE12" s="88"/>
      <c r="EF12" s="88"/>
      <c r="EG12" s="88"/>
      <c r="EH12" s="88"/>
      <c r="EI12" s="88"/>
      <c r="EJ12" s="88"/>
      <c r="EK12" s="88"/>
      <c r="EL12" s="88"/>
      <c r="EM12" s="88"/>
      <c r="EN12" s="88"/>
      <c r="EO12" s="88"/>
      <c r="EP12" s="88"/>
      <c r="EQ12" s="88"/>
      <c r="ER12" s="88"/>
      <c r="ES12" s="88"/>
      <c r="ET12" s="88"/>
      <c r="EU12" s="88"/>
      <c r="EV12" s="88"/>
      <c r="EW12" s="88"/>
      <c r="EX12" s="88"/>
      <c r="EY12" s="88"/>
      <c r="EZ12" s="88"/>
      <c r="FA12" s="88"/>
      <c r="FB12" s="88"/>
      <c r="FC12" s="88"/>
      <c r="FD12" s="88"/>
      <c r="FE12" s="88"/>
      <c r="FF12" s="88"/>
      <c r="FG12" s="88"/>
      <c r="FH12" s="88"/>
      <c r="FI12" s="88"/>
      <c r="FJ12" s="88"/>
      <c r="FK12" s="88"/>
      <c r="FL12" s="88"/>
      <c r="FM12" s="88"/>
      <c r="FN12" s="88"/>
      <c r="FO12" s="88"/>
      <c r="FP12" s="88"/>
      <c r="FQ12" s="88"/>
      <c r="FR12" s="88"/>
      <c r="FS12" s="88"/>
      <c r="FT12" s="88"/>
      <c r="FU12" s="88"/>
      <c r="FV12" s="88"/>
      <c r="FW12" s="88"/>
      <c r="FX12" s="88"/>
      <c r="FY12" s="88"/>
      <c r="FZ12" s="88"/>
      <c r="GA12" s="88"/>
      <c r="GB12" s="88"/>
      <c r="GC12" s="88"/>
      <c r="GD12" s="88"/>
      <c r="GE12" s="88"/>
      <c r="GF12" s="88"/>
      <c r="GG12" s="88"/>
      <c r="GH12" s="88"/>
      <c r="GI12" s="88"/>
      <c r="GJ12" s="88"/>
      <c r="GK12" s="88"/>
      <c r="GL12" s="88"/>
      <c r="GM12" s="88"/>
      <c r="GN12" s="88"/>
      <c r="GO12" s="88"/>
      <c r="GP12" s="88"/>
      <c r="GQ12" s="88"/>
      <c r="GR12" s="88"/>
      <c r="GS12" s="88"/>
      <c r="GT12" s="88"/>
      <c r="GU12" s="88"/>
      <c r="GV12" s="88"/>
      <c r="GW12" s="88"/>
      <c r="GX12" s="88"/>
      <c r="GY12" s="88"/>
      <c r="GZ12" s="88"/>
      <c r="HA12" s="88"/>
      <c r="HB12" s="88"/>
      <c r="HC12" s="88"/>
      <c r="HD12" s="88"/>
      <c r="HE12" s="88"/>
      <c r="HF12" s="88"/>
      <c r="HG12" s="88"/>
      <c r="HH12" s="88"/>
      <c r="HI12" s="88"/>
      <c r="HJ12" s="88"/>
      <c r="HK12" s="88"/>
      <c r="HL12" s="88"/>
      <c r="HM12" s="88"/>
      <c r="HN12" s="88"/>
      <c r="HO12" s="88"/>
      <c r="HP12" s="88"/>
      <c r="HQ12" s="88"/>
      <c r="HR12" s="88"/>
      <c r="HS12" s="88"/>
      <c r="HT12" s="88"/>
      <c r="HU12" s="88"/>
      <c r="HV12" s="88"/>
      <c r="HW12" s="88"/>
      <c r="HX12" s="88"/>
      <c r="HY12" s="88"/>
      <c r="HZ12" s="88"/>
      <c r="IA12" s="88"/>
      <c r="IB12" s="88"/>
      <c r="IC12" s="88"/>
      <c r="ID12" s="88"/>
      <c r="IE12" s="88"/>
      <c r="IF12" s="88"/>
      <c r="IG12" s="88"/>
      <c r="IH12" s="88"/>
      <c r="II12" s="88"/>
      <c r="IJ12" s="88"/>
      <c r="IK12" s="88"/>
      <c r="IL12" s="88"/>
      <c r="IM12" s="88"/>
      <c r="IN12" s="88"/>
      <c r="IO12" s="88"/>
    </row>
    <row r="13" s="84" customFormat="1" ht="20" customHeight="1" spans="1:249">
      <c r="A13" s="246" t="s">
        <v>165</v>
      </c>
      <c r="B13" s="109">
        <f>C13-0.5</f>
        <v>11</v>
      </c>
      <c r="C13" s="110">
        <v>11.5</v>
      </c>
      <c r="D13" s="109">
        <f t="shared" ref="D13:G13" si="4">C13+0.5</f>
        <v>12</v>
      </c>
      <c r="E13" s="109">
        <f t="shared" si="4"/>
        <v>12.5</v>
      </c>
      <c r="F13" s="111">
        <f t="shared" si="4"/>
        <v>13</v>
      </c>
      <c r="G13" s="109">
        <f t="shared" si="4"/>
        <v>13.5</v>
      </c>
      <c r="H13" s="240"/>
      <c r="I13" s="146"/>
      <c r="J13" s="146"/>
      <c r="K13" s="146"/>
      <c r="L13" s="146"/>
      <c r="M13" s="146"/>
      <c r="N13" s="146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88"/>
      <c r="DY13" s="88"/>
      <c r="DZ13" s="88"/>
      <c r="EA13" s="88"/>
      <c r="EB13" s="88"/>
      <c r="EC13" s="88"/>
      <c r="ED13" s="88"/>
      <c r="EE13" s="88"/>
      <c r="EF13" s="88"/>
      <c r="EG13" s="88"/>
      <c r="EH13" s="88"/>
      <c r="EI13" s="88"/>
      <c r="EJ13" s="88"/>
      <c r="EK13" s="88"/>
      <c r="EL13" s="88"/>
      <c r="EM13" s="88"/>
      <c r="EN13" s="88"/>
      <c r="EO13" s="88"/>
      <c r="EP13" s="88"/>
      <c r="EQ13" s="88"/>
      <c r="ER13" s="88"/>
      <c r="ES13" s="88"/>
      <c r="ET13" s="88"/>
      <c r="EU13" s="88"/>
      <c r="EV13" s="88"/>
      <c r="EW13" s="88"/>
      <c r="EX13" s="88"/>
      <c r="EY13" s="88"/>
      <c r="EZ13" s="88"/>
      <c r="FA13" s="88"/>
      <c r="FB13" s="88"/>
      <c r="FC13" s="88"/>
      <c r="FD13" s="88"/>
      <c r="FE13" s="88"/>
      <c r="FF13" s="88"/>
      <c r="FG13" s="88"/>
      <c r="FH13" s="88"/>
      <c r="FI13" s="88"/>
      <c r="FJ13" s="88"/>
      <c r="FK13" s="88"/>
      <c r="FL13" s="88"/>
      <c r="FM13" s="88"/>
      <c r="FN13" s="88"/>
      <c r="FO13" s="88"/>
      <c r="FP13" s="88"/>
      <c r="FQ13" s="88"/>
      <c r="FR13" s="88"/>
      <c r="FS13" s="88"/>
      <c r="FT13" s="88"/>
      <c r="FU13" s="88"/>
      <c r="FV13" s="88"/>
      <c r="FW13" s="88"/>
      <c r="FX13" s="88"/>
      <c r="FY13" s="88"/>
      <c r="FZ13" s="88"/>
      <c r="GA13" s="88"/>
      <c r="GB13" s="88"/>
      <c r="GC13" s="88"/>
      <c r="GD13" s="88"/>
      <c r="GE13" s="88"/>
      <c r="GF13" s="88"/>
      <c r="GG13" s="88"/>
      <c r="GH13" s="88"/>
      <c r="GI13" s="88"/>
      <c r="GJ13" s="88"/>
      <c r="GK13" s="88"/>
      <c r="GL13" s="88"/>
      <c r="GM13" s="88"/>
      <c r="GN13" s="88"/>
      <c r="GO13" s="88"/>
      <c r="GP13" s="88"/>
      <c r="GQ13" s="88"/>
      <c r="GR13" s="88"/>
      <c r="GS13" s="88"/>
      <c r="GT13" s="88"/>
      <c r="GU13" s="88"/>
      <c r="GV13" s="88"/>
      <c r="GW13" s="88"/>
      <c r="GX13" s="88"/>
      <c r="GY13" s="88"/>
      <c r="GZ13" s="88"/>
      <c r="HA13" s="88"/>
      <c r="HB13" s="88"/>
      <c r="HC13" s="88"/>
      <c r="HD13" s="88"/>
      <c r="HE13" s="88"/>
      <c r="HF13" s="88"/>
      <c r="HG13" s="88"/>
      <c r="HH13" s="88"/>
      <c r="HI13" s="88"/>
      <c r="HJ13" s="88"/>
      <c r="HK13" s="88"/>
      <c r="HL13" s="88"/>
      <c r="HM13" s="88"/>
      <c r="HN13" s="88"/>
      <c r="HO13" s="88"/>
      <c r="HP13" s="88"/>
      <c r="HQ13" s="88"/>
      <c r="HR13" s="88"/>
      <c r="HS13" s="88"/>
      <c r="HT13" s="88"/>
      <c r="HU13" s="88"/>
      <c r="HV13" s="88"/>
      <c r="HW13" s="88"/>
      <c r="HX13" s="88"/>
      <c r="HY13" s="88"/>
      <c r="HZ13" s="88"/>
      <c r="IA13" s="88"/>
      <c r="IB13" s="88"/>
      <c r="IC13" s="88"/>
      <c r="ID13" s="88"/>
      <c r="IE13" s="88"/>
      <c r="IF13" s="88"/>
      <c r="IG13" s="88"/>
      <c r="IH13" s="88"/>
      <c r="II13" s="88"/>
      <c r="IJ13" s="88"/>
      <c r="IK13" s="88"/>
      <c r="IL13" s="88"/>
      <c r="IM13" s="88"/>
      <c r="IN13" s="88"/>
      <c r="IO13" s="88"/>
    </row>
    <row r="14" s="84" customFormat="1" ht="20" customHeight="1" spans="1:249">
      <c r="A14" s="245" t="s">
        <v>168</v>
      </c>
      <c r="B14" s="109">
        <f>C14-1.5</f>
        <v>22.5</v>
      </c>
      <c r="C14" s="110">
        <v>24</v>
      </c>
      <c r="D14" s="109">
        <f>C14+1.7</f>
        <v>25.7</v>
      </c>
      <c r="E14" s="109">
        <f>D14+1.7</f>
        <v>27.4</v>
      </c>
      <c r="F14" s="111">
        <f>E14+1.7</f>
        <v>29.1</v>
      </c>
      <c r="G14" s="109">
        <f>F14+1.6</f>
        <v>30.7</v>
      </c>
      <c r="H14" s="240"/>
      <c r="I14" s="146"/>
      <c r="J14" s="146"/>
      <c r="K14" s="146"/>
      <c r="L14" s="146"/>
      <c r="M14" s="146"/>
      <c r="N14" s="146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88"/>
      <c r="DY14" s="88"/>
      <c r="DZ14" s="88"/>
      <c r="EA14" s="88"/>
      <c r="EB14" s="88"/>
      <c r="EC14" s="88"/>
      <c r="ED14" s="88"/>
      <c r="EE14" s="88"/>
      <c r="EF14" s="88"/>
      <c r="EG14" s="88"/>
      <c r="EH14" s="88"/>
      <c r="EI14" s="88"/>
      <c r="EJ14" s="88"/>
      <c r="EK14" s="88"/>
      <c r="EL14" s="88"/>
      <c r="EM14" s="88"/>
      <c r="EN14" s="88"/>
      <c r="EO14" s="88"/>
      <c r="EP14" s="88"/>
      <c r="EQ14" s="88"/>
      <c r="ER14" s="88"/>
      <c r="ES14" s="88"/>
      <c r="ET14" s="88"/>
      <c r="EU14" s="88"/>
      <c r="EV14" s="88"/>
      <c r="EW14" s="88"/>
      <c r="EX14" s="88"/>
      <c r="EY14" s="88"/>
      <c r="EZ14" s="88"/>
      <c r="FA14" s="88"/>
      <c r="FB14" s="88"/>
      <c r="FC14" s="88"/>
      <c r="FD14" s="88"/>
      <c r="FE14" s="88"/>
      <c r="FF14" s="88"/>
      <c r="FG14" s="88"/>
      <c r="FH14" s="88"/>
      <c r="FI14" s="88"/>
      <c r="FJ14" s="88"/>
      <c r="FK14" s="88"/>
      <c r="FL14" s="88"/>
      <c r="FM14" s="88"/>
      <c r="FN14" s="88"/>
      <c r="FO14" s="88"/>
      <c r="FP14" s="88"/>
      <c r="FQ14" s="88"/>
      <c r="FR14" s="88"/>
      <c r="FS14" s="88"/>
      <c r="FT14" s="88"/>
      <c r="FU14" s="88"/>
      <c r="FV14" s="88"/>
      <c r="FW14" s="88"/>
      <c r="FX14" s="88"/>
      <c r="FY14" s="88"/>
      <c r="FZ14" s="88"/>
      <c r="GA14" s="88"/>
      <c r="GB14" s="88"/>
      <c r="GC14" s="88"/>
      <c r="GD14" s="88"/>
      <c r="GE14" s="88"/>
      <c r="GF14" s="88"/>
      <c r="GG14" s="88"/>
      <c r="GH14" s="88"/>
      <c r="GI14" s="88"/>
      <c r="GJ14" s="88"/>
      <c r="GK14" s="88"/>
      <c r="GL14" s="88"/>
      <c r="GM14" s="88"/>
      <c r="GN14" s="88"/>
      <c r="GO14" s="88"/>
      <c r="GP14" s="88"/>
      <c r="GQ14" s="88"/>
      <c r="GR14" s="88"/>
      <c r="GS14" s="88"/>
      <c r="GT14" s="88"/>
      <c r="GU14" s="88"/>
      <c r="GV14" s="88"/>
      <c r="GW14" s="88"/>
      <c r="GX14" s="88"/>
      <c r="GY14" s="88"/>
      <c r="GZ14" s="88"/>
      <c r="HA14" s="88"/>
      <c r="HB14" s="88"/>
      <c r="HC14" s="88"/>
      <c r="HD14" s="88"/>
      <c r="HE14" s="88"/>
      <c r="HF14" s="88"/>
      <c r="HG14" s="88"/>
      <c r="HH14" s="88"/>
      <c r="HI14" s="88"/>
      <c r="HJ14" s="88"/>
      <c r="HK14" s="88"/>
      <c r="HL14" s="88"/>
      <c r="HM14" s="88"/>
      <c r="HN14" s="88"/>
      <c r="HO14" s="88"/>
      <c r="HP14" s="88"/>
      <c r="HQ14" s="88"/>
      <c r="HR14" s="88"/>
      <c r="HS14" s="88"/>
      <c r="HT14" s="88"/>
      <c r="HU14" s="88"/>
      <c r="HV14" s="88"/>
      <c r="HW14" s="88"/>
      <c r="HX14" s="88"/>
      <c r="HY14" s="88"/>
      <c r="HZ14" s="88"/>
      <c r="IA14" s="88"/>
      <c r="IB14" s="88"/>
      <c r="IC14" s="88"/>
      <c r="ID14" s="88"/>
      <c r="IE14" s="88"/>
      <c r="IF14" s="88"/>
      <c r="IG14" s="88"/>
      <c r="IH14" s="88"/>
      <c r="II14" s="88"/>
      <c r="IJ14" s="88"/>
      <c r="IK14" s="88"/>
      <c r="IL14" s="88"/>
      <c r="IM14" s="88"/>
      <c r="IN14" s="88"/>
      <c r="IO14" s="88"/>
    </row>
    <row r="15" s="84" customFormat="1" ht="20" customHeight="1" spans="1:249">
      <c r="A15" s="245" t="s">
        <v>170</v>
      </c>
      <c r="B15" s="109">
        <f>C15-1.8</f>
        <v>31.2</v>
      </c>
      <c r="C15" s="110">
        <v>33</v>
      </c>
      <c r="D15" s="109">
        <f>C15+2.25</f>
        <v>35.25</v>
      </c>
      <c r="E15" s="109">
        <f>D15+2.25</f>
        <v>37.5</v>
      </c>
      <c r="F15" s="111">
        <f>E15+2.25</f>
        <v>39.75</v>
      </c>
      <c r="G15" s="109">
        <f>F15+2</f>
        <v>41.75</v>
      </c>
      <c r="H15" s="240"/>
      <c r="I15" s="146"/>
      <c r="J15" s="146"/>
      <c r="K15" s="146"/>
      <c r="L15" s="146"/>
      <c r="M15" s="146"/>
      <c r="N15" s="146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88"/>
      <c r="DY15" s="88"/>
      <c r="DZ15" s="88"/>
      <c r="EA15" s="88"/>
      <c r="EB15" s="88"/>
      <c r="EC15" s="88"/>
      <c r="ED15" s="88"/>
      <c r="EE15" s="88"/>
      <c r="EF15" s="88"/>
      <c r="EG15" s="88"/>
      <c r="EH15" s="88"/>
      <c r="EI15" s="88"/>
      <c r="EJ15" s="88"/>
      <c r="EK15" s="88"/>
      <c r="EL15" s="88"/>
      <c r="EM15" s="88"/>
      <c r="EN15" s="88"/>
      <c r="EO15" s="88"/>
      <c r="EP15" s="88"/>
      <c r="EQ15" s="88"/>
      <c r="ER15" s="88"/>
      <c r="ES15" s="88"/>
      <c r="ET15" s="88"/>
      <c r="EU15" s="88"/>
      <c r="EV15" s="88"/>
      <c r="EW15" s="88"/>
      <c r="EX15" s="88"/>
      <c r="EY15" s="88"/>
      <c r="EZ15" s="88"/>
      <c r="FA15" s="88"/>
      <c r="FB15" s="88"/>
      <c r="FC15" s="88"/>
      <c r="FD15" s="88"/>
      <c r="FE15" s="88"/>
      <c r="FF15" s="88"/>
      <c r="FG15" s="88"/>
      <c r="FH15" s="88"/>
      <c r="FI15" s="88"/>
      <c r="FJ15" s="88"/>
      <c r="FK15" s="88"/>
      <c r="FL15" s="88"/>
      <c r="FM15" s="88"/>
      <c r="FN15" s="88"/>
      <c r="FO15" s="88"/>
      <c r="FP15" s="88"/>
      <c r="FQ15" s="88"/>
      <c r="FR15" s="88"/>
      <c r="FS15" s="88"/>
      <c r="FT15" s="88"/>
      <c r="FU15" s="88"/>
      <c r="FV15" s="88"/>
      <c r="FW15" s="88"/>
      <c r="FX15" s="88"/>
      <c r="FY15" s="88"/>
      <c r="FZ15" s="88"/>
      <c r="GA15" s="88"/>
      <c r="GB15" s="88"/>
      <c r="GC15" s="88"/>
      <c r="GD15" s="88"/>
      <c r="GE15" s="88"/>
      <c r="GF15" s="88"/>
      <c r="GG15" s="88"/>
      <c r="GH15" s="88"/>
      <c r="GI15" s="88"/>
      <c r="GJ15" s="88"/>
      <c r="GK15" s="88"/>
      <c r="GL15" s="88"/>
      <c r="GM15" s="88"/>
      <c r="GN15" s="88"/>
      <c r="GO15" s="88"/>
      <c r="GP15" s="88"/>
      <c r="GQ15" s="88"/>
      <c r="GR15" s="88"/>
      <c r="GS15" s="88"/>
      <c r="GT15" s="88"/>
      <c r="GU15" s="88"/>
      <c r="GV15" s="88"/>
      <c r="GW15" s="88"/>
      <c r="GX15" s="88"/>
      <c r="GY15" s="88"/>
      <c r="GZ15" s="88"/>
      <c r="HA15" s="88"/>
      <c r="HB15" s="88"/>
      <c r="HC15" s="88"/>
      <c r="HD15" s="88"/>
      <c r="HE15" s="88"/>
      <c r="HF15" s="88"/>
      <c r="HG15" s="88"/>
      <c r="HH15" s="88"/>
      <c r="HI15" s="88"/>
      <c r="HJ15" s="88"/>
      <c r="HK15" s="88"/>
      <c r="HL15" s="88"/>
      <c r="HM15" s="88"/>
      <c r="HN15" s="88"/>
      <c r="HO15" s="88"/>
      <c r="HP15" s="88"/>
      <c r="HQ15" s="88"/>
      <c r="HR15" s="88"/>
      <c r="HS15" s="88"/>
      <c r="HT15" s="88"/>
      <c r="HU15" s="88"/>
      <c r="HV15" s="88"/>
      <c r="HW15" s="88"/>
      <c r="HX15" s="88"/>
      <c r="HY15" s="88"/>
      <c r="HZ15" s="88"/>
      <c r="IA15" s="88"/>
      <c r="IB15" s="88"/>
      <c r="IC15" s="88"/>
      <c r="ID15" s="88"/>
      <c r="IE15" s="88"/>
      <c r="IF15" s="88"/>
      <c r="IG15" s="88"/>
      <c r="IH15" s="88"/>
      <c r="II15" s="88"/>
      <c r="IJ15" s="88"/>
      <c r="IK15" s="88"/>
      <c r="IL15" s="88"/>
      <c r="IM15" s="88"/>
      <c r="IN15" s="88"/>
      <c r="IO15" s="88"/>
    </row>
    <row r="16" s="84" customFormat="1" ht="20" customHeight="1" spans="1:249">
      <c r="A16" s="245" t="s">
        <v>172</v>
      </c>
      <c r="B16" s="119">
        <v>12</v>
      </c>
      <c r="C16" s="119"/>
      <c r="D16" s="119">
        <f>B16+1</f>
        <v>13</v>
      </c>
      <c r="E16" s="120"/>
      <c r="F16" s="121">
        <f>D16+1</f>
        <v>14</v>
      </c>
      <c r="G16" s="122"/>
      <c r="H16" s="240"/>
      <c r="I16" s="146"/>
      <c r="J16" s="146"/>
      <c r="K16" s="146"/>
      <c r="L16" s="146"/>
      <c r="M16" s="146"/>
      <c r="N16" s="146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88"/>
      <c r="DY16" s="88"/>
      <c r="DZ16" s="88"/>
      <c r="EA16" s="88"/>
      <c r="EB16" s="88"/>
      <c r="EC16" s="88"/>
      <c r="ED16" s="88"/>
      <c r="EE16" s="88"/>
      <c r="EF16" s="88"/>
      <c r="EG16" s="88"/>
      <c r="EH16" s="88"/>
      <c r="EI16" s="88"/>
      <c r="EJ16" s="88"/>
      <c r="EK16" s="88"/>
      <c r="EL16" s="88"/>
      <c r="EM16" s="88"/>
      <c r="EN16" s="88"/>
      <c r="EO16" s="88"/>
      <c r="EP16" s="88"/>
      <c r="EQ16" s="88"/>
      <c r="ER16" s="88"/>
      <c r="ES16" s="88"/>
      <c r="ET16" s="88"/>
      <c r="EU16" s="88"/>
      <c r="EV16" s="88"/>
      <c r="EW16" s="88"/>
      <c r="EX16" s="88"/>
      <c r="EY16" s="88"/>
      <c r="EZ16" s="88"/>
      <c r="FA16" s="88"/>
      <c r="FB16" s="88"/>
      <c r="FC16" s="88"/>
      <c r="FD16" s="88"/>
      <c r="FE16" s="88"/>
      <c r="FF16" s="88"/>
      <c r="FG16" s="88"/>
      <c r="FH16" s="88"/>
      <c r="FI16" s="88"/>
      <c r="FJ16" s="88"/>
      <c r="FK16" s="88"/>
      <c r="FL16" s="88"/>
      <c r="FM16" s="88"/>
      <c r="FN16" s="88"/>
      <c r="FO16" s="88"/>
      <c r="FP16" s="88"/>
      <c r="FQ16" s="88"/>
      <c r="FR16" s="88"/>
      <c r="FS16" s="88"/>
      <c r="FT16" s="88"/>
      <c r="FU16" s="88"/>
      <c r="FV16" s="88"/>
      <c r="FW16" s="88"/>
      <c r="FX16" s="88"/>
      <c r="FY16" s="88"/>
      <c r="FZ16" s="88"/>
      <c r="GA16" s="88"/>
      <c r="GB16" s="88"/>
      <c r="GC16" s="88"/>
      <c r="GD16" s="88"/>
      <c r="GE16" s="88"/>
      <c r="GF16" s="88"/>
      <c r="GG16" s="88"/>
      <c r="GH16" s="88"/>
      <c r="GI16" s="88"/>
      <c r="GJ16" s="88"/>
      <c r="GK16" s="88"/>
      <c r="GL16" s="88"/>
      <c r="GM16" s="88"/>
      <c r="GN16" s="88"/>
      <c r="GO16" s="88"/>
      <c r="GP16" s="88"/>
      <c r="GQ16" s="88"/>
      <c r="GR16" s="88"/>
      <c r="GS16" s="88"/>
      <c r="GT16" s="88"/>
      <c r="GU16" s="88"/>
      <c r="GV16" s="88"/>
      <c r="GW16" s="88"/>
      <c r="GX16" s="88"/>
      <c r="GY16" s="88"/>
      <c r="GZ16" s="88"/>
      <c r="HA16" s="88"/>
      <c r="HB16" s="88"/>
      <c r="HC16" s="88"/>
      <c r="HD16" s="88"/>
      <c r="HE16" s="88"/>
      <c r="HF16" s="88"/>
      <c r="HG16" s="88"/>
      <c r="HH16" s="88"/>
      <c r="HI16" s="88"/>
      <c r="HJ16" s="88"/>
      <c r="HK16" s="88"/>
      <c r="HL16" s="88"/>
      <c r="HM16" s="88"/>
      <c r="HN16" s="88"/>
      <c r="HO16" s="88"/>
      <c r="HP16" s="88"/>
      <c r="HQ16" s="88"/>
      <c r="HR16" s="88"/>
      <c r="HS16" s="88"/>
      <c r="HT16" s="88"/>
      <c r="HU16" s="88"/>
      <c r="HV16" s="88"/>
      <c r="HW16" s="88"/>
      <c r="HX16" s="88"/>
      <c r="HY16" s="88"/>
      <c r="HZ16" s="88"/>
      <c r="IA16" s="88"/>
      <c r="IB16" s="88"/>
      <c r="IC16" s="88"/>
      <c r="ID16" s="88"/>
      <c r="IE16" s="88"/>
      <c r="IF16" s="88"/>
      <c r="IG16" s="88"/>
      <c r="IH16" s="88"/>
      <c r="II16" s="88"/>
      <c r="IJ16" s="88"/>
      <c r="IK16" s="88"/>
      <c r="IL16" s="88"/>
      <c r="IM16" s="88"/>
      <c r="IN16" s="88"/>
      <c r="IO16" s="88"/>
    </row>
    <row r="17" s="84" customFormat="1" ht="20" customHeight="1" spans="1:249">
      <c r="A17" s="248"/>
      <c r="B17" s="249"/>
      <c r="C17" s="125"/>
      <c r="D17" s="125"/>
      <c r="E17" s="250"/>
      <c r="F17" s="125"/>
      <c r="G17" s="240"/>
      <c r="H17" s="240"/>
      <c r="I17" s="146"/>
      <c r="J17" s="146"/>
      <c r="K17" s="146"/>
      <c r="L17" s="146"/>
      <c r="M17" s="146"/>
      <c r="N17" s="146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88"/>
      <c r="DY17" s="88"/>
      <c r="DZ17" s="88"/>
      <c r="EA17" s="88"/>
      <c r="EB17" s="88"/>
      <c r="EC17" s="88"/>
      <c r="ED17" s="88"/>
      <c r="EE17" s="88"/>
      <c r="EF17" s="88"/>
      <c r="EG17" s="88"/>
      <c r="EH17" s="88"/>
      <c r="EI17" s="88"/>
      <c r="EJ17" s="88"/>
      <c r="EK17" s="88"/>
      <c r="EL17" s="88"/>
      <c r="EM17" s="88"/>
      <c r="EN17" s="88"/>
      <c r="EO17" s="88"/>
      <c r="EP17" s="88"/>
      <c r="EQ17" s="88"/>
      <c r="ER17" s="88"/>
      <c r="ES17" s="88"/>
      <c r="ET17" s="88"/>
      <c r="EU17" s="88"/>
      <c r="EV17" s="88"/>
      <c r="EW17" s="88"/>
      <c r="EX17" s="88"/>
      <c r="EY17" s="88"/>
      <c r="EZ17" s="88"/>
      <c r="FA17" s="88"/>
      <c r="FB17" s="88"/>
      <c r="FC17" s="88"/>
      <c r="FD17" s="88"/>
      <c r="FE17" s="88"/>
      <c r="FF17" s="88"/>
      <c r="FG17" s="88"/>
      <c r="FH17" s="88"/>
      <c r="FI17" s="88"/>
      <c r="FJ17" s="88"/>
      <c r="FK17" s="88"/>
      <c r="FL17" s="88"/>
      <c r="FM17" s="88"/>
      <c r="FN17" s="88"/>
      <c r="FO17" s="88"/>
      <c r="FP17" s="88"/>
      <c r="FQ17" s="88"/>
      <c r="FR17" s="88"/>
      <c r="FS17" s="88"/>
      <c r="FT17" s="88"/>
      <c r="FU17" s="88"/>
      <c r="FV17" s="88"/>
      <c r="FW17" s="88"/>
      <c r="FX17" s="88"/>
      <c r="FY17" s="88"/>
      <c r="FZ17" s="88"/>
      <c r="GA17" s="88"/>
      <c r="GB17" s="88"/>
      <c r="GC17" s="88"/>
      <c r="GD17" s="88"/>
      <c r="GE17" s="88"/>
      <c r="GF17" s="88"/>
      <c r="GG17" s="88"/>
      <c r="GH17" s="88"/>
      <c r="GI17" s="88"/>
      <c r="GJ17" s="88"/>
      <c r="GK17" s="88"/>
      <c r="GL17" s="88"/>
      <c r="GM17" s="88"/>
      <c r="GN17" s="88"/>
      <c r="GO17" s="88"/>
      <c r="GP17" s="88"/>
      <c r="GQ17" s="88"/>
      <c r="GR17" s="88"/>
      <c r="GS17" s="88"/>
      <c r="GT17" s="88"/>
      <c r="GU17" s="88"/>
      <c r="GV17" s="88"/>
      <c r="GW17" s="88"/>
      <c r="GX17" s="88"/>
      <c r="GY17" s="88"/>
      <c r="GZ17" s="88"/>
      <c r="HA17" s="88"/>
      <c r="HB17" s="88"/>
      <c r="HC17" s="88"/>
      <c r="HD17" s="88"/>
      <c r="HE17" s="88"/>
      <c r="HF17" s="88"/>
      <c r="HG17" s="88"/>
      <c r="HH17" s="88"/>
      <c r="HI17" s="88"/>
      <c r="HJ17" s="88"/>
      <c r="HK17" s="88"/>
      <c r="HL17" s="88"/>
      <c r="HM17" s="88"/>
      <c r="HN17" s="88"/>
      <c r="HO17" s="88"/>
      <c r="HP17" s="88"/>
      <c r="HQ17" s="88"/>
      <c r="HR17" s="88"/>
      <c r="HS17" s="88"/>
      <c r="HT17" s="88"/>
      <c r="HU17" s="88"/>
      <c r="HV17" s="88"/>
      <c r="HW17" s="88"/>
      <c r="HX17" s="88"/>
      <c r="HY17" s="88"/>
      <c r="HZ17" s="88"/>
      <c r="IA17" s="88"/>
      <c r="IB17" s="88"/>
      <c r="IC17" s="88"/>
      <c r="ID17" s="88"/>
      <c r="IE17" s="88"/>
      <c r="IF17" s="88"/>
      <c r="IG17" s="88"/>
      <c r="IH17" s="88"/>
      <c r="II17" s="88"/>
      <c r="IJ17" s="88"/>
      <c r="IK17" s="88"/>
      <c r="IL17" s="88"/>
      <c r="IM17" s="88"/>
      <c r="IN17" s="88"/>
      <c r="IO17" s="88"/>
    </row>
    <row r="18" s="84" customFormat="1" ht="20" customHeight="1" spans="1:249">
      <c r="A18" s="248"/>
      <c r="B18" s="251"/>
      <c r="C18" s="128"/>
      <c r="D18" s="128"/>
      <c r="E18" s="250"/>
      <c r="F18" s="128"/>
      <c r="G18" s="240"/>
      <c r="H18" s="240"/>
      <c r="I18" s="146"/>
      <c r="J18" s="146"/>
      <c r="K18" s="146"/>
      <c r="L18" s="146"/>
      <c r="M18" s="146"/>
      <c r="N18" s="146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88"/>
      <c r="DY18" s="88"/>
      <c r="DZ18" s="88"/>
      <c r="EA18" s="88"/>
      <c r="EB18" s="88"/>
      <c r="EC18" s="88"/>
      <c r="ED18" s="88"/>
      <c r="EE18" s="88"/>
      <c r="EF18" s="88"/>
      <c r="EG18" s="88"/>
      <c r="EH18" s="88"/>
      <c r="EI18" s="88"/>
      <c r="EJ18" s="88"/>
      <c r="EK18" s="88"/>
      <c r="EL18" s="88"/>
      <c r="EM18" s="88"/>
      <c r="EN18" s="88"/>
      <c r="EO18" s="88"/>
      <c r="EP18" s="88"/>
      <c r="EQ18" s="88"/>
      <c r="ER18" s="88"/>
      <c r="ES18" s="88"/>
      <c r="ET18" s="88"/>
      <c r="EU18" s="88"/>
      <c r="EV18" s="88"/>
      <c r="EW18" s="88"/>
      <c r="EX18" s="88"/>
      <c r="EY18" s="88"/>
      <c r="EZ18" s="88"/>
      <c r="FA18" s="88"/>
      <c r="FB18" s="88"/>
      <c r="FC18" s="88"/>
      <c r="FD18" s="88"/>
      <c r="FE18" s="88"/>
      <c r="FF18" s="88"/>
      <c r="FG18" s="88"/>
      <c r="FH18" s="88"/>
      <c r="FI18" s="88"/>
      <c r="FJ18" s="88"/>
      <c r="FK18" s="88"/>
      <c r="FL18" s="88"/>
      <c r="FM18" s="88"/>
      <c r="FN18" s="88"/>
      <c r="FO18" s="88"/>
      <c r="FP18" s="88"/>
      <c r="FQ18" s="88"/>
      <c r="FR18" s="88"/>
      <c r="FS18" s="88"/>
      <c r="FT18" s="88"/>
      <c r="FU18" s="88"/>
      <c r="FV18" s="88"/>
      <c r="FW18" s="88"/>
      <c r="FX18" s="88"/>
      <c r="FY18" s="88"/>
      <c r="FZ18" s="88"/>
      <c r="GA18" s="88"/>
      <c r="GB18" s="88"/>
      <c r="GC18" s="88"/>
      <c r="GD18" s="88"/>
      <c r="GE18" s="88"/>
      <c r="GF18" s="88"/>
      <c r="GG18" s="88"/>
      <c r="GH18" s="88"/>
      <c r="GI18" s="88"/>
      <c r="GJ18" s="88"/>
      <c r="GK18" s="88"/>
      <c r="GL18" s="88"/>
      <c r="GM18" s="88"/>
      <c r="GN18" s="88"/>
      <c r="GO18" s="88"/>
      <c r="GP18" s="88"/>
      <c r="GQ18" s="88"/>
      <c r="GR18" s="88"/>
      <c r="GS18" s="88"/>
      <c r="GT18" s="88"/>
      <c r="GU18" s="88"/>
      <c r="GV18" s="88"/>
      <c r="GW18" s="88"/>
      <c r="GX18" s="88"/>
      <c r="GY18" s="88"/>
      <c r="GZ18" s="88"/>
      <c r="HA18" s="88"/>
      <c r="HB18" s="88"/>
      <c r="HC18" s="88"/>
      <c r="HD18" s="88"/>
      <c r="HE18" s="88"/>
      <c r="HF18" s="88"/>
      <c r="HG18" s="88"/>
      <c r="HH18" s="88"/>
      <c r="HI18" s="88"/>
      <c r="HJ18" s="88"/>
      <c r="HK18" s="88"/>
      <c r="HL18" s="88"/>
      <c r="HM18" s="88"/>
      <c r="HN18" s="88"/>
      <c r="HO18" s="88"/>
      <c r="HP18" s="88"/>
      <c r="HQ18" s="88"/>
      <c r="HR18" s="88"/>
      <c r="HS18" s="88"/>
      <c r="HT18" s="88"/>
      <c r="HU18" s="88"/>
      <c r="HV18" s="88"/>
      <c r="HW18" s="88"/>
      <c r="HX18" s="88"/>
      <c r="HY18" s="88"/>
      <c r="HZ18" s="88"/>
      <c r="IA18" s="88"/>
      <c r="IB18" s="88"/>
      <c r="IC18" s="88"/>
      <c r="ID18" s="88"/>
      <c r="IE18" s="88"/>
      <c r="IF18" s="88"/>
      <c r="IG18" s="88"/>
      <c r="IH18" s="88"/>
      <c r="II18" s="88"/>
      <c r="IJ18" s="88"/>
      <c r="IK18" s="88"/>
      <c r="IL18" s="88"/>
      <c r="IM18" s="88"/>
      <c r="IN18" s="88"/>
      <c r="IO18" s="88"/>
    </row>
    <row r="19" s="84" customFormat="1" ht="20" customHeight="1" spans="1:249">
      <c r="A19" s="252"/>
      <c r="B19" s="128"/>
      <c r="C19" s="128"/>
      <c r="D19" s="253"/>
      <c r="E19" s="128"/>
      <c r="F19" s="128"/>
      <c r="G19" s="125"/>
      <c r="H19" s="240"/>
      <c r="I19" s="146"/>
      <c r="J19" s="146"/>
      <c r="K19" s="146"/>
      <c r="L19" s="146"/>
      <c r="M19" s="146"/>
      <c r="N19" s="146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88"/>
      <c r="DY19" s="88"/>
      <c r="DZ19" s="88"/>
      <c r="EA19" s="88"/>
      <c r="EB19" s="88"/>
      <c r="EC19" s="88"/>
      <c r="ED19" s="88"/>
      <c r="EE19" s="88"/>
      <c r="EF19" s="88"/>
      <c r="EG19" s="88"/>
      <c r="EH19" s="88"/>
      <c r="EI19" s="88"/>
      <c r="EJ19" s="88"/>
      <c r="EK19" s="88"/>
      <c r="EL19" s="88"/>
      <c r="EM19" s="88"/>
      <c r="EN19" s="88"/>
      <c r="EO19" s="88"/>
      <c r="EP19" s="88"/>
      <c r="EQ19" s="88"/>
      <c r="ER19" s="88"/>
      <c r="ES19" s="88"/>
      <c r="ET19" s="88"/>
      <c r="EU19" s="88"/>
      <c r="EV19" s="88"/>
      <c r="EW19" s="88"/>
      <c r="EX19" s="88"/>
      <c r="EY19" s="88"/>
      <c r="EZ19" s="88"/>
      <c r="FA19" s="88"/>
      <c r="FB19" s="88"/>
      <c r="FC19" s="88"/>
      <c r="FD19" s="88"/>
      <c r="FE19" s="88"/>
      <c r="FF19" s="88"/>
      <c r="FG19" s="88"/>
      <c r="FH19" s="88"/>
      <c r="FI19" s="88"/>
      <c r="FJ19" s="88"/>
      <c r="FK19" s="88"/>
      <c r="FL19" s="88"/>
      <c r="FM19" s="88"/>
      <c r="FN19" s="88"/>
      <c r="FO19" s="88"/>
      <c r="FP19" s="88"/>
      <c r="FQ19" s="88"/>
      <c r="FR19" s="88"/>
      <c r="FS19" s="88"/>
      <c r="FT19" s="88"/>
      <c r="FU19" s="88"/>
      <c r="FV19" s="88"/>
      <c r="FW19" s="88"/>
      <c r="FX19" s="88"/>
      <c r="FY19" s="88"/>
      <c r="FZ19" s="88"/>
      <c r="GA19" s="88"/>
      <c r="GB19" s="88"/>
      <c r="GC19" s="88"/>
      <c r="GD19" s="88"/>
      <c r="GE19" s="88"/>
      <c r="GF19" s="88"/>
      <c r="GG19" s="88"/>
      <c r="GH19" s="88"/>
      <c r="GI19" s="88"/>
      <c r="GJ19" s="88"/>
      <c r="GK19" s="88"/>
      <c r="GL19" s="88"/>
      <c r="GM19" s="88"/>
      <c r="GN19" s="88"/>
      <c r="GO19" s="88"/>
      <c r="GP19" s="88"/>
      <c r="GQ19" s="88"/>
      <c r="GR19" s="88"/>
      <c r="GS19" s="88"/>
      <c r="GT19" s="88"/>
      <c r="GU19" s="88"/>
      <c r="GV19" s="88"/>
      <c r="GW19" s="88"/>
      <c r="GX19" s="88"/>
      <c r="GY19" s="88"/>
      <c r="GZ19" s="88"/>
      <c r="HA19" s="88"/>
      <c r="HB19" s="88"/>
      <c r="HC19" s="88"/>
      <c r="HD19" s="88"/>
      <c r="HE19" s="88"/>
      <c r="HF19" s="88"/>
      <c r="HG19" s="88"/>
      <c r="HH19" s="88"/>
      <c r="HI19" s="88"/>
      <c r="HJ19" s="88"/>
      <c r="HK19" s="88"/>
      <c r="HL19" s="88"/>
      <c r="HM19" s="88"/>
      <c r="HN19" s="88"/>
      <c r="HO19" s="88"/>
      <c r="HP19" s="88"/>
      <c r="HQ19" s="88"/>
      <c r="HR19" s="88"/>
      <c r="HS19" s="88"/>
      <c r="HT19" s="88"/>
      <c r="HU19" s="88"/>
      <c r="HV19" s="88"/>
      <c r="HW19" s="88"/>
      <c r="HX19" s="88"/>
      <c r="HY19" s="88"/>
      <c r="HZ19" s="88"/>
      <c r="IA19" s="88"/>
      <c r="IB19" s="88"/>
      <c r="IC19" s="88"/>
      <c r="ID19" s="88"/>
      <c r="IE19" s="88"/>
      <c r="IF19" s="88"/>
      <c r="IG19" s="88"/>
      <c r="IH19" s="88"/>
      <c r="II19" s="88"/>
      <c r="IJ19" s="88"/>
      <c r="IK19" s="88"/>
      <c r="IL19" s="88"/>
      <c r="IM19" s="88"/>
      <c r="IN19" s="88"/>
      <c r="IO19" s="88"/>
    </row>
    <row r="20" s="84" customFormat="1" ht="20" customHeight="1" spans="1:249">
      <c r="A20" s="118"/>
      <c r="B20" s="254"/>
      <c r="C20" s="254"/>
      <c r="D20" s="255"/>
      <c r="E20" s="254"/>
      <c r="F20" s="254"/>
      <c r="G20" s="254"/>
      <c r="H20" s="240"/>
      <c r="I20" s="260"/>
      <c r="J20" s="260"/>
      <c r="K20" s="146"/>
      <c r="L20" s="260"/>
      <c r="M20" s="260"/>
      <c r="N20" s="146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88"/>
      <c r="DY20" s="88"/>
      <c r="DZ20" s="88"/>
      <c r="EA20" s="88"/>
      <c r="EB20" s="88"/>
      <c r="EC20" s="88"/>
      <c r="ED20" s="88"/>
      <c r="EE20" s="88"/>
      <c r="EF20" s="88"/>
      <c r="EG20" s="88"/>
      <c r="EH20" s="88"/>
      <c r="EI20" s="88"/>
      <c r="EJ20" s="88"/>
      <c r="EK20" s="88"/>
      <c r="EL20" s="88"/>
      <c r="EM20" s="88"/>
      <c r="EN20" s="88"/>
      <c r="EO20" s="88"/>
      <c r="EP20" s="88"/>
      <c r="EQ20" s="88"/>
      <c r="ER20" s="88"/>
      <c r="ES20" s="88"/>
      <c r="ET20" s="88"/>
      <c r="EU20" s="88"/>
      <c r="EV20" s="88"/>
      <c r="EW20" s="88"/>
      <c r="EX20" s="88"/>
      <c r="EY20" s="88"/>
      <c r="EZ20" s="88"/>
      <c r="FA20" s="88"/>
      <c r="FB20" s="88"/>
      <c r="FC20" s="88"/>
      <c r="FD20" s="88"/>
      <c r="FE20" s="88"/>
      <c r="FF20" s="88"/>
      <c r="FG20" s="88"/>
      <c r="FH20" s="88"/>
      <c r="FI20" s="88"/>
      <c r="FJ20" s="88"/>
      <c r="FK20" s="88"/>
      <c r="FL20" s="88"/>
      <c r="FM20" s="88"/>
      <c r="FN20" s="88"/>
      <c r="FO20" s="88"/>
      <c r="FP20" s="88"/>
      <c r="FQ20" s="88"/>
      <c r="FR20" s="88"/>
      <c r="FS20" s="88"/>
      <c r="FT20" s="88"/>
      <c r="FU20" s="88"/>
      <c r="FV20" s="88"/>
      <c r="FW20" s="88"/>
      <c r="FX20" s="88"/>
      <c r="FY20" s="88"/>
      <c r="FZ20" s="88"/>
      <c r="GA20" s="88"/>
      <c r="GB20" s="88"/>
      <c r="GC20" s="88"/>
      <c r="GD20" s="88"/>
      <c r="GE20" s="88"/>
      <c r="GF20" s="88"/>
      <c r="GG20" s="88"/>
      <c r="GH20" s="88"/>
      <c r="GI20" s="88"/>
      <c r="GJ20" s="88"/>
      <c r="GK20" s="88"/>
      <c r="GL20" s="88"/>
      <c r="GM20" s="88"/>
      <c r="GN20" s="88"/>
      <c r="GO20" s="88"/>
      <c r="GP20" s="88"/>
      <c r="GQ20" s="88"/>
      <c r="GR20" s="88"/>
      <c r="GS20" s="88"/>
      <c r="GT20" s="88"/>
      <c r="GU20" s="88"/>
      <c r="GV20" s="88"/>
      <c r="GW20" s="88"/>
      <c r="GX20" s="88"/>
      <c r="GY20" s="88"/>
      <c r="GZ20" s="88"/>
      <c r="HA20" s="88"/>
      <c r="HB20" s="88"/>
      <c r="HC20" s="88"/>
      <c r="HD20" s="88"/>
      <c r="HE20" s="88"/>
      <c r="HF20" s="88"/>
      <c r="HG20" s="88"/>
      <c r="HH20" s="88"/>
      <c r="HI20" s="88"/>
      <c r="HJ20" s="88"/>
      <c r="HK20" s="88"/>
      <c r="HL20" s="88"/>
      <c r="HM20" s="88"/>
      <c r="HN20" s="88"/>
      <c r="HO20" s="88"/>
      <c r="HP20" s="88"/>
      <c r="HQ20" s="88"/>
      <c r="HR20" s="88"/>
      <c r="HS20" s="88"/>
      <c r="HT20" s="88"/>
      <c r="HU20" s="88"/>
      <c r="HV20" s="88"/>
      <c r="HW20" s="88"/>
      <c r="HX20" s="88"/>
      <c r="HY20" s="88"/>
      <c r="HZ20" s="88"/>
      <c r="IA20" s="88"/>
      <c r="IB20" s="88"/>
      <c r="IC20" s="88"/>
      <c r="ID20" s="88"/>
      <c r="IE20" s="88"/>
      <c r="IF20" s="88"/>
      <c r="IG20" s="88"/>
      <c r="IH20" s="88"/>
      <c r="II20" s="88"/>
      <c r="IJ20" s="88"/>
      <c r="IK20" s="88"/>
      <c r="IL20" s="88"/>
      <c r="IM20" s="88"/>
      <c r="IN20" s="88"/>
      <c r="IO20" s="88"/>
    </row>
    <row r="21" s="84" customFormat="1" ht="16.5" spans="1:249">
      <c r="A21" s="133"/>
      <c r="B21" s="134"/>
      <c r="C21" s="134"/>
      <c r="D21" s="135"/>
      <c r="E21" s="134"/>
      <c r="F21" s="134"/>
      <c r="G21" s="256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88"/>
      <c r="DY21" s="88"/>
      <c r="DZ21" s="88"/>
      <c r="EA21" s="88"/>
      <c r="EB21" s="88"/>
      <c r="EC21" s="88"/>
      <c r="ED21" s="88"/>
      <c r="EE21" s="88"/>
      <c r="EF21" s="88"/>
      <c r="EG21" s="88"/>
      <c r="EH21" s="88"/>
      <c r="EI21" s="88"/>
      <c r="EJ21" s="88"/>
      <c r="EK21" s="88"/>
      <c r="EL21" s="88"/>
      <c r="EM21" s="88"/>
      <c r="EN21" s="88"/>
      <c r="EO21" s="88"/>
      <c r="EP21" s="88"/>
      <c r="EQ21" s="88"/>
      <c r="ER21" s="88"/>
      <c r="ES21" s="88"/>
      <c r="ET21" s="88"/>
      <c r="EU21" s="88"/>
      <c r="EV21" s="88"/>
      <c r="EW21" s="88"/>
      <c r="EX21" s="88"/>
      <c r="EY21" s="88"/>
      <c r="EZ21" s="88"/>
      <c r="FA21" s="88"/>
      <c r="FB21" s="88"/>
      <c r="FC21" s="88"/>
      <c r="FD21" s="88"/>
      <c r="FE21" s="88"/>
      <c r="FF21" s="88"/>
      <c r="FG21" s="88"/>
      <c r="FH21" s="88"/>
      <c r="FI21" s="88"/>
      <c r="FJ21" s="88"/>
      <c r="FK21" s="88"/>
      <c r="FL21" s="88"/>
      <c r="FM21" s="88"/>
      <c r="FN21" s="88"/>
      <c r="FO21" s="88"/>
      <c r="FP21" s="88"/>
      <c r="FQ21" s="88"/>
      <c r="FR21" s="88"/>
      <c r="FS21" s="88"/>
      <c r="FT21" s="88"/>
      <c r="FU21" s="88"/>
      <c r="FV21" s="88"/>
      <c r="FW21" s="88"/>
      <c r="FX21" s="88"/>
      <c r="FY21" s="88"/>
      <c r="FZ21" s="88"/>
      <c r="GA21" s="88"/>
      <c r="GB21" s="88"/>
      <c r="GC21" s="88"/>
      <c r="GD21" s="88"/>
      <c r="GE21" s="88"/>
      <c r="GF21" s="88"/>
      <c r="GG21" s="88"/>
      <c r="GH21" s="88"/>
      <c r="GI21" s="88"/>
      <c r="GJ21" s="88"/>
      <c r="GK21" s="88"/>
      <c r="GL21" s="88"/>
      <c r="GM21" s="88"/>
      <c r="GN21" s="88"/>
      <c r="GO21" s="88"/>
      <c r="GP21" s="88"/>
      <c r="GQ21" s="88"/>
      <c r="GR21" s="88"/>
      <c r="GS21" s="88"/>
      <c r="GT21" s="88"/>
      <c r="GU21" s="88"/>
      <c r="GV21" s="88"/>
      <c r="GW21" s="88"/>
      <c r="GX21" s="88"/>
      <c r="GY21" s="88"/>
      <c r="GZ21" s="88"/>
      <c r="HA21" s="88"/>
      <c r="HB21" s="88"/>
      <c r="HC21" s="88"/>
      <c r="HD21" s="88"/>
      <c r="HE21" s="88"/>
      <c r="HF21" s="88"/>
      <c r="HG21" s="88"/>
      <c r="HH21" s="88"/>
      <c r="HI21" s="88"/>
      <c r="HJ21" s="88"/>
      <c r="HK21" s="88"/>
      <c r="HL21" s="88"/>
      <c r="HM21" s="88"/>
      <c r="HN21" s="88"/>
      <c r="HO21" s="88"/>
      <c r="HP21" s="88"/>
      <c r="HQ21" s="88"/>
      <c r="HR21" s="88"/>
      <c r="HS21" s="88"/>
      <c r="HT21" s="88"/>
      <c r="HU21" s="88"/>
      <c r="HV21" s="88"/>
      <c r="HW21" s="88"/>
      <c r="HX21" s="88"/>
      <c r="HY21" s="88"/>
      <c r="HZ21" s="88"/>
      <c r="IA21" s="88"/>
      <c r="IB21" s="88"/>
      <c r="IC21" s="88"/>
      <c r="ID21" s="88"/>
      <c r="IE21" s="88"/>
      <c r="IF21" s="88"/>
      <c r="IG21" s="88"/>
      <c r="IH21" s="88"/>
      <c r="II21" s="88"/>
      <c r="IJ21" s="88"/>
      <c r="IK21" s="88"/>
      <c r="IL21" s="88"/>
      <c r="IM21" s="88"/>
      <c r="IN21" s="88"/>
      <c r="IO21" s="88"/>
    </row>
    <row r="22" s="84" customFormat="1" spans="1:249">
      <c r="A22" s="136" t="s">
        <v>174</v>
      </c>
      <c r="B22" s="136"/>
      <c r="C22" s="137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88"/>
      <c r="DY22" s="88"/>
      <c r="DZ22" s="88"/>
      <c r="EA22" s="88"/>
      <c r="EB22" s="88"/>
      <c r="EC22" s="88"/>
      <c r="ED22" s="88"/>
      <c r="EE22" s="88"/>
      <c r="EF22" s="88"/>
      <c r="EG22" s="88"/>
      <c r="EH22" s="88"/>
      <c r="EI22" s="88"/>
      <c r="EJ22" s="88"/>
      <c r="EK22" s="88"/>
      <c r="EL22" s="88"/>
      <c r="EM22" s="88"/>
      <c r="EN22" s="88"/>
      <c r="EO22" s="88"/>
      <c r="EP22" s="88"/>
      <c r="EQ22" s="88"/>
      <c r="ER22" s="88"/>
      <c r="ES22" s="88"/>
      <c r="ET22" s="88"/>
      <c r="EU22" s="88"/>
      <c r="EV22" s="88"/>
      <c r="EW22" s="88"/>
      <c r="EX22" s="88"/>
      <c r="EY22" s="88"/>
      <c r="EZ22" s="88"/>
      <c r="FA22" s="88"/>
      <c r="FB22" s="88"/>
      <c r="FC22" s="88"/>
      <c r="FD22" s="88"/>
      <c r="FE22" s="88"/>
      <c r="FF22" s="88"/>
      <c r="FG22" s="88"/>
      <c r="FH22" s="88"/>
      <c r="FI22" s="88"/>
      <c r="FJ22" s="88"/>
      <c r="FK22" s="88"/>
      <c r="FL22" s="88"/>
      <c r="FM22" s="88"/>
      <c r="FN22" s="88"/>
      <c r="FO22" s="88"/>
      <c r="FP22" s="88"/>
      <c r="FQ22" s="88"/>
      <c r="FR22" s="88"/>
      <c r="FS22" s="88"/>
      <c r="FT22" s="88"/>
      <c r="FU22" s="88"/>
      <c r="FV22" s="88"/>
      <c r="FW22" s="88"/>
      <c r="FX22" s="88"/>
      <c r="FY22" s="88"/>
      <c r="FZ22" s="88"/>
      <c r="GA22" s="88"/>
      <c r="GB22" s="88"/>
      <c r="GC22" s="88"/>
      <c r="GD22" s="88"/>
      <c r="GE22" s="88"/>
      <c r="GF22" s="88"/>
      <c r="GG22" s="88"/>
      <c r="GH22" s="88"/>
      <c r="GI22" s="88"/>
      <c r="GJ22" s="88"/>
      <c r="GK22" s="88"/>
      <c r="GL22" s="88"/>
      <c r="GM22" s="88"/>
      <c r="GN22" s="88"/>
      <c r="GO22" s="88"/>
      <c r="GP22" s="88"/>
      <c r="GQ22" s="88"/>
      <c r="GR22" s="88"/>
      <c r="GS22" s="88"/>
      <c r="GT22" s="88"/>
      <c r="GU22" s="88"/>
      <c r="GV22" s="88"/>
      <c r="GW22" s="88"/>
      <c r="GX22" s="88"/>
      <c r="GY22" s="88"/>
      <c r="GZ22" s="88"/>
      <c r="HA22" s="88"/>
      <c r="HB22" s="88"/>
      <c r="HC22" s="88"/>
      <c r="HD22" s="88"/>
      <c r="HE22" s="88"/>
      <c r="HF22" s="88"/>
      <c r="HG22" s="88"/>
      <c r="HH22" s="88"/>
      <c r="HI22" s="88"/>
      <c r="HJ22" s="88"/>
      <c r="HK22" s="88"/>
      <c r="HL22" s="88"/>
      <c r="HM22" s="88"/>
      <c r="HN22" s="88"/>
      <c r="HO22" s="88"/>
      <c r="HP22" s="88"/>
      <c r="HQ22" s="88"/>
      <c r="HR22" s="88"/>
      <c r="HS22" s="88"/>
      <c r="HT22" s="88"/>
      <c r="HU22" s="88"/>
      <c r="HV22" s="88"/>
      <c r="HW22" s="88"/>
      <c r="HX22" s="88"/>
      <c r="HY22" s="88"/>
      <c r="HZ22" s="88"/>
      <c r="IA22" s="88"/>
      <c r="IB22" s="88"/>
      <c r="IC22" s="88"/>
      <c r="ID22" s="88"/>
      <c r="IE22" s="88"/>
      <c r="IF22" s="88"/>
      <c r="IG22" s="88"/>
      <c r="IH22" s="88"/>
      <c r="II22" s="88"/>
      <c r="IJ22" s="88"/>
      <c r="IK22" s="88"/>
      <c r="IL22" s="88"/>
      <c r="IM22" s="88"/>
      <c r="IN22" s="88"/>
      <c r="IO22" s="88"/>
    </row>
    <row r="23" s="84" customFormat="1" spans="3:249">
      <c r="C23" s="86"/>
      <c r="I23" s="152" t="s">
        <v>175</v>
      </c>
      <c r="J23" s="153"/>
      <c r="K23" s="152" t="s">
        <v>176</v>
      </c>
      <c r="L23" s="84"/>
      <c r="M23" s="152" t="s">
        <v>177</v>
      </c>
      <c r="N23" s="84" t="s">
        <v>135</v>
      </c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88"/>
      <c r="DY23" s="88"/>
      <c r="DZ23" s="88"/>
      <c r="EA23" s="88"/>
      <c r="EB23" s="88"/>
      <c r="EC23" s="88"/>
      <c r="ED23" s="88"/>
      <c r="EE23" s="88"/>
      <c r="EF23" s="88"/>
      <c r="EG23" s="88"/>
      <c r="EH23" s="88"/>
      <c r="EI23" s="88"/>
      <c r="EJ23" s="88"/>
      <c r="EK23" s="88"/>
      <c r="EL23" s="88"/>
      <c r="EM23" s="88"/>
      <c r="EN23" s="88"/>
      <c r="EO23" s="88"/>
      <c r="EP23" s="88"/>
      <c r="EQ23" s="88"/>
      <c r="ER23" s="88"/>
      <c r="ES23" s="88"/>
      <c r="ET23" s="88"/>
      <c r="EU23" s="88"/>
      <c r="EV23" s="88"/>
      <c r="EW23" s="88"/>
      <c r="EX23" s="88"/>
      <c r="EY23" s="88"/>
      <c r="EZ23" s="88"/>
      <c r="FA23" s="88"/>
      <c r="FB23" s="88"/>
      <c r="FC23" s="88"/>
      <c r="FD23" s="88"/>
      <c r="FE23" s="88"/>
      <c r="FF23" s="88"/>
      <c r="FG23" s="88"/>
      <c r="FH23" s="88"/>
      <c r="FI23" s="88"/>
      <c r="FJ23" s="88"/>
      <c r="FK23" s="88"/>
      <c r="FL23" s="88"/>
      <c r="FM23" s="88"/>
      <c r="FN23" s="88"/>
      <c r="FO23" s="88"/>
      <c r="FP23" s="88"/>
      <c r="FQ23" s="88"/>
      <c r="FR23" s="88"/>
      <c r="FS23" s="88"/>
      <c r="FT23" s="88"/>
      <c r="FU23" s="88"/>
      <c r="FV23" s="88"/>
      <c r="FW23" s="88"/>
      <c r="FX23" s="88"/>
      <c r="FY23" s="88"/>
      <c r="FZ23" s="88"/>
      <c r="GA23" s="88"/>
      <c r="GB23" s="88"/>
      <c r="GC23" s="88"/>
      <c r="GD23" s="88"/>
      <c r="GE23" s="88"/>
      <c r="GF23" s="88"/>
      <c r="GG23" s="88"/>
      <c r="GH23" s="88"/>
      <c r="GI23" s="88"/>
      <c r="GJ23" s="88"/>
      <c r="GK23" s="88"/>
      <c r="GL23" s="88"/>
      <c r="GM23" s="88"/>
      <c r="GN23" s="88"/>
      <c r="GO23" s="88"/>
      <c r="GP23" s="88"/>
      <c r="GQ23" s="88"/>
      <c r="GR23" s="88"/>
      <c r="GS23" s="88"/>
      <c r="GT23" s="88"/>
      <c r="GU23" s="88"/>
      <c r="GV23" s="88"/>
      <c r="GW23" s="88"/>
      <c r="GX23" s="88"/>
      <c r="GY23" s="88"/>
      <c r="GZ23" s="88"/>
      <c r="HA23" s="88"/>
      <c r="HB23" s="88"/>
      <c r="HC23" s="88"/>
      <c r="HD23" s="88"/>
      <c r="HE23" s="88"/>
      <c r="HF23" s="88"/>
      <c r="HG23" s="88"/>
      <c r="HH23" s="88"/>
      <c r="HI23" s="88"/>
      <c r="HJ23" s="88"/>
      <c r="HK23" s="88"/>
      <c r="HL23" s="88"/>
      <c r="HM23" s="88"/>
      <c r="HN23" s="88"/>
      <c r="HO23" s="88"/>
      <c r="HP23" s="88"/>
      <c r="HQ23" s="88"/>
      <c r="HR23" s="88"/>
      <c r="HS23" s="88"/>
      <c r="HT23" s="88"/>
      <c r="HU23" s="88"/>
      <c r="HV23" s="88"/>
      <c r="HW23" s="88"/>
      <c r="HX23" s="88"/>
      <c r="HY23" s="88"/>
      <c r="HZ23" s="88"/>
      <c r="IA23" s="88"/>
      <c r="IB23" s="88"/>
      <c r="IC23" s="88"/>
      <c r="ID23" s="88"/>
      <c r="IE23" s="88"/>
      <c r="IF23" s="88"/>
      <c r="IG23" s="88"/>
      <c r="IH23" s="88"/>
      <c r="II23" s="88"/>
      <c r="IJ23" s="88"/>
      <c r="IK23" s="88"/>
      <c r="IL23" s="88"/>
      <c r="IM23" s="88"/>
      <c r="IN23" s="88"/>
      <c r="IO23" s="88"/>
    </row>
  </sheetData>
  <mergeCells count="9">
    <mergeCell ref="A1:N1"/>
    <mergeCell ref="B2:C2"/>
    <mergeCell ref="E2:G2"/>
    <mergeCell ref="J2:N2"/>
    <mergeCell ref="B3:G3"/>
    <mergeCell ref="I3:N3"/>
    <mergeCell ref="B16:C16"/>
    <mergeCell ref="D16:E16"/>
    <mergeCell ref="A3:A5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opLeftCell="A17" workbookViewId="0">
      <selection activeCell="A33" sqref="A33:J33"/>
    </sheetView>
  </sheetViews>
  <sheetFormatPr defaultColWidth="10.125" defaultRowHeight="14.25"/>
  <cols>
    <col min="1" max="1" width="9.625" style="156" customWidth="1"/>
    <col min="2" max="2" width="11.125" style="156" customWidth="1"/>
    <col min="3" max="3" width="9.125" style="156" customWidth="1"/>
    <col min="4" max="4" width="9.5" style="156" customWidth="1"/>
    <col min="5" max="5" width="11.375" style="156" customWidth="1"/>
    <col min="6" max="6" width="10.375" style="156" customWidth="1"/>
    <col min="7" max="7" width="9.5" style="156" customWidth="1"/>
    <col min="8" max="8" width="9.125" style="156" customWidth="1"/>
    <col min="9" max="9" width="8.125" style="156" customWidth="1"/>
    <col min="10" max="10" width="10.5" style="156" customWidth="1"/>
    <col min="11" max="11" width="12.125" style="156" customWidth="1"/>
    <col min="12" max="16384" width="10.125" style="156"/>
  </cols>
  <sheetData>
    <row r="1" ht="23.25" spans="1:11">
      <c r="A1" s="157" t="s">
        <v>191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</row>
    <row r="2" ht="18" customHeight="1" spans="1:11">
      <c r="A2" s="158" t="s">
        <v>53</v>
      </c>
      <c r="B2" s="159" t="s">
        <v>54</v>
      </c>
      <c r="C2" s="159"/>
      <c r="D2" s="160" t="s">
        <v>61</v>
      </c>
      <c r="E2" s="161" t="str">
        <f>首期!B4</f>
        <v>QAMMBM95664</v>
      </c>
      <c r="F2" s="162" t="s">
        <v>192</v>
      </c>
      <c r="G2" s="163" t="s">
        <v>68</v>
      </c>
      <c r="H2" s="164"/>
      <c r="I2" s="192" t="s">
        <v>57</v>
      </c>
      <c r="J2" s="211" t="s">
        <v>56</v>
      </c>
      <c r="K2" s="212"/>
    </row>
    <row r="3" ht="18" customHeight="1" spans="1:11">
      <c r="A3" s="165" t="s">
        <v>75</v>
      </c>
      <c r="B3" s="166">
        <v>2000</v>
      </c>
      <c r="C3" s="166"/>
      <c r="D3" s="167" t="s">
        <v>193</v>
      </c>
      <c r="E3" s="168">
        <v>45306</v>
      </c>
      <c r="F3" s="169"/>
      <c r="G3" s="169"/>
      <c r="H3" s="170" t="s">
        <v>194</v>
      </c>
      <c r="I3" s="170"/>
      <c r="J3" s="170"/>
      <c r="K3" s="213"/>
    </row>
    <row r="4" ht="18" customHeight="1" spans="1:11">
      <c r="A4" s="171" t="s">
        <v>71</v>
      </c>
      <c r="B4" s="166">
        <v>2</v>
      </c>
      <c r="C4" s="166">
        <v>6</v>
      </c>
      <c r="D4" s="172" t="s">
        <v>195</v>
      </c>
      <c r="E4" s="169" t="s">
        <v>196</v>
      </c>
      <c r="F4" s="169"/>
      <c r="G4" s="169"/>
      <c r="H4" s="172" t="s">
        <v>197</v>
      </c>
      <c r="I4" s="172"/>
      <c r="J4" s="184" t="s">
        <v>65</v>
      </c>
      <c r="K4" s="214" t="s">
        <v>66</v>
      </c>
    </row>
    <row r="5" ht="18" customHeight="1" spans="1:11">
      <c r="A5" s="171" t="s">
        <v>198</v>
      </c>
      <c r="B5" s="166">
        <v>1</v>
      </c>
      <c r="C5" s="166"/>
      <c r="D5" s="167" t="s">
        <v>199</v>
      </c>
      <c r="E5" s="167"/>
      <c r="G5" s="167"/>
      <c r="H5" s="172" t="s">
        <v>200</v>
      </c>
      <c r="I5" s="172"/>
      <c r="J5" s="184" t="s">
        <v>65</v>
      </c>
      <c r="K5" s="214" t="s">
        <v>66</v>
      </c>
    </row>
    <row r="6" ht="18" customHeight="1" spans="1:13">
      <c r="A6" s="173" t="s">
        <v>201</v>
      </c>
      <c r="B6" s="174">
        <v>125</v>
      </c>
      <c r="C6" s="174"/>
      <c r="D6" s="175" t="s">
        <v>202</v>
      </c>
      <c r="E6" s="176"/>
      <c r="F6" s="176"/>
      <c r="G6" s="175"/>
      <c r="H6" s="177" t="s">
        <v>203</v>
      </c>
      <c r="I6" s="177"/>
      <c r="J6" s="176" t="s">
        <v>65</v>
      </c>
      <c r="K6" s="215" t="s">
        <v>66</v>
      </c>
      <c r="M6" s="216"/>
    </row>
    <row r="7" ht="18" customHeight="1" spans="1:11">
      <c r="A7" s="178"/>
      <c r="B7" s="179"/>
      <c r="C7" s="179"/>
      <c r="D7" s="178"/>
      <c r="E7" s="179"/>
      <c r="F7" s="180"/>
      <c r="G7" s="178"/>
      <c r="H7" s="180"/>
      <c r="I7" s="179"/>
      <c r="J7" s="179"/>
      <c r="K7" s="179"/>
    </row>
    <row r="8" ht="18" customHeight="1" spans="1:11">
      <c r="A8" s="181" t="s">
        <v>204</v>
      </c>
      <c r="B8" s="162" t="s">
        <v>205</v>
      </c>
      <c r="C8" s="162" t="s">
        <v>206</v>
      </c>
      <c r="D8" s="162" t="s">
        <v>207</v>
      </c>
      <c r="E8" s="162" t="s">
        <v>208</v>
      </c>
      <c r="F8" s="162" t="s">
        <v>209</v>
      </c>
      <c r="G8" s="182" t="s">
        <v>210</v>
      </c>
      <c r="H8" s="183"/>
      <c r="I8" s="183"/>
      <c r="J8" s="183"/>
      <c r="K8" s="217"/>
    </row>
    <row r="9" ht="18" customHeight="1" spans="1:11">
      <c r="A9" s="171" t="s">
        <v>211</v>
      </c>
      <c r="B9" s="172"/>
      <c r="C9" s="184" t="s">
        <v>65</v>
      </c>
      <c r="D9" s="184" t="s">
        <v>66</v>
      </c>
      <c r="E9" s="167" t="s">
        <v>212</v>
      </c>
      <c r="F9" s="185" t="s">
        <v>213</v>
      </c>
      <c r="G9" s="186"/>
      <c r="H9" s="187"/>
      <c r="I9" s="187"/>
      <c r="J9" s="187"/>
      <c r="K9" s="218"/>
    </row>
    <row r="10" ht="18" customHeight="1" spans="1:11">
      <c r="A10" s="171" t="s">
        <v>214</v>
      </c>
      <c r="B10" s="172"/>
      <c r="C10" s="184" t="s">
        <v>65</v>
      </c>
      <c r="D10" s="184" t="s">
        <v>66</v>
      </c>
      <c r="E10" s="167" t="s">
        <v>215</v>
      </c>
      <c r="F10" s="185" t="s">
        <v>216</v>
      </c>
      <c r="G10" s="186" t="s">
        <v>217</v>
      </c>
      <c r="H10" s="187"/>
      <c r="I10" s="187"/>
      <c r="J10" s="187"/>
      <c r="K10" s="218"/>
    </row>
    <row r="11" ht="18" customHeight="1" spans="1:11">
      <c r="A11" s="188" t="s">
        <v>180</v>
      </c>
      <c r="B11" s="189"/>
      <c r="C11" s="189"/>
      <c r="D11" s="189"/>
      <c r="E11" s="189"/>
      <c r="F11" s="189"/>
      <c r="G11" s="189"/>
      <c r="H11" s="189"/>
      <c r="I11" s="189"/>
      <c r="J11" s="189"/>
      <c r="K11" s="219"/>
    </row>
    <row r="12" ht="18" customHeight="1" spans="1:11">
      <c r="A12" s="165" t="s">
        <v>89</v>
      </c>
      <c r="B12" s="184" t="s">
        <v>85</v>
      </c>
      <c r="C12" s="184" t="s">
        <v>86</v>
      </c>
      <c r="D12" s="185"/>
      <c r="E12" s="167" t="s">
        <v>87</v>
      </c>
      <c r="F12" s="184" t="s">
        <v>85</v>
      </c>
      <c r="G12" s="184" t="s">
        <v>86</v>
      </c>
      <c r="H12" s="184"/>
      <c r="I12" s="167" t="s">
        <v>218</v>
      </c>
      <c r="J12" s="184" t="s">
        <v>85</v>
      </c>
      <c r="K12" s="214" t="s">
        <v>86</v>
      </c>
    </row>
    <row r="13" ht="18" customHeight="1" spans="1:11">
      <c r="A13" s="165" t="s">
        <v>92</v>
      </c>
      <c r="B13" s="184" t="s">
        <v>85</v>
      </c>
      <c r="C13" s="184" t="s">
        <v>86</v>
      </c>
      <c r="D13" s="185"/>
      <c r="E13" s="167" t="s">
        <v>97</v>
      </c>
      <c r="F13" s="184" t="s">
        <v>85</v>
      </c>
      <c r="G13" s="184" t="s">
        <v>86</v>
      </c>
      <c r="H13" s="184"/>
      <c r="I13" s="167" t="s">
        <v>219</v>
      </c>
      <c r="J13" s="184" t="s">
        <v>85</v>
      </c>
      <c r="K13" s="214" t="s">
        <v>86</v>
      </c>
    </row>
    <row r="14" ht="18" customHeight="1" spans="1:11">
      <c r="A14" s="173" t="s">
        <v>220</v>
      </c>
      <c r="B14" s="176" t="s">
        <v>85</v>
      </c>
      <c r="C14" s="176" t="s">
        <v>86</v>
      </c>
      <c r="D14" s="190"/>
      <c r="E14" s="175" t="s">
        <v>221</v>
      </c>
      <c r="F14" s="176" t="s">
        <v>85</v>
      </c>
      <c r="G14" s="176" t="s">
        <v>86</v>
      </c>
      <c r="H14" s="176"/>
      <c r="I14" s="175" t="s">
        <v>222</v>
      </c>
      <c r="J14" s="176" t="s">
        <v>85</v>
      </c>
      <c r="K14" s="215" t="s">
        <v>86</v>
      </c>
    </row>
    <row r="15" ht="18" customHeight="1" spans="1:11">
      <c r="A15" s="178"/>
      <c r="B15" s="191"/>
      <c r="C15" s="191"/>
      <c r="D15" s="179"/>
      <c r="E15" s="178"/>
      <c r="F15" s="191"/>
      <c r="G15" s="191"/>
      <c r="H15" s="191"/>
      <c r="I15" s="178"/>
      <c r="J15" s="191"/>
      <c r="K15" s="191"/>
    </row>
    <row r="16" s="154" customFormat="1" ht="18" customHeight="1" spans="1:11">
      <c r="A16" s="158" t="s">
        <v>223</v>
      </c>
      <c r="B16" s="192"/>
      <c r="C16" s="192"/>
      <c r="D16" s="192"/>
      <c r="E16" s="192"/>
      <c r="F16" s="192"/>
      <c r="G16" s="192"/>
      <c r="H16" s="192"/>
      <c r="I16" s="192"/>
      <c r="J16" s="192"/>
      <c r="K16" s="220"/>
    </row>
    <row r="17" ht="18" customHeight="1" spans="1:11">
      <c r="A17" s="171" t="s">
        <v>224</v>
      </c>
      <c r="B17" s="172"/>
      <c r="C17" s="172"/>
      <c r="D17" s="172"/>
      <c r="E17" s="172"/>
      <c r="F17" s="172"/>
      <c r="G17" s="172"/>
      <c r="H17" s="172"/>
      <c r="I17" s="172"/>
      <c r="J17" s="172"/>
      <c r="K17" s="221"/>
    </row>
    <row r="18" ht="18" customHeight="1" spans="1:11">
      <c r="A18" s="171" t="s">
        <v>225</v>
      </c>
      <c r="B18" s="172"/>
      <c r="C18" s="172"/>
      <c r="D18" s="172"/>
      <c r="E18" s="172"/>
      <c r="F18" s="172"/>
      <c r="G18" s="172"/>
      <c r="H18" s="172"/>
      <c r="I18" s="172"/>
      <c r="J18" s="172"/>
      <c r="K18" s="221"/>
    </row>
    <row r="19" ht="22" customHeight="1" spans="1:11">
      <c r="A19" s="193"/>
      <c r="B19" s="184"/>
      <c r="C19" s="184"/>
      <c r="D19" s="184"/>
      <c r="E19" s="184"/>
      <c r="F19" s="184"/>
      <c r="G19" s="184"/>
      <c r="H19" s="184"/>
      <c r="I19" s="184"/>
      <c r="J19" s="184"/>
      <c r="K19" s="214"/>
    </row>
    <row r="20" ht="22" customHeight="1" spans="1:11">
      <c r="A20" s="194"/>
      <c r="B20" s="195"/>
      <c r="C20" s="195"/>
      <c r="D20" s="195"/>
      <c r="E20" s="195"/>
      <c r="F20" s="195"/>
      <c r="G20" s="195"/>
      <c r="H20" s="195"/>
      <c r="I20" s="195"/>
      <c r="J20" s="195"/>
      <c r="K20" s="222"/>
    </row>
    <row r="21" ht="22" customHeight="1" spans="1:11">
      <c r="A21" s="194"/>
      <c r="B21" s="195"/>
      <c r="C21" s="195"/>
      <c r="D21" s="195"/>
      <c r="E21" s="195"/>
      <c r="F21" s="195"/>
      <c r="G21" s="195"/>
      <c r="H21" s="195"/>
      <c r="I21" s="195"/>
      <c r="J21" s="195"/>
      <c r="K21" s="222"/>
    </row>
    <row r="22" ht="22" customHeight="1" spans="1:11">
      <c r="A22" s="194"/>
      <c r="B22" s="195"/>
      <c r="C22" s="195"/>
      <c r="D22" s="195"/>
      <c r="E22" s="195"/>
      <c r="F22" s="195"/>
      <c r="G22" s="195"/>
      <c r="H22" s="195"/>
      <c r="I22" s="195"/>
      <c r="J22" s="195"/>
      <c r="K22" s="222"/>
    </row>
    <row r="23" ht="22" customHeight="1" spans="1:11">
      <c r="A23" s="196"/>
      <c r="B23" s="197"/>
      <c r="C23" s="197"/>
      <c r="D23" s="197"/>
      <c r="E23" s="197"/>
      <c r="F23" s="197"/>
      <c r="G23" s="197"/>
      <c r="H23" s="197"/>
      <c r="I23" s="197"/>
      <c r="J23" s="197"/>
      <c r="K23" s="223"/>
    </row>
    <row r="24" ht="18" customHeight="1" spans="1:11">
      <c r="A24" s="171" t="s">
        <v>116</v>
      </c>
      <c r="B24" s="172"/>
      <c r="C24" s="184" t="s">
        <v>65</v>
      </c>
      <c r="D24" s="184" t="s">
        <v>66</v>
      </c>
      <c r="E24" s="170"/>
      <c r="F24" s="170"/>
      <c r="G24" s="170"/>
      <c r="H24" s="170"/>
      <c r="I24" s="170"/>
      <c r="J24" s="170"/>
      <c r="K24" s="213"/>
    </row>
    <row r="25" ht="18" customHeight="1" spans="1:11">
      <c r="A25" s="198" t="s">
        <v>226</v>
      </c>
      <c r="B25" s="199"/>
      <c r="C25" s="199"/>
      <c r="D25" s="199"/>
      <c r="E25" s="199"/>
      <c r="F25" s="199"/>
      <c r="G25" s="199"/>
      <c r="H25" s="199"/>
      <c r="I25" s="199"/>
      <c r="J25" s="199"/>
      <c r="K25" s="224"/>
    </row>
    <row r="26" ht="15" spans="1:11">
      <c r="A26" s="200"/>
      <c r="B26" s="200"/>
      <c r="C26" s="200"/>
      <c r="D26" s="200"/>
      <c r="E26" s="200"/>
      <c r="F26" s="200"/>
      <c r="G26" s="200"/>
      <c r="H26" s="200"/>
      <c r="I26" s="200"/>
      <c r="J26" s="200"/>
      <c r="K26" s="200"/>
    </row>
    <row r="27" ht="20" customHeight="1" spans="1:11">
      <c r="A27" s="201" t="s">
        <v>227</v>
      </c>
      <c r="B27" s="183"/>
      <c r="C27" s="183"/>
      <c r="D27" s="183"/>
      <c r="E27" s="183"/>
      <c r="F27" s="183"/>
      <c r="G27" s="183"/>
      <c r="H27" s="183"/>
      <c r="I27" s="183"/>
      <c r="J27" s="183"/>
      <c r="K27" s="225" t="s">
        <v>228</v>
      </c>
    </row>
    <row r="28" ht="23" customHeight="1" spans="1:11">
      <c r="A28" s="194"/>
      <c r="B28" s="195"/>
      <c r="C28" s="195"/>
      <c r="D28" s="195"/>
      <c r="E28" s="195"/>
      <c r="F28" s="195"/>
      <c r="G28" s="195"/>
      <c r="H28" s="195"/>
      <c r="I28" s="195"/>
      <c r="J28" s="226"/>
      <c r="K28" s="227">
        <v>2</v>
      </c>
    </row>
    <row r="29" ht="23" customHeight="1" spans="1:11">
      <c r="A29" s="194"/>
      <c r="B29" s="195"/>
      <c r="C29" s="195"/>
      <c r="D29" s="195"/>
      <c r="E29" s="195"/>
      <c r="F29" s="195"/>
      <c r="G29" s="195"/>
      <c r="H29" s="195"/>
      <c r="I29" s="195"/>
      <c r="J29" s="226"/>
      <c r="K29" s="218">
        <v>1</v>
      </c>
    </row>
    <row r="30" ht="23" customHeight="1" spans="1:11">
      <c r="A30" s="194"/>
      <c r="B30" s="195"/>
      <c r="C30" s="195"/>
      <c r="D30" s="195"/>
      <c r="E30" s="195"/>
      <c r="F30" s="195"/>
      <c r="G30" s="195"/>
      <c r="H30" s="195"/>
      <c r="I30" s="195"/>
      <c r="J30" s="226"/>
      <c r="K30" s="218">
        <v>1</v>
      </c>
    </row>
    <row r="31" ht="23" customHeight="1" spans="1:11">
      <c r="A31" s="194"/>
      <c r="B31" s="195"/>
      <c r="C31" s="195"/>
      <c r="D31" s="195"/>
      <c r="E31" s="195"/>
      <c r="F31" s="195"/>
      <c r="G31" s="195"/>
      <c r="H31" s="195"/>
      <c r="I31" s="195"/>
      <c r="J31" s="226"/>
      <c r="K31" s="218"/>
    </row>
    <row r="32" ht="23" customHeight="1" spans="1:11">
      <c r="A32" s="194"/>
      <c r="B32" s="195"/>
      <c r="C32" s="195"/>
      <c r="D32" s="195"/>
      <c r="E32" s="195"/>
      <c r="F32" s="195"/>
      <c r="G32" s="195"/>
      <c r="H32" s="195"/>
      <c r="I32" s="195"/>
      <c r="J32" s="226"/>
      <c r="K32" s="228"/>
    </row>
    <row r="33" ht="23" customHeight="1" spans="1:11">
      <c r="A33" s="194"/>
      <c r="B33" s="195"/>
      <c r="C33" s="195"/>
      <c r="D33" s="195"/>
      <c r="E33" s="195"/>
      <c r="F33" s="195"/>
      <c r="G33" s="195"/>
      <c r="H33" s="195"/>
      <c r="I33" s="195"/>
      <c r="J33" s="226"/>
      <c r="K33" s="229"/>
    </row>
    <row r="34" ht="23" customHeight="1" spans="1:11">
      <c r="A34" s="194"/>
      <c r="B34" s="195"/>
      <c r="C34" s="195"/>
      <c r="D34" s="195"/>
      <c r="E34" s="195"/>
      <c r="F34" s="195"/>
      <c r="G34" s="195"/>
      <c r="H34" s="195"/>
      <c r="I34" s="195"/>
      <c r="J34" s="226"/>
      <c r="K34" s="218"/>
    </row>
    <row r="35" ht="23" customHeight="1" spans="1:11">
      <c r="A35" s="194"/>
      <c r="B35" s="195"/>
      <c r="C35" s="195"/>
      <c r="D35" s="195"/>
      <c r="E35" s="195"/>
      <c r="F35" s="195"/>
      <c r="G35" s="195"/>
      <c r="H35" s="195"/>
      <c r="I35" s="195"/>
      <c r="J35" s="226"/>
      <c r="K35" s="230"/>
    </row>
    <row r="36" ht="23" customHeight="1" spans="1:11">
      <c r="A36" s="202" t="s">
        <v>229</v>
      </c>
      <c r="B36" s="203"/>
      <c r="C36" s="203"/>
      <c r="D36" s="203"/>
      <c r="E36" s="203"/>
      <c r="F36" s="203"/>
      <c r="G36" s="203"/>
      <c r="H36" s="203"/>
      <c r="I36" s="203"/>
      <c r="J36" s="231"/>
      <c r="K36" s="232">
        <f>SUM(K28:K35)</f>
        <v>4</v>
      </c>
    </row>
    <row r="37" ht="18.75" customHeight="1" spans="1:11">
      <c r="A37" s="204" t="s">
        <v>230</v>
      </c>
      <c r="B37" s="205"/>
      <c r="C37" s="205"/>
      <c r="D37" s="205"/>
      <c r="E37" s="205"/>
      <c r="F37" s="205"/>
      <c r="G37" s="205"/>
      <c r="H37" s="205"/>
      <c r="I37" s="205"/>
      <c r="J37" s="205"/>
      <c r="K37" s="233"/>
    </row>
    <row r="38" s="155" customFormat="1" ht="18.75" customHeight="1" spans="1:11">
      <c r="A38" s="171" t="s">
        <v>231</v>
      </c>
      <c r="B38" s="172"/>
      <c r="C38" s="172"/>
      <c r="D38" s="170" t="s">
        <v>232</v>
      </c>
      <c r="E38" s="170"/>
      <c r="F38" s="206" t="s">
        <v>233</v>
      </c>
      <c r="G38" s="207"/>
      <c r="H38" s="172" t="s">
        <v>234</v>
      </c>
      <c r="I38" s="172"/>
      <c r="J38" s="172" t="s">
        <v>235</v>
      </c>
      <c r="K38" s="221"/>
    </row>
    <row r="39" ht="18.75" customHeight="1" spans="1:11">
      <c r="A39" s="171" t="s">
        <v>117</v>
      </c>
      <c r="B39" s="172"/>
      <c r="C39" s="172"/>
      <c r="D39" s="172"/>
      <c r="E39" s="172"/>
      <c r="F39" s="172"/>
      <c r="G39" s="172"/>
      <c r="H39" s="172"/>
      <c r="I39" s="172"/>
      <c r="J39" s="172"/>
      <c r="K39" s="221"/>
    </row>
    <row r="40" ht="24" customHeight="1" spans="1:11">
      <c r="A40" s="171"/>
      <c r="B40" s="172"/>
      <c r="C40" s="172"/>
      <c r="D40" s="172"/>
      <c r="E40" s="172"/>
      <c r="F40" s="172"/>
      <c r="G40" s="172"/>
      <c r="H40" s="172"/>
      <c r="I40" s="172"/>
      <c r="J40" s="172"/>
      <c r="K40" s="221"/>
    </row>
    <row r="41" ht="24" customHeight="1" spans="1:11">
      <c r="A41" s="171"/>
      <c r="B41" s="172"/>
      <c r="C41" s="172"/>
      <c r="D41" s="172"/>
      <c r="E41" s="172"/>
      <c r="F41" s="172"/>
      <c r="G41" s="172"/>
      <c r="H41" s="172"/>
      <c r="I41" s="172"/>
      <c r="J41" s="172"/>
      <c r="K41" s="221"/>
    </row>
    <row r="42" ht="32.1" customHeight="1" spans="1:11">
      <c r="A42" s="173" t="s">
        <v>129</v>
      </c>
      <c r="B42" s="208" t="s">
        <v>236</v>
      </c>
      <c r="C42" s="208"/>
      <c r="D42" s="175" t="s">
        <v>237</v>
      </c>
      <c r="E42" s="190" t="s">
        <v>238</v>
      </c>
      <c r="F42" s="175" t="s">
        <v>133</v>
      </c>
      <c r="G42" s="209">
        <v>45402</v>
      </c>
      <c r="H42" s="210" t="s">
        <v>134</v>
      </c>
      <c r="I42" s="210"/>
      <c r="J42" s="208" t="s">
        <v>135</v>
      </c>
      <c r="K42" s="234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3"/>
  <sheetViews>
    <sheetView workbookViewId="0">
      <selection activeCell="K26" sqref="K26"/>
    </sheetView>
  </sheetViews>
  <sheetFormatPr defaultColWidth="9" defaultRowHeight="14.25"/>
  <cols>
    <col min="1" max="1" width="15.125" style="85" customWidth="1"/>
    <col min="2" max="3" width="9.125" style="84" customWidth="1"/>
    <col min="4" max="4" width="9.125" style="86" customWidth="1"/>
    <col min="5" max="6" width="9.125" style="84" customWidth="1"/>
    <col min="7" max="7" width="8.5" style="84" customWidth="1"/>
    <col min="8" max="8" width="5.375" style="84" customWidth="1"/>
    <col min="9" max="9" width="2.75" style="84" customWidth="1"/>
    <col min="10" max="12" width="15.625" style="84" customWidth="1"/>
    <col min="13" max="15" width="15.625" style="87" customWidth="1"/>
    <col min="16" max="253" width="9" style="84"/>
    <col min="254" max="16384" width="9" style="88"/>
  </cols>
  <sheetData>
    <row r="1" s="84" customFormat="1" ht="29" customHeight="1" spans="1:256">
      <c r="A1" s="89" t="s">
        <v>138</v>
      </c>
      <c r="B1" s="90"/>
      <c r="C1" s="91"/>
      <c r="D1" s="91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  <c r="GT1" s="88"/>
      <c r="GU1" s="88"/>
      <c r="GV1" s="88"/>
      <c r="GW1" s="88"/>
      <c r="GX1" s="88"/>
      <c r="GY1" s="88"/>
      <c r="GZ1" s="88"/>
      <c r="HA1" s="88"/>
      <c r="HB1" s="88"/>
      <c r="HC1" s="88"/>
      <c r="HD1" s="88"/>
      <c r="HE1" s="88"/>
      <c r="HF1" s="88"/>
      <c r="HG1" s="88"/>
      <c r="HH1" s="88"/>
      <c r="HI1" s="88"/>
      <c r="HJ1" s="88"/>
      <c r="HK1" s="88"/>
      <c r="HL1" s="88"/>
      <c r="HM1" s="88"/>
      <c r="HN1" s="88"/>
      <c r="HO1" s="88"/>
      <c r="HP1" s="88"/>
      <c r="HQ1" s="88"/>
      <c r="HR1" s="88"/>
      <c r="HS1" s="88"/>
      <c r="HT1" s="88"/>
      <c r="HU1" s="88"/>
      <c r="HV1" s="88"/>
      <c r="HW1" s="88"/>
      <c r="HX1" s="88"/>
      <c r="HY1" s="88"/>
      <c r="HZ1" s="88"/>
      <c r="IA1" s="88"/>
      <c r="IB1" s="88"/>
      <c r="IC1" s="88"/>
      <c r="ID1" s="88"/>
      <c r="IE1" s="88"/>
      <c r="IF1" s="88"/>
      <c r="IG1" s="88"/>
      <c r="IH1" s="88"/>
      <c r="II1" s="88"/>
      <c r="IJ1" s="88"/>
      <c r="IK1" s="88"/>
      <c r="IL1" s="88"/>
      <c r="IM1" s="88"/>
      <c r="IN1" s="88"/>
      <c r="IO1" s="88"/>
      <c r="IP1" s="88"/>
      <c r="IQ1" s="88"/>
      <c r="IR1" s="88"/>
      <c r="IS1" s="88"/>
      <c r="IT1" s="88"/>
      <c r="IU1" s="88"/>
      <c r="IV1" s="88"/>
    </row>
    <row r="2" s="84" customFormat="1" ht="20" customHeight="1" spans="1:256">
      <c r="A2" s="93" t="s">
        <v>61</v>
      </c>
      <c r="B2" s="94" t="s">
        <v>62</v>
      </c>
      <c r="C2" s="95"/>
      <c r="D2" s="96"/>
      <c r="E2" s="97" t="s">
        <v>67</v>
      </c>
      <c r="F2" s="98" t="s">
        <v>68</v>
      </c>
      <c r="G2" s="98"/>
      <c r="H2" s="98"/>
      <c r="I2" s="138"/>
      <c r="J2" s="139" t="s">
        <v>57</v>
      </c>
      <c r="K2" s="140" t="s">
        <v>56</v>
      </c>
      <c r="L2" s="140"/>
      <c r="M2" s="140"/>
      <c r="N2" s="140"/>
      <c r="O2" s="141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  <c r="BM2" s="88"/>
      <c r="BN2" s="88"/>
      <c r="BO2" s="88"/>
      <c r="BP2" s="88"/>
      <c r="BQ2" s="88"/>
      <c r="BR2" s="88"/>
      <c r="BS2" s="88"/>
      <c r="BT2" s="88"/>
      <c r="BU2" s="88"/>
      <c r="BV2" s="88"/>
      <c r="BW2" s="88"/>
      <c r="BX2" s="88"/>
      <c r="BY2" s="88"/>
      <c r="BZ2" s="88"/>
      <c r="CA2" s="88"/>
      <c r="CB2" s="88"/>
      <c r="CC2" s="88"/>
      <c r="CD2" s="88"/>
      <c r="CE2" s="88"/>
      <c r="CF2" s="88"/>
      <c r="CG2" s="88"/>
      <c r="CH2" s="88"/>
      <c r="CI2" s="88"/>
      <c r="CJ2" s="88"/>
      <c r="CK2" s="88"/>
      <c r="CL2" s="88"/>
      <c r="CM2" s="88"/>
      <c r="CN2" s="88"/>
      <c r="CO2" s="88"/>
      <c r="CP2" s="88"/>
      <c r="CQ2" s="88"/>
      <c r="CR2" s="88"/>
      <c r="CS2" s="88"/>
      <c r="CT2" s="88"/>
      <c r="CU2" s="88"/>
      <c r="CV2" s="88"/>
      <c r="CW2" s="88"/>
      <c r="CX2" s="88"/>
      <c r="CY2" s="88"/>
      <c r="CZ2" s="88"/>
      <c r="DA2" s="88"/>
      <c r="DB2" s="88"/>
      <c r="DC2" s="88"/>
      <c r="DD2" s="88"/>
      <c r="DE2" s="88"/>
      <c r="DF2" s="88"/>
      <c r="DG2" s="88"/>
      <c r="DH2" s="88"/>
      <c r="DI2" s="88"/>
      <c r="DJ2" s="88"/>
      <c r="DK2" s="88"/>
      <c r="DL2" s="88"/>
      <c r="DM2" s="88"/>
      <c r="DN2" s="88"/>
      <c r="DO2" s="88"/>
      <c r="DP2" s="88"/>
      <c r="DQ2" s="88"/>
      <c r="DR2" s="88"/>
      <c r="DS2" s="88"/>
      <c r="DT2" s="88"/>
      <c r="DU2" s="88"/>
      <c r="DV2" s="88"/>
      <c r="DW2" s="88"/>
      <c r="DX2" s="88"/>
      <c r="DY2" s="88"/>
      <c r="DZ2" s="88"/>
      <c r="EA2" s="88"/>
      <c r="EB2" s="88"/>
      <c r="EC2" s="88"/>
      <c r="ED2" s="88"/>
      <c r="EE2" s="88"/>
      <c r="EF2" s="88"/>
      <c r="EG2" s="88"/>
      <c r="EH2" s="88"/>
      <c r="EI2" s="88"/>
      <c r="EJ2" s="88"/>
      <c r="EK2" s="88"/>
      <c r="EL2" s="88"/>
      <c r="EM2" s="88"/>
      <c r="EN2" s="88"/>
      <c r="EO2" s="88"/>
      <c r="EP2" s="88"/>
      <c r="EQ2" s="88"/>
      <c r="ER2" s="88"/>
      <c r="ES2" s="88"/>
      <c r="ET2" s="88"/>
      <c r="EU2" s="88"/>
      <c r="EV2" s="88"/>
      <c r="EW2" s="88"/>
      <c r="EX2" s="88"/>
      <c r="EY2" s="88"/>
      <c r="EZ2" s="88"/>
      <c r="FA2" s="88"/>
      <c r="FB2" s="88"/>
      <c r="FC2" s="88"/>
      <c r="FD2" s="88"/>
      <c r="FE2" s="88"/>
      <c r="FF2" s="88"/>
      <c r="FG2" s="88"/>
      <c r="FH2" s="88"/>
      <c r="FI2" s="88"/>
      <c r="FJ2" s="88"/>
      <c r="FK2" s="88"/>
      <c r="FL2" s="88"/>
      <c r="FM2" s="88"/>
      <c r="FN2" s="88"/>
      <c r="FO2" s="88"/>
      <c r="FP2" s="88"/>
      <c r="FQ2" s="88"/>
      <c r="FR2" s="88"/>
      <c r="FS2" s="88"/>
      <c r="FT2" s="88"/>
      <c r="FU2" s="88"/>
      <c r="FV2" s="88"/>
      <c r="FW2" s="88"/>
      <c r="FX2" s="88"/>
      <c r="FY2" s="88"/>
      <c r="FZ2" s="88"/>
      <c r="GA2" s="88"/>
      <c r="GB2" s="88"/>
      <c r="GC2" s="88"/>
      <c r="GD2" s="88"/>
      <c r="GE2" s="88"/>
      <c r="GF2" s="88"/>
      <c r="GG2" s="88"/>
      <c r="GH2" s="88"/>
      <c r="GI2" s="88"/>
      <c r="GJ2" s="88"/>
      <c r="GK2" s="88"/>
      <c r="GL2" s="88"/>
      <c r="GM2" s="88"/>
      <c r="GN2" s="88"/>
      <c r="GO2" s="88"/>
      <c r="GP2" s="88"/>
      <c r="GQ2" s="88"/>
      <c r="GR2" s="88"/>
      <c r="GS2" s="88"/>
      <c r="GT2" s="88"/>
      <c r="GU2" s="88"/>
      <c r="GV2" s="88"/>
      <c r="GW2" s="88"/>
      <c r="GX2" s="88"/>
      <c r="GY2" s="88"/>
      <c r="GZ2" s="88"/>
      <c r="HA2" s="88"/>
      <c r="HB2" s="88"/>
      <c r="HC2" s="88"/>
      <c r="HD2" s="88"/>
      <c r="HE2" s="88"/>
      <c r="HF2" s="88"/>
      <c r="HG2" s="88"/>
      <c r="HH2" s="88"/>
      <c r="HI2" s="88"/>
      <c r="HJ2" s="88"/>
      <c r="HK2" s="88"/>
      <c r="HL2" s="88"/>
      <c r="HM2" s="88"/>
      <c r="HN2" s="88"/>
      <c r="HO2" s="88"/>
      <c r="HP2" s="88"/>
      <c r="HQ2" s="88"/>
      <c r="HR2" s="88"/>
      <c r="HS2" s="88"/>
      <c r="HT2" s="88"/>
      <c r="HU2" s="88"/>
      <c r="HV2" s="88"/>
      <c r="HW2" s="88"/>
      <c r="HX2" s="88"/>
      <c r="HY2" s="88"/>
      <c r="HZ2" s="88"/>
      <c r="IA2" s="88"/>
      <c r="IB2" s="88"/>
      <c r="IC2" s="88"/>
      <c r="ID2" s="88"/>
      <c r="IE2" s="88"/>
      <c r="IF2" s="88"/>
      <c r="IG2" s="88"/>
      <c r="IH2" s="88"/>
      <c r="II2" s="88"/>
      <c r="IJ2" s="88"/>
      <c r="IK2" s="88"/>
      <c r="IL2" s="88"/>
      <c r="IM2" s="88"/>
      <c r="IN2" s="88"/>
      <c r="IO2" s="88"/>
      <c r="IP2" s="88"/>
      <c r="IQ2" s="88"/>
      <c r="IR2" s="88"/>
      <c r="IS2" s="88"/>
      <c r="IT2" s="88"/>
      <c r="IU2" s="88"/>
      <c r="IV2" s="88"/>
    </row>
    <row r="3" s="84" customFormat="1" spans="1:256">
      <c r="A3" s="99" t="s">
        <v>139</v>
      </c>
      <c r="B3" s="100" t="s">
        <v>140</v>
      </c>
      <c r="C3" s="101"/>
      <c r="D3" s="100"/>
      <c r="E3" s="100"/>
      <c r="F3" s="100"/>
      <c r="G3" s="100"/>
      <c r="H3" s="100"/>
      <c r="I3" s="142"/>
      <c r="J3" s="143"/>
      <c r="K3" s="143"/>
      <c r="L3" s="143"/>
      <c r="M3" s="143"/>
      <c r="N3" s="143"/>
      <c r="O3" s="144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  <c r="GT3" s="88"/>
      <c r="GU3" s="88"/>
      <c r="GV3" s="88"/>
      <c r="GW3" s="88"/>
      <c r="GX3" s="88"/>
      <c r="GY3" s="88"/>
      <c r="GZ3" s="88"/>
      <c r="HA3" s="88"/>
      <c r="HB3" s="88"/>
      <c r="HC3" s="88"/>
      <c r="HD3" s="88"/>
      <c r="HE3" s="88"/>
      <c r="HF3" s="88"/>
      <c r="HG3" s="88"/>
      <c r="HH3" s="88"/>
      <c r="HI3" s="88"/>
      <c r="HJ3" s="88"/>
      <c r="HK3" s="88"/>
      <c r="HL3" s="88"/>
      <c r="HM3" s="88"/>
      <c r="HN3" s="88"/>
      <c r="HO3" s="88"/>
      <c r="HP3" s="88"/>
      <c r="HQ3" s="88"/>
      <c r="HR3" s="88"/>
      <c r="HS3" s="88"/>
      <c r="HT3" s="88"/>
      <c r="HU3" s="88"/>
      <c r="HV3" s="88"/>
      <c r="HW3" s="88"/>
      <c r="HX3" s="88"/>
      <c r="HY3" s="88"/>
      <c r="HZ3" s="88"/>
      <c r="IA3" s="88"/>
      <c r="IB3" s="88"/>
      <c r="IC3" s="88"/>
      <c r="ID3" s="88"/>
      <c r="IE3" s="88"/>
      <c r="IF3" s="88"/>
      <c r="IG3" s="88"/>
      <c r="IH3" s="88"/>
      <c r="II3" s="88"/>
      <c r="IJ3" s="88"/>
      <c r="IK3" s="88"/>
      <c r="IL3" s="88"/>
      <c r="IM3" s="88"/>
      <c r="IN3" s="88"/>
      <c r="IO3" s="88"/>
      <c r="IP3" s="88"/>
      <c r="IQ3" s="88"/>
      <c r="IR3" s="88"/>
      <c r="IS3" s="88"/>
      <c r="IT3" s="88"/>
      <c r="IU3" s="88"/>
      <c r="IV3" s="88"/>
    </row>
    <row r="4" s="84" customFormat="1" spans="1:256">
      <c r="A4" s="99"/>
      <c r="B4" s="102" t="s">
        <v>141</v>
      </c>
      <c r="C4" s="103" t="s">
        <v>142</v>
      </c>
      <c r="D4" s="102" t="s">
        <v>143</v>
      </c>
      <c r="E4" s="102" t="s">
        <v>144</v>
      </c>
      <c r="F4" s="104" t="s">
        <v>145</v>
      </c>
      <c r="G4" s="102" t="s">
        <v>146</v>
      </c>
      <c r="H4" s="105" t="s">
        <v>147</v>
      </c>
      <c r="I4" s="142"/>
      <c r="J4" s="102" t="s">
        <v>141</v>
      </c>
      <c r="K4" s="103" t="s">
        <v>142</v>
      </c>
      <c r="L4" s="102" t="s">
        <v>143</v>
      </c>
      <c r="M4" s="102" t="s">
        <v>144</v>
      </c>
      <c r="N4" s="104" t="s">
        <v>145</v>
      </c>
      <c r="O4" s="145" t="s">
        <v>146</v>
      </c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  <c r="GT4" s="88"/>
      <c r="GU4" s="88"/>
      <c r="GV4" s="88"/>
      <c r="GW4" s="88"/>
      <c r="GX4" s="88"/>
      <c r="GY4" s="88"/>
      <c r="GZ4" s="88"/>
      <c r="HA4" s="88"/>
      <c r="HB4" s="88"/>
      <c r="HC4" s="88"/>
      <c r="HD4" s="88"/>
      <c r="HE4" s="88"/>
      <c r="HF4" s="88"/>
      <c r="HG4" s="88"/>
      <c r="HH4" s="88"/>
      <c r="HI4" s="88"/>
      <c r="HJ4" s="88"/>
      <c r="HK4" s="88"/>
      <c r="HL4" s="88"/>
      <c r="HM4" s="88"/>
      <c r="HN4" s="88"/>
      <c r="HO4" s="88"/>
      <c r="HP4" s="88"/>
      <c r="HQ4" s="88"/>
      <c r="HR4" s="88"/>
      <c r="HS4" s="88"/>
      <c r="HT4" s="88"/>
      <c r="HU4" s="88"/>
      <c r="HV4" s="88"/>
      <c r="HW4" s="88"/>
      <c r="HX4" s="88"/>
      <c r="HY4" s="88"/>
      <c r="HZ4" s="88"/>
      <c r="IA4" s="88"/>
      <c r="IB4" s="88"/>
      <c r="IC4" s="88"/>
      <c r="ID4" s="88"/>
      <c r="IE4" s="88"/>
      <c r="IF4" s="88"/>
      <c r="IG4" s="88"/>
      <c r="IH4" s="88"/>
      <c r="II4" s="88"/>
      <c r="IJ4" s="88"/>
      <c r="IK4" s="88"/>
      <c r="IL4" s="88"/>
      <c r="IM4" s="88"/>
      <c r="IN4" s="88"/>
      <c r="IO4" s="88"/>
      <c r="IP4" s="88"/>
      <c r="IQ4" s="88"/>
      <c r="IR4" s="88"/>
      <c r="IS4" s="88"/>
      <c r="IT4" s="88"/>
      <c r="IU4" s="88"/>
      <c r="IV4" s="88"/>
    </row>
    <row r="5" s="84" customFormat="1" ht="16.5" spans="1:256">
      <c r="A5" s="99"/>
      <c r="B5" s="106"/>
      <c r="C5" s="106"/>
      <c r="D5" s="107"/>
      <c r="E5" s="107"/>
      <c r="F5" s="107"/>
      <c r="G5" s="107"/>
      <c r="H5" s="105"/>
      <c r="I5" s="142"/>
      <c r="J5" s="146"/>
      <c r="K5" s="146"/>
      <c r="L5" s="146"/>
      <c r="M5" s="146"/>
      <c r="N5" s="146"/>
      <c r="O5" s="147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/>
      <c r="GW5" s="88"/>
      <c r="GX5" s="88"/>
      <c r="GY5" s="88"/>
      <c r="GZ5" s="88"/>
      <c r="HA5" s="88"/>
      <c r="HB5" s="88"/>
      <c r="HC5" s="88"/>
      <c r="HD5" s="88"/>
      <c r="HE5" s="88"/>
      <c r="HF5" s="88"/>
      <c r="HG5" s="88"/>
      <c r="HH5" s="88"/>
      <c r="HI5" s="88"/>
      <c r="HJ5" s="88"/>
      <c r="HK5" s="88"/>
      <c r="HL5" s="88"/>
      <c r="HM5" s="88"/>
      <c r="HN5" s="88"/>
      <c r="HO5" s="88"/>
      <c r="HP5" s="88"/>
      <c r="HQ5" s="88"/>
      <c r="HR5" s="88"/>
      <c r="HS5" s="88"/>
      <c r="HT5" s="88"/>
      <c r="HU5" s="88"/>
      <c r="HV5" s="88"/>
      <c r="HW5" s="88"/>
      <c r="HX5" s="88"/>
      <c r="HY5" s="88"/>
      <c r="HZ5" s="88"/>
      <c r="IA5" s="88"/>
      <c r="IB5" s="88"/>
      <c r="IC5" s="88"/>
      <c r="ID5" s="88"/>
      <c r="IE5" s="88"/>
      <c r="IF5" s="88"/>
      <c r="IG5" s="88"/>
      <c r="IH5" s="88"/>
      <c r="II5" s="88"/>
      <c r="IJ5" s="88"/>
      <c r="IK5" s="88"/>
      <c r="IL5" s="88"/>
      <c r="IM5" s="88"/>
      <c r="IN5" s="88"/>
      <c r="IO5" s="88"/>
      <c r="IP5" s="88"/>
      <c r="IQ5" s="88"/>
      <c r="IR5" s="88"/>
      <c r="IS5" s="88"/>
      <c r="IT5" s="88"/>
      <c r="IU5" s="88"/>
      <c r="IV5" s="88"/>
    </row>
    <row r="6" s="84" customFormat="1" ht="21" customHeight="1" spans="1:256">
      <c r="A6" s="108" t="s">
        <v>150</v>
      </c>
      <c r="B6" s="109">
        <f t="shared" ref="B6:B9" si="0">C6-5</f>
        <v>71</v>
      </c>
      <c r="C6" s="110">
        <v>76</v>
      </c>
      <c r="D6" s="109">
        <f t="shared" ref="D6:G6" si="1">C6+6</f>
        <v>82</v>
      </c>
      <c r="E6" s="109">
        <f t="shared" si="1"/>
        <v>88</v>
      </c>
      <c r="F6" s="111">
        <f t="shared" si="1"/>
        <v>94</v>
      </c>
      <c r="G6" s="109">
        <f t="shared" si="1"/>
        <v>100</v>
      </c>
      <c r="H6" s="112" t="s">
        <v>151</v>
      </c>
      <c r="I6" s="142"/>
      <c r="J6" s="146"/>
      <c r="K6" s="146"/>
      <c r="L6" s="146"/>
      <c r="M6" s="146"/>
      <c r="N6" s="146"/>
      <c r="O6" s="147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  <c r="GP6" s="88"/>
      <c r="GQ6" s="88"/>
      <c r="GR6" s="88"/>
      <c r="GS6" s="88"/>
      <c r="GT6" s="88"/>
      <c r="GU6" s="88"/>
      <c r="GV6" s="88"/>
      <c r="GW6" s="88"/>
      <c r="GX6" s="88"/>
      <c r="GY6" s="88"/>
      <c r="GZ6" s="88"/>
      <c r="HA6" s="88"/>
      <c r="HB6" s="88"/>
      <c r="HC6" s="88"/>
      <c r="HD6" s="88"/>
      <c r="HE6" s="88"/>
      <c r="HF6" s="88"/>
      <c r="HG6" s="88"/>
      <c r="HH6" s="88"/>
      <c r="HI6" s="88"/>
      <c r="HJ6" s="88"/>
      <c r="HK6" s="88"/>
      <c r="HL6" s="88"/>
      <c r="HM6" s="88"/>
      <c r="HN6" s="88"/>
      <c r="HO6" s="88"/>
      <c r="HP6" s="88"/>
      <c r="HQ6" s="88"/>
      <c r="HR6" s="88"/>
      <c r="HS6" s="88"/>
      <c r="HT6" s="88"/>
      <c r="HU6" s="88"/>
      <c r="HV6" s="88"/>
      <c r="HW6" s="88"/>
      <c r="HX6" s="88"/>
      <c r="HY6" s="88"/>
      <c r="HZ6" s="88"/>
      <c r="IA6" s="88"/>
      <c r="IB6" s="88"/>
      <c r="IC6" s="88"/>
      <c r="ID6" s="88"/>
      <c r="IE6" s="88"/>
      <c r="IF6" s="88"/>
      <c r="IG6" s="88"/>
      <c r="IH6" s="88"/>
      <c r="II6" s="88"/>
      <c r="IJ6" s="88"/>
      <c r="IK6" s="88"/>
      <c r="IL6" s="88"/>
      <c r="IM6" s="88"/>
      <c r="IN6" s="88"/>
      <c r="IO6" s="88"/>
      <c r="IP6" s="88"/>
      <c r="IQ6" s="88"/>
      <c r="IR6" s="88"/>
      <c r="IS6" s="88"/>
      <c r="IT6" s="88"/>
      <c r="IU6" s="88"/>
      <c r="IV6" s="88"/>
    </row>
    <row r="7" s="84" customFormat="1" ht="21" customHeight="1" spans="1:256">
      <c r="A7" s="113" t="s">
        <v>239</v>
      </c>
      <c r="B7" s="109">
        <f>C7-3</f>
        <v>51</v>
      </c>
      <c r="C7" s="110">
        <v>54</v>
      </c>
      <c r="D7" s="109">
        <f>C7+3</f>
        <v>57</v>
      </c>
      <c r="E7" s="109">
        <f>D7+3</f>
        <v>60</v>
      </c>
      <c r="F7" s="111">
        <f>E7+4</f>
        <v>64</v>
      </c>
      <c r="G7" s="109">
        <f t="shared" ref="G7:G9" si="2">F7+4</f>
        <v>68</v>
      </c>
      <c r="H7" s="112" t="s">
        <v>151</v>
      </c>
      <c r="I7" s="142"/>
      <c r="J7" s="146"/>
      <c r="K7" s="146"/>
      <c r="L7" s="146"/>
      <c r="M7" s="146"/>
      <c r="N7" s="146"/>
      <c r="O7" s="147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  <c r="GP7" s="88"/>
      <c r="GQ7" s="88"/>
      <c r="GR7" s="88"/>
      <c r="GS7" s="88"/>
      <c r="GT7" s="88"/>
      <c r="GU7" s="88"/>
      <c r="GV7" s="88"/>
      <c r="GW7" s="88"/>
      <c r="GX7" s="88"/>
      <c r="GY7" s="88"/>
      <c r="GZ7" s="88"/>
      <c r="HA7" s="88"/>
      <c r="HB7" s="88"/>
      <c r="HC7" s="88"/>
      <c r="HD7" s="88"/>
      <c r="HE7" s="88"/>
      <c r="HF7" s="88"/>
      <c r="HG7" s="88"/>
      <c r="HH7" s="88"/>
      <c r="HI7" s="88"/>
      <c r="HJ7" s="88"/>
      <c r="HK7" s="88"/>
      <c r="HL7" s="88"/>
      <c r="HM7" s="88"/>
      <c r="HN7" s="88"/>
      <c r="HO7" s="88"/>
      <c r="HP7" s="88"/>
      <c r="HQ7" s="88"/>
      <c r="HR7" s="88"/>
      <c r="HS7" s="88"/>
      <c r="HT7" s="88"/>
      <c r="HU7" s="88"/>
      <c r="HV7" s="88"/>
      <c r="HW7" s="88"/>
      <c r="HX7" s="88"/>
      <c r="HY7" s="88"/>
      <c r="HZ7" s="88"/>
      <c r="IA7" s="88"/>
      <c r="IB7" s="88"/>
      <c r="IC7" s="88"/>
      <c r="ID7" s="88"/>
      <c r="IE7" s="88"/>
      <c r="IF7" s="88"/>
      <c r="IG7" s="88"/>
      <c r="IH7" s="88"/>
      <c r="II7" s="88"/>
      <c r="IJ7" s="88"/>
      <c r="IK7" s="88"/>
      <c r="IL7" s="88"/>
      <c r="IM7" s="88"/>
      <c r="IN7" s="88"/>
      <c r="IO7" s="88"/>
      <c r="IP7" s="88"/>
      <c r="IQ7" s="88"/>
      <c r="IR7" s="88"/>
      <c r="IS7" s="88"/>
      <c r="IT7" s="88"/>
      <c r="IU7" s="88"/>
      <c r="IV7" s="88"/>
    </row>
    <row r="8" s="84" customFormat="1" ht="21" customHeight="1" spans="1:256">
      <c r="A8" s="113" t="s">
        <v>240</v>
      </c>
      <c r="B8" s="109">
        <f t="shared" si="0"/>
        <v>73</v>
      </c>
      <c r="C8" s="110">
        <v>78</v>
      </c>
      <c r="D8" s="109">
        <f>C8+6</f>
        <v>84</v>
      </c>
      <c r="E8" s="109">
        <f>D8+6</f>
        <v>90</v>
      </c>
      <c r="F8" s="111">
        <f>E8+6</f>
        <v>96</v>
      </c>
      <c r="G8" s="109">
        <f t="shared" si="2"/>
        <v>100</v>
      </c>
      <c r="H8" s="112" t="s">
        <v>151</v>
      </c>
      <c r="I8" s="142"/>
      <c r="J8" s="146"/>
      <c r="K8" s="146"/>
      <c r="L8" s="146"/>
      <c r="M8" s="146"/>
      <c r="N8" s="146"/>
      <c r="O8" s="147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88"/>
      <c r="DY8" s="88"/>
      <c r="DZ8" s="88"/>
      <c r="EA8" s="88"/>
      <c r="EB8" s="88"/>
      <c r="EC8" s="88"/>
      <c r="ED8" s="88"/>
      <c r="EE8" s="88"/>
      <c r="EF8" s="88"/>
      <c r="EG8" s="88"/>
      <c r="EH8" s="88"/>
      <c r="EI8" s="88"/>
      <c r="EJ8" s="88"/>
      <c r="EK8" s="88"/>
      <c r="EL8" s="88"/>
      <c r="EM8" s="88"/>
      <c r="EN8" s="88"/>
      <c r="EO8" s="88"/>
      <c r="EP8" s="88"/>
      <c r="EQ8" s="88"/>
      <c r="ER8" s="88"/>
      <c r="ES8" s="88"/>
      <c r="ET8" s="88"/>
      <c r="EU8" s="88"/>
      <c r="EV8" s="88"/>
      <c r="EW8" s="88"/>
      <c r="EX8" s="88"/>
      <c r="EY8" s="88"/>
      <c r="EZ8" s="88"/>
      <c r="FA8" s="88"/>
      <c r="FB8" s="88"/>
      <c r="FC8" s="88"/>
      <c r="FD8" s="88"/>
      <c r="FE8" s="88"/>
      <c r="FF8" s="88"/>
      <c r="FG8" s="88"/>
      <c r="FH8" s="88"/>
      <c r="FI8" s="88"/>
      <c r="FJ8" s="88"/>
      <c r="FK8" s="88"/>
      <c r="FL8" s="88"/>
      <c r="FM8" s="88"/>
      <c r="FN8" s="88"/>
      <c r="FO8" s="88"/>
      <c r="FP8" s="88"/>
      <c r="FQ8" s="88"/>
      <c r="FR8" s="88"/>
      <c r="FS8" s="88"/>
      <c r="FT8" s="88"/>
      <c r="FU8" s="88"/>
      <c r="FV8" s="88"/>
      <c r="FW8" s="88"/>
      <c r="FX8" s="88"/>
      <c r="FY8" s="88"/>
      <c r="FZ8" s="88"/>
      <c r="GA8" s="88"/>
      <c r="GB8" s="88"/>
      <c r="GC8" s="88"/>
      <c r="GD8" s="88"/>
      <c r="GE8" s="88"/>
      <c r="GF8" s="88"/>
      <c r="GG8" s="88"/>
      <c r="GH8" s="88"/>
      <c r="GI8" s="88"/>
      <c r="GJ8" s="88"/>
      <c r="GK8" s="88"/>
      <c r="GL8" s="88"/>
      <c r="GM8" s="88"/>
      <c r="GN8" s="88"/>
      <c r="GO8" s="88"/>
      <c r="GP8" s="88"/>
      <c r="GQ8" s="88"/>
      <c r="GR8" s="88"/>
      <c r="GS8" s="88"/>
      <c r="GT8" s="88"/>
      <c r="GU8" s="88"/>
      <c r="GV8" s="88"/>
      <c r="GW8" s="88"/>
      <c r="GX8" s="88"/>
      <c r="GY8" s="88"/>
      <c r="GZ8" s="88"/>
      <c r="HA8" s="88"/>
      <c r="HB8" s="88"/>
      <c r="HC8" s="88"/>
      <c r="HD8" s="88"/>
      <c r="HE8" s="88"/>
      <c r="HF8" s="88"/>
      <c r="HG8" s="88"/>
      <c r="HH8" s="88"/>
      <c r="HI8" s="88"/>
      <c r="HJ8" s="88"/>
      <c r="HK8" s="88"/>
      <c r="HL8" s="88"/>
      <c r="HM8" s="88"/>
      <c r="HN8" s="88"/>
      <c r="HO8" s="88"/>
      <c r="HP8" s="88"/>
      <c r="HQ8" s="88"/>
      <c r="HR8" s="88"/>
      <c r="HS8" s="88"/>
      <c r="HT8" s="88"/>
      <c r="HU8" s="88"/>
      <c r="HV8" s="88"/>
      <c r="HW8" s="88"/>
      <c r="HX8" s="88"/>
      <c r="HY8" s="88"/>
      <c r="HZ8" s="88"/>
      <c r="IA8" s="88"/>
      <c r="IB8" s="88"/>
      <c r="IC8" s="88"/>
      <c r="ID8" s="88"/>
      <c r="IE8" s="88"/>
      <c r="IF8" s="88"/>
      <c r="IG8" s="88"/>
      <c r="IH8" s="88"/>
      <c r="II8" s="88"/>
      <c r="IJ8" s="88"/>
      <c r="IK8" s="88"/>
      <c r="IL8" s="88"/>
      <c r="IM8" s="88"/>
      <c r="IN8" s="88"/>
      <c r="IO8" s="88"/>
      <c r="IP8" s="88"/>
      <c r="IQ8" s="88"/>
      <c r="IR8" s="88"/>
      <c r="IS8" s="88"/>
      <c r="IT8" s="88"/>
      <c r="IU8" s="88"/>
      <c r="IV8" s="88"/>
    </row>
    <row r="9" s="84" customFormat="1" ht="21" customHeight="1" spans="1:256">
      <c r="A9" s="108" t="s">
        <v>157</v>
      </c>
      <c r="B9" s="109">
        <f t="shared" si="0"/>
        <v>75</v>
      </c>
      <c r="C9" s="110">
        <v>80</v>
      </c>
      <c r="D9" s="109">
        <f>C9+6</f>
        <v>86</v>
      </c>
      <c r="E9" s="109">
        <f>D9+6</f>
        <v>92</v>
      </c>
      <c r="F9" s="111">
        <f>E9+6</f>
        <v>98</v>
      </c>
      <c r="G9" s="109">
        <f t="shared" si="2"/>
        <v>102</v>
      </c>
      <c r="H9" s="112" t="s">
        <v>158</v>
      </c>
      <c r="I9" s="142"/>
      <c r="J9" s="146"/>
      <c r="K9" s="146"/>
      <c r="L9" s="146"/>
      <c r="M9" s="146"/>
      <c r="N9" s="146"/>
      <c r="O9" s="147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  <c r="IV9" s="88"/>
    </row>
    <row r="10" s="84" customFormat="1" ht="21" customHeight="1" spans="1:256">
      <c r="A10" s="114" t="s">
        <v>159</v>
      </c>
      <c r="B10" s="115">
        <f>C10-1.6</f>
        <v>22.9</v>
      </c>
      <c r="C10" s="116">
        <v>24.5</v>
      </c>
      <c r="D10" s="115">
        <f>C10+1.9</f>
        <v>26.4</v>
      </c>
      <c r="E10" s="115">
        <f>C10+3.8</f>
        <v>28.3</v>
      </c>
      <c r="F10" s="117">
        <f>C10+5.7</f>
        <v>30.2</v>
      </c>
      <c r="G10" s="115">
        <f>C10+7</f>
        <v>31.5</v>
      </c>
      <c r="H10" s="112" t="s">
        <v>158</v>
      </c>
      <c r="I10" s="142"/>
      <c r="J10" s="146"/>
      <c r="K10" s="146"/>
      <c r="L10" s="146"/>
      <c r="M10" s="146"/>
      <c r="N10" s="146"/>
      <c r="O10" s="147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</row>
    <row r="11" s="84" customFormat="1" ht="21" customHeight="1" spans="1:256">
      <c r="A11" s="108" t="s">
        <v>161</v>
      </c>
      <c r="B11" s="109">
        <f>C11-1</f>
        <v>18</v>
      </c>
      <c r="C11" s="110">
        <v>19</v>
      </c>
      <c r="D11" s="109">
        <f>C11+1.2</f>
        <v>20.2</v>
      </c>
      <c r="E11" s="109">
        <f>D11+1.2</f>
        <v>21.4</v>
      </c>
      <c r="F11" s="111">
        <f>E11+1.2</f>
        <v>22.6</v>
      </c>
      <c r="G11" s="109">
        <f>F11+0.7</f>
        <v>23.3</v>
      </c>
      <c r="H11" s="112" t="s">
        <v>162</v>
      </c>
      <c r="I11" s="142"/>
      <c r="J11" s="146"/>
      <c r="K11" s="146"/>
      <c r="L11" s="146"/>
      <c r="M11" s="146"/>
      <c r="N11" s="146"/>
      <c r="O11" s="147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  <c r="IV11" s="88"/>
    </row>
    <row r="12" s="84" customFormat="1" ht="21" customHeight="1" spans="1:256">
      <c r="A12" s="113" t="s">
        <v>241</v>
      </c>
      <c r="B12" s="109">
        <f>C12-0.5</f>
        <v>13.5</v>
      </c>
      <c r="C12" s="110">
        <v>14</v>
      </c>
      <c r="D12" s="109">
        <f t="shared" ref="D12:G12" si="3">C12+0.5</f>
        <v>14.5</v>
      </c>
      <c r="E12" s="109">
        <f t="shared" si="3"/>
        <v>15</v>
      </c>
      <c r="F12" s="111">
        <f t="shared" si="3"/>
        <v>15.5</v>
      </c>
      <c r="G12" s="109">
        <f t="shared" si="3"/>
        <v>16</v>
      </c>
      <c r="H12" s="112" t="s">
        <v>158</v>
      </c>
      <c r="I12" s="142"/>
      <c r="J12" s="146"/>
      <c r="K12" s="146"/>
      <c r="L12" s="146"/>
      <c r="M12" s="146"/>
      <c r="N12" s="146"/>
      <c r="O12" s="147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88"/>
      <c r="DY12" s="88"/>
      <c r="DZ12" s="88"/>
      <c r="EA12" s="88"/>
      <c r="EB12" s="88"/>
      <c r="EC12" s="88"/>
      <c r="ED12" s="88"/>
      <c r="EE12" s="88"/>
      <c r="EF12" s="88"/>
      <c r="EG12" s="88"/>
      <c r="EH12" s="88"/>
      <c r="EI12" s="88"/>
      <c r="EJ12" s="88"/>
      <c r="EK12" s="88"/>
      <c r="EL12" s="88"/>
      <c r="EM12" s="88"/>
      <c r="EN12" s="88"/>
      <c r="EO12" s="88"/>
      <c r="EP12" s="88"/>
      <c r="EQ12" s="88"/>
      <c r="ER12" s="88"/>
      <c r="ES12" s="88"/>
      <c r="ET12" s="88"/>
      <c r="EU12" s="88"/>
      <c r="EV12" s="88"/>
      <c r="EW12" s="88"/>
      <c r="EX12" s="88"/>
      <c r="EY12" s="88"/>
      <c r="EZ12" s="88"/>
      <c r="FA12" s="88"/>
      <c r="FB12" s="88"/>
      <c r="FC12" s="88"/>
      <c r="FD12" s="88"/>
      <c r="FE12" s="88"/>
      <c r="FF12" s="88"/>
      <c r="FG12" s="88"/>
      <c r="FH12" s="88"/>
      <c r="FI12" s="88"/>
      <c r="FJ12" s="88"/>
      <c r="FK12" s="88"/>
      <c r="FL12" s="88"/>
      <c r="FM12" s="88"/>
      <c r="FN12" s="88"/>
      <c r="FO12" s="88"/>
      <c r="FP12" s="88"/>
      <c r="FQ12" s="88"/>
      <c r="FR12" s="88"/>
      <c r="FS12" s="88"/>
      <c r="FT12" s="88"/>
      <c r="FU12" s="88"/>
      <c r="FV12" s="88"/>
      <c r="FW12" s="88"/>
      <c r="FX12" s="88"/>
      <c r="FY12" s="88"/>
      <c r="FZ12" s="88"/>
      <c r="GA12" s="88"/>
      <c r="GB12" s="88"/>
      <c r="GC12" s="88"/>
      <c r="GD12" s="88"/>
      <c r="GE12" s="88"/>
      <c r="GF12" s="88"/>
      <c r="GG12" s="88"/>
      <c r="GH12" s="88"/>
      <c r="GI12" s="88"/>
      <c r="GJ12" s="88"/>
      <c r="GK12" s="88"/>
      <c r="GL12" s="88"/>
      <c r="GM12" s="88"/>
      <c r="GN12" s="88"/>
      <c r="GO12" s="88"/>
      <c r="GP12" s="88"/>
      <c r="GQ12" s="88"/>
      <c r="GR12" s="88"/>
      <c r="GS12" s="88"/>
      <c r="GT12" s="88"/>
      <c r="GU12" s="88"/>
      <c r="GV12" s="88"/>
      <c r="GW12" s="88"/>
      <c r="GX12" s="88"/>
      <c r="GY12" s="88"/>
      <c r="GZ12" s="88"/>
      <c r="HA12" s="88"/>
      <c r="HB12" s="88"/>
      <c r="HC12" s="88"/>
      <c r="HD12" s="88"/>
      <c r="HE12" s="88"/>
      <c r="HF12" s="88"/>
      <c r="HG12" s="88"/>
      <c r="HH12" s="88"/>
      <c r="HI12" s="88"/>
      <c r="HJ12" s="88"/>
      <c r="HK12" s="88"/>
      <c r="HL12" s="88"/>
      <c r="HM12" s="88"/>
      <c r="HN12" s="88"/>
      <c r="HO12" s="88"/>
      <c r="HP12" s="88"/>
      <c r="HQ12" s="88"/>
      <c r="HR12" s="88"/>
      <c r="HS12" s="88"/>
      <c r="HT12" s="88"/>
      <c r="HU12" s="88"/>
      <c r="HV12" s="88"/>
      <c r="HW12" s="88"/>
      <c r="HX12" s="88"/>
      <c r="HY12" s="88"/>
      <c r="HZ12" s="88"/>
      <c r="IA12" s="88"/>
      <c r="IB12" s="88"/>
      <c r="IC12" s="88"/>
      <c r="ID12" s="88"/>
      <c r="IE12" s="88"/>
      <c r="IF12" s="88"/>
      <c r="IG12" s="88"/>
      <c r="IH12" s="88"/>
      <c r="II12" s="88"/>
      <c r="IJ12" s="88"/>
      <c r="IK12" s="88"/>
      <c r="IL12" s="88"/>
      <c r="IM12" s="88"/>
      <c r="IN12" s="88"/>
      <c r="IO12" s="88"/>
      <c r="IP12" s="88"/>
      <c r="IQ12" s="88"/>
      <c r="IR12" s="88"/>
      <c r="IS12" s="88"/>
      <c r="IT12" s="88"/>
      <c r="IU12" s="88"/>
      <c r="IV12" s="88"/>
    </row>
    <row r="13" s="84" customFormat="1" ht="21" customHeight="1" spans="1:256">
      <c r="A13" s="113" t="s">
        <v>242</v>
      </c>
      <c r="B13" s="109">
        <f>C13-0.5</f>
        <v>11</v>
      </c>
      <c r="C13" s="110">
        <v>11.5</v>
      </c>
      <c r="D13" s="109">
        <f t="shared" ref="D13:G13" si="4">C13+0.5</f>
        <v>12</v>
      </c>
      <c r="E13" s="109">
        <f t="shared" si="4"/>
        <v>12.5</v>
      </c>
      <c r="F13" s="111">
        <f t="shared" si="4"/>
        <v>13</v>
      </c>
      <c r="G13" s="109">
        <f t="shared" si="4"/>
        <v>13.5</v>
      </c>
      <c r="H13" s="112">
        <v>0</v>
      </c>
      <c r="I13" s="142"/>
      <c r="J13" s="146"/>
      <c r="K13" s="146"/>
      <c r="L13" s="146"/>
      <c r="M13" s="146"/>
      <c r="N13" s="146"/>
      <c r="O13" s="147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88"/>
      <c r="DY13" s="88"/>
      <c r="DZ13" s="88"/>
      <c r="EA13" s="88"/>
      <c r="EB13" s="88"/>
      <c r="EC13" s="88"/>
      <c r="ED13" s="88"/>
      <c r="EE13" s="88"/>
      <c r="EF13" s="88"/>
      <c r="EG13" s="88"/>
      <c r="EH13" s="88"/>
      <c r="EI13" s="88"/>
      <c r="EJ13" s="88"/>
      <c r="EK13" s="88"/>
      <c r="EL13" s="88"/>
      <c r="EM13" s="88"/>
      <c r="EN13" s="88"/>
      <c r="EO13" s="88"/>
      <c r="EP13" s="88"/>
      <c r="EQ13" s="88"/>
      <c r="ER13" s="88"/>
      <c r="ES13" s="88"/>
      <c r="ET13" s="88"/>
      <c r="EU13" s="88"/>
      <c r="EV13" s="88"/>
      <c r="EW13" s="88"/>
      <c r="EX13" s="88"/>
      <c r="EY13" s="88"/>
      <c r="EZ13" s="88"/>
      <c r="FA13" s="88"/>
      <c r="FB13" s="88"/>
      <c r="FC13" s="88"/>
      <c r="FD13" s="88"/>
      <c r="FE13" s="88"/>
      <c r="FF13" s="88"/>
      <c r="FG13" s="88"/>
      <c r="FH13" s="88"/>
      <c r="FI13" s="88"/>
      <c r="FJ13" s="88"/>
      <c r="FK13" s="88"/>
      <c r="FL13" s="88"/>
      <c r="FM13" s="88"/>
      <c r="FN13" s="88"/>
      <c r="FO13" s="88"/>
      <c r="FP13" s="88"/>
      <c r="FQ13" s="88"/>
      <c r="FR13" s="88"/>
      <c r="FS13" s="88"/>
      <c r="FT13" s="88"/>
      <c r="FU13" s="88"/>
      <c r="FV13" s="88"/>
      <c r="FW13" s="88"/>
      <c r="FX13" s="88"/>
      <c r="FY13" s="88"/>
      <c r="FZ13" s="88"/>
      <c r="GA13" s="88"/>
      <c r="GB13" s="88"/>
      <c r="GC13" s="88"/>
      <c r="GD13" s="88"/>
      <c r="GE13" s="88"/>
      <c r="GF13" s="88"/>
      <c r="GG13" s="88"/>
      <c r="GH13" s="88"/>
      <c r="GI13" s="88"/>
      <c r="GJ13" s="88"/>
      <c r="GK13" s="88"/>
      <c r="GL13" s="88"/>
      <c r="GM13" s="88"/>
      <c r="GN13" s="88"/>
      <c r="GO13" s="88"/>
      <c r="GP13" s="88"/>
      <c r="GQ13" s="88"/>
      <c r="GR13" s="88"/>
      <c r="GS13" s="88"/>
      <c r="GT13" s="88"/>
      <c r="GU13" s="88"/>
      <c r="GV13" s="88"/>
      <c r="GW13" s="88"/>
      <c r="GX13" s="88"/>
      <c r="GY13" s="88"/>
      <c r="GZ13" s="88"/>
      <c r="HA13" s="88"/>
      <c r="HB13" s="88"/>
      <c r="HC13" s="88"/>
      <c r="HD13" s="88"/>
      <c r="HE13" s="88"/>
      <c r="HF13" s="88"/>
      <c r="HG13" s="88"/>
      <c r="HH13" s="88"/>
      <c r="HI13" s="88"/>
      <c r="HJ13" s="88"/>
      <c r="HK13" s="88"/>
      <c r="HL13" s="88"/>
      <c r="HM13" s="88"/>
      <c r="HN13" s="88"/>
      <c r="HO13" s="88"/>
      <c r="HP13" s="88"/>
      <c r="HQ13" s="88"/>
      <c r="HR13" s="88"/>
      <c r="HS13" s="88"/>
      <c r="HT13" s="88"/>
      <c r="HU13" s="88"/>
      <c r="HV13" s="88"/>
      <c r="HW13" s="88"/>
      <c r="HX13" s="88"/>
      <c r="HY13" s="88"/>
      <c r="HZ13" s="88"/>
      <c r="IA13" s="88"/>
      <c r="IB13" s="88"/>
      <c r="IC13" s="88"/>
      <c r="ID13" s="88"/>
      <c r="IE13" s="88"/>
      <c r="IF13" s="88"/>
      <c r="IG13" s="88"/>
      <c r="IH13" s="88"/>
      <c r="II13" s="88"/>
      <c r="IJ13" s="88"/>
      <c r="IK13" s="88"/>
      <c r="IL13" s="88"/>
      <c r="IM13" s="88"/>
      <c r="IN13" s="88"/>
      <c r="IO13" s="88"/>
      <c r="IP13" s="88"/>
      <c r="IQ13" s="88"/>
      <c r="IR13" s="88"/>
      <c r="IS13" s="88"/>
      <c r="IT13" s="88"/>
      <c r="IU13" s="88"/>
      <c r="IV13" s="88"/>
    </row>
    <row r="14" s="84" customFormat="1" ht="21" customHeight="1" spans="1:256">
      <c r="A14" s="108" t="s">
        <v>168</v>
      </c>
      <c r="B14" s="109">
        <f>C14-1.5</f>
        <v>22.5</v>
      </c>
      <c r="C14" s="110">
        <v>24</v>
      </c>
      <c r="D14" s="109">
        <f>C14+1.7</f>
        <v>25.7</v>
      </c>
      <c r="E14" s="109">
        <f>D14+1.7</f>
        <v>27.4</v>
      </c>
      <c r="F14" s="111">
        <f>E14+1.7</f>
        <v>29.1</v>
      </c>
      <c r="G14" s="109">
        <f>F14+1.6</f>
        <v>30.7</v>
      </c>
      <c r="H14" s="118"/>
      <c r="I14" s="142"/>
      <c r="J14" s="146"/>
      <c r="K14" s="146"/>
      <c r="L14" s="146"/>
      <c r="M14" s="146"/>
      <c r="N14" s="146"/>
      <c r="O14" s="147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88"/>
      <c r="DY14" s="88"/>
      <c r="DZ14" s="88"/>
      <c r="EA14" s="88"/>
      <c r="EB14" s="88"/>
      <c r="EC14" s="88"/>
      <c r="ED14" s="88"/>
      <c r="EE14" s="88"/>
      <c r="EF14" s="88"/>
      <c r="EG14" s="88"/>
      <c r="EH14" s="88"/>
      <c r="EI14" s="88"/>
      <c r="EJ14" s="88"/>
      <c r="EK14" s="88"/>
      <c r="EL14" s="88"/>
      <c r="EM14" s="88"/>
      <c r="EN14" s="88"/>
      <c r="EO14" s="88"/>
      <c r="EP14" s="88"/>
      <c r="EQ14" s="88"/>
      <c r="ER14" s="88"/>
      <c r="ES14" s="88"/>
      <c r="ET14" s="88"/>
      <c r="EU14" s="88"/>
      <c r="EV14" s="88"/>
      <c r="EW14" s="88"/>
      <c r="EX14" s="88"/>
      <c r="EY14" s="88"/>
      <c r="EZ14" s="88"/>
      <c r="FA14" s="88"/>
      <c r="FB14" s="88"/>
      <c r="FC14" s="88"/>
      <c r="FD14" s="88"/>
      <c r="FE14" s="88"/>
      <c r="FF14" s="88"/>
      <c r="FG14" s="88"/>
      <c r="FH14" s="88"/>
      <c r="FI14" s="88"/>
      <c r="FJ14" s="88"/>
      <c r="FK14" s="88"/>
      <c r="FL14" s="88"/>
      <c r="FM14" s="88"/>
      <c r="FN14" s="88"/>
      <c r="FO14" s="88"/>
      <c r="FP14" s="88"/>
      <c r="FQ14" s="88"/>
      <c r="FR14" s="88"/>
      <c r="FS14" s="88"/>
      <c r="FT14" s="88"/>
      <c r="FU14" s="88"/>
      <c r="FV14" s="88"/>
      <c r="FW14" s="88"/>
      <c r="FX14" s="88"/>
      <c r="FY14" s="88"/>
      <c r="FZ14" s="88"/>
      <c r="GA14" s="88"/>
      <c r="GB14" s="88"/>
      <c r="GC14" s="88"/>
      <c r="GD14" s="88"/>
      <c r="GE14" s="88"/>
      <c r="GF14" s="88"/>
      <c r="GG14" s="88"/>
      <c r="GH14" s="88"/>
      <c r="GI14" s="88"/>
      <c r="GJ14" s="88"/>
      <c r="GK14" s="88"/>
      <c r="GL14" s="88"/>
      <c r="GM14" s="88"/>
      <c r="GN14" s="88"/>
      <c r="GO14" s="88"/>
      <c r="GP14" s="88"/>
      <c r="GQ14" s="88"/>
      <c r="GR14" s="88"/>
      <c r="GS14" s="88"/>
      <c r="GT14" s="88"/>
      <c r="GU14" s="88"/>
      <c r="GV14" s="88"/>
      <c r="GW14" s="88"/>
      <c r="GX14" s="88"/>
      <c r="GY14" s="88"/>
      <c r="GZ14" s="88"/>
      <c r="HA14" s="88"/>
      <c r="HB14" s="88"/>
      <c r="HC14" s="88"/>
      <c r="HD14" s="88"/>
      <c r="HE14" s="88"/>
      <c r="HF14" s="88"/>
      <c r="HG14" s="88"/>
      <c r="HH14" s="88"/>
      <c r="HI14" s="88"/>
      <c r="HJ14" s="88"/>
      <c r="HK14" s="88"/>
      <c r="HL14" s="88"/>
      <c r="HM14" s="88"/>
      <c r="HN14" s="88"/>
      <c r="HO14" s="88"/>
      <c r="HP14" s="88"/>
      <c r="HQ14" s="88"/>
      <c r="HR14" s="88"/>
      <c r="HS14" s="88"/>
      <c r="HT14" s="88"/>
      <c r="HU14" s="88"/>
      <c r="HV14" s="88"/>
      <c r="HW14" s="88"/>
      <c r="HX14" s="88"/>
      <c r="HY14" s="88"/>
      <c r="HZ14" s="88"/>
      <c r="IA14" s="88"/>
      <c r="IB14" s="88"/>
      <c r="IC14" s="88"/>
      <c r="ID14" s="88"/>
      <c r="IE14" s="88"/>
      <c r="IF14" s="88"/>
      <c r="IG14" s="88"/>
      <c r="IH14" s="88"/>
      <c r="II14" s="88"/>
      <c r="IJ14" s="88"/>
      <c r="IK14" s="88"/>
      <c r="IL14" s="88"/>
      <c r="IM14" s="88"/>
      <c r="IN14" s="88"/>
      <c r="IO14" s="88"/>
      <c r="IP14" s="88"/>
      <c r="IQ14" s="88"/>
      <c r="IR14" s="88"/>
      <c r="IS14" s="88"/>
      <c r="IT14" s="88"/>
      <c r="IU14" s="88"/>
      <c r="IV14" s="88"/>
    </row>
    <row r="15" s="84" customFormat="1" ht="21" customHeight="1" spans="1:256">
      <c r="A15" s="108" t="s">
        <v>170</v>
      </c>
      <c r="B15" s="109">
        <f>C15-1.8</f>
        <v>31.2</v>
      </c>
      <c r="C15" s="110">
        <v>33</v>
      </c>
      <c r="D15" s="109">
        <f>C15+2.25</f>
        <v>35.25</v>
      </c>
      <c r="E15" s="109">
        <f>D15+2.25</f>
        <v>37.5</v>
      </c>
      <c r="F15" s="111">
        <f>E15+2.25</f>
        <v>39.75</v>
      </c>
      <c r="G15" s="109">
        <f>F15+2</f>
        <v>41.75</v>
      </c>
      <c r="H15" s="118"/>
      <c r="I15" s="142"/>
      <c r="J15" s="146"/>
      <c r="K15" s="146"/>
      <c r="L15" s="146"/>
      <c r="M15" s="146"/>
      <c r="N15" s="146"/>
      <c r="O15" s="147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88"/>
      <c r="DY15" s="88"/>
      <c r="DZ15" s="88"/>
      <c r="EA15" s="88"/>
      <c r="EB15" s="88"/>
      <c r="EC15" s="88"/>
      <c r="ED15" s="88"/>
      <c r="EE15" s="88"/>
      <c r="EF15" s="88"/>
      <c r="EG15" s="88"/>
      <c r="EH15" s="88"/>
      <c r="EI15" s="88"/>
      <c r="EJ15" s="88"/>
      <c r="EK15" s="88"/>
      <c r="EL15" s="88"/>
      <c r="EM15" s="88"/>
      <c r="EN15" s="88"/>
      <c r="EO15" s="88"/>
      <c r="EP15" s="88"/>
      <c r="EQ15" s="88"/>
      <c r="ER15" s="88"/>
      <c r="ES15" s="88"/>
      <c r="ET15" s="88"/>
      <c r="EU15" s="88"/>
      <c r="EV15" s="88"/>
      <c r="EW15" s="88"/>
      <c r="EX15" s="88"/>
      <c r="EY15" s="88"/>
      <c r="EZ15" s="88"/>
      <c r="FA15" s="88"/>
      <c r="FB15" s="88"/>
      <c r="FC15" s="88"/>
      <c r="FD15" s="88"/>
      <c r="FE15" s="88"/>
      <c r="FF15" s="88"/>
      <c r="FG15" s="88"/>
      <c r="FH15" s="88"/>
      <c r="FI15" s="88"/>
      <c r="FJ15" s="88"/>
      <c r="FK15" s="88"/>
      <c r="FL15" s="88"/>
      <c r="FM15" s="88"/>
      <c r="FN15" s="88"/>
      <c r="FO15" s="88"/>
      <c r="FP15" s="88"/>
      <c r="FQ15" s="88"/>
      <c r="FR15" s="88"/>
      <c r="FS15" s="88"/>
      <c r="FT15" s="88"/>
      <c r="FU15" s="88"/>
      <c r="FV15" s="88"/>
      <c r="FW15" s="88"/>
      <c r="FX15" s="88"/>
      <c r="FY15" s="88"/>
      <c r="FZ15" s="88"/>
      <c r="GA15" s="88"/>
      <c r="GB15" s="88"/>
      <c r="GC15" s="88"/>
      <c r="GD15" s="88"/>
      <c r="GE15" s="88"/>
      <c r="GF15" s="88"/>
      <c r="GG15" s="88"/>
      <c r="GH15" s="88"/>
      <c r="GI15" s="88"/>
      <c r="GJ15" s="88"/>
      <c r="GK15" s="88"/>
      <c r="GL15" s="88"/>
      <c r="GM15" s="88"/>
      <c r="GN15" s="88"/>
      <c r="GO15" s="88"/>
      <c r="GP15" s="88"/>
      <c r="GQ15" s="88"/>
      <c r="GR15" s="88"/>
      <c r="GS15" s="88"/>
      <c r="GT15" s="88"/>
      <c r="GU15" s="88"/>
      <c r="GV15" s="88"/>
      <c r="GW15" s="88"/>
      <c r="GX15" s="88"/>
      <c r="GY15" s="88"/>
      <c r="GZ15" s="88"/>
      <c r="HA15" s="88"/>
      <c r="HB15" s="88"/>
      <c r="HC15" s="88"/>
      <c r="HD15" s="88"/>
      <c r="HE15" s="88"/>
      <c r="HF15" s="88"/>
      <c r="HG15" s="88"/>
      <c r="HH15" s="88"/>
      <c r="HI15" s="88"/>
      <c r="HJ15" s="88"/>
      <c r="HK15" s="88"/>
      <c r="HL15" s="88"/>
      <c r="HM15" s="88"/>
      <c r="HN15" s="88"/>
      <c r="HO15" s="88"/>
      <c r="HP15" s="88"/>
      <c r="HQ15" s="88"/>
      <c r="HR15" s="88"/>
      <c r="HS15" s="88"/>
      <c r="HT15" s="88"/>
      <c r="HU15" s="88"/>
      <c r="HV15" s="88"/>
      <c r="HW15" s="88"/>
      <c r="HX15" s="88"/>
      <c r="HY15" s="88"/>
      <c r="HZ15" s="88"/>
      <c r="IA15" s="88"/>
      <c r="IB15" s="88"/>
      <c r="IC15" s="88"/>
      <c r="ID15" s="88"/>
      <c r="IE15" s="88"/>
      <c r="IF15" s="88"/>
      <c r="IG15" s="88"/>
      <c r="IH15" s="88"/>
      <c r="II15" s="88"/>
      <c r="IJ15" s="88"/>
      <c r="IK15" s="88"/>
      <c r="IL15" s="88"/>
      <c r="IM15" s="88"/>
      <c r="IN15" s="88"/>
      <c r="IO15" s="88"/>
      <c r="IP15" s="88"/>
      <c r="IQ15" s="88"/>
      <c r="IR15" s="88"/>
      <c r="IS15" s="88"/>
      <c r="IT15" s="88"/>
      <c r="IU15" s="88"/>
      <c r="IV15" s="88"/>
    </row>
    <row r="16" s="84" customFormat="1" ht="21" customHeight="1" spans="1:256">
      <c r="A16" s="108" t="s">
        <v>172</v>
      </c>
      <c r="B16" s="119">
        <v>12</v>
      </c>
      <c r="C16" s="119"/>
      <c r="D16" s="119">
        <f>B16+1</f>
        <v>13</v>
      </c>
      <c r="E16" s="120"/>
      <c r="F16" s="121">
        <f>D16+1</f>
        <v>14</v>
      </c>
      <c r="G16" s="122"/>
      <c r="H16" s="118"/>
      <c r="I16" s="142"/>
      <c r="J16" s="146"/>
      <c r="K16" s="146"/>
      <c r="L16" s="146"/>
      <c r="M16" s="146"/>
      <c r="N16" s="146"/>
      <c r="O16" s="147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88"/>
      <c r="DY16" s="88"/>
      <c r="DZ16" s="88"/>
      <c r="EA16" s="88"/>
      <c r="EB16" s="88"/>
      <c r="EC16" s="88"/>
      <c r="ED16" s="88"/>
      <c r="EE16" s="88"/>
      <c r="EF16" s="88"/>
      <c r="EG16" s="88"/>
      <c r="EH16" s="88"/>
      <c r="EI16" s="88"/>
      <c r="EJ16" s="88"/>
      <c r="EK16" s="88"/>
      <c r="EL16" s="88"/>
      <c r="EM16" s="88"/>
      <c r="EN16" s="88"/>
      <c r="EO16" s="88"/>
      <c r="EP16" s="88"/>
      <c r="EQ16" s="88"/>
      <c r="ER16" s="88"/>
      <c r="ES16" s="88"/>
      <c r="ET16" s="88"/>
      <c r="EU16" s="88"/>
      <c r="EV16" s="88"/>
      <c r="EW16" s="88"/>
      <c r="EX16" s="88"/>
      <c r="EY16" s="88"/>
      <c r="EZ16" s="88"/>
      <c r="FA16" s="88"/>
      <c r="FB16" s="88"/>
      <c r="FC16" s="88"/>
      <c r="FD16" s="88"/>
      <c r="FE16" s="88"/>
      <c r="FF16" s="88"/>
      <c r="FG16" s="88"/>
      <c r="FH16" s="88"/>
      <c r="FI16" s="88"/>
      <c r="FJ16" s="88"/>
      <c r="FK16" s="88"/>
      <c r="FL16" s="88"/>
      <c r="FM16" s="88"/>
      <c r="FN16" s="88"/>
      <c r="FO16" s="88"/>
      <c r="FP16" s="88"/>
      <c r="FQ16" s="88"/>
      <c r="FR16" s="88"/>
      <c r="FS16" s="88"/>
      <c r="FT16" s="88"/>
      <c r="FU16" s="88"/>
      <c r="FV16" s="88"/>
      <c r="FW16" s="88"/>
      <c r="FX16" s="88"/>
      <c r="FY16" s="88"/>
      <c r="FZ16" s="88"/>
      <c r="GA16" s="88"/>
      <c r="GB16" s="88"/>
      <c r="GC16" s="88"/>
      <c r="GD16" s="88"/>
      <c r="GE16" s="88"/>
      <c r="GF16" s="88"/>
      <c r="GG16" s="88"/>
      <c r="GH16" s="88"/>
      <c r="GI16" s="88"/>
      <c r="GJ16" s="88"/>
      <c r="GK16" s="88"/>
      <c r="GL16" s="88"/>
      <c r="GM16" s="88"/>
      <c r="GN16" s="88"/>
      <c r="GO16" s="88"/>
      <c r="GP16" s="88"/>
      <c r="GQ16" s="88"/>
      <c r="GR16" s="88"/>
      <c r="GS16" s="88"/>
      <c r="GT16" s="88"/>
      <c r="GU16" s="88"/>
      <c r="GV16" s="88"/>
      <c r="GW16" s="88"/>
      <c r="GX16" s="88"/>
      <c r="GY16" s="88"/>
      <c r="GZ16" s="88"/>
      <c r="HA16" s="88"/>
      <c r="HB16" s="88"/>
      <c r="HC16" s="88"/>
      <c r="HD16" s="88"/>
      <c r="HE16" s="88"/>
      <c r="HF16" s="88"/>
      <c r="HG16" s="88"/>
      <c r="HH16" s="88"/>
      <c r="HI16" s="88"/>
      <c r="HJ16" s="88"/>
      <c r="HK16" s="88"/>
      <c r="HL16" s="88"/>
      <c r="HM16" s="88"/>
      <c r="HN16" s="88"/>
      <c r="HO16" s="88"/>
      <c r="HP16" s="88"/>
      <c r="HQ16" s="88"/>
      <c r="HR16" s="88"/>
      <c r="HS16" s="88"/>
      <c r="HT16" s="88"/>
      <c r="HU16" s="88"/>
      <c r="HV16" s="88"/>
      <c r="HW16" s="88"/>
      <c r="HX16" s="88"/>
      <c r="HY16" s="88"/>
      <c r="HZ16" s="88"/>
      <c r="IA16" s="88"/>
      <c r="IB16" s="88"/>
      <c r="IC16" s="88"/>
      <c r="ID16" s="88"/>
      <c r="IE16" s="88"/>
      <c r="IF16" s="88"/>
      <c r="IG16" s="88"/>
      <c r="IH16" s="88"/>
      <c r="II16" s="88"/>
      <c r="IJ16" s="88"/>
      <c r="IK16" s="88"/>
      <c r="IL16" s="88"/>
      <c r="IM16" s="88"/>
      <c r="IN16" s="88"/>
      <c r="IO16" s="88"/>
      <c r="IP16" s="88"/>
      <c r="IQ16" s="88"/>
      <c r="IR16" s="88"/>
      <c r="IS16" s="88"/>
      <c r="IT16" s="88"/>
      <c r="IU16" s="88"/>
      <c r="IV16" s="88"/>
    </row>
    <row r="17" s="84" customFormat="1" ht="21" customHeight="1" spans="1:256">
      <c r="A17" s="123"/>
      <c r="B17" s="124"/>
      <c r="C17" s="124"/>
      <c r="D17" s="124"/>
      <c r="E17" s="124"/>
      <c r="F17" s="124"/>
      <c r="G17" s="124"/>
      <c r="H17" s="125"/>
      <c r="I17" s="142"/>
      <c r="J17" s="146"/>
      <c r="K17" s="146"/>
      <c r="L17" s="146"/>
      <c r="M17" s="146"/>
      <c r="N17" s="146"/>
      <c r="O17" s="147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88"/>
      <c r="DY17" s="88"/>
      <c r="DZ17" s="88"/>
      <c r="EA17" s="88"/>
      <c r="EB17" s="88"/>
      <c r="EC17" s="88"/>
      <c r="ED17" s="88"/>
      <c r="EE17" s="88"/>
      <c r="EF17" s="88"/>
      <c r="EG17" s="88"/>
      <c r="EH17" s="88"/>
      <c r="EI17" s="88"/>
      <c r="EJ17" s="88"/>
      <c r="EK17" s="88"/>
      <c r="EL17" s="88"/>
      <c r="EM17" s="88"/>
      <c r="EN17" s="88"/>
      <c r="EO17" s="88"/>
      <c r="EP17" s="88"/>
      <c r="EQ17" s="88"/>
      <c r="ER17" s="88"/>
      <c r="ES17" s="88"/>
      <c r="ET17" s="88"/>
      <c r="EU17" s="88"/>
      <c r="EV17" s="88"/>
      <c r="EW17" s="88"/>
      <c r="EX17" s="88"/>
      <c r="EY17" s="88"/>
      <c r="EZ17" s="88"/>
      <c r="FA17" s="88"/>
      <c r="FB17" s="88"/>
      <c r="FC17" s="88"/>
      <c r="FD17" s="88"/>
      <c r="FE17" s="88"/>
      <c r="FF17" s="88"/>
      <c r="FG17" s="88"/>
      <c r="FH17" s="88"/>
      <c r="FI17" s="88"/>
      <c r="FJ17" s="88"/>
      <c r="FK17" s="88"/>
      <c r="FL17" s="88"/>
      <c r="FM17" s="88"/>
      <c r="FN17" s="88"/>
      <c r="FO17" s="88"/>
      <c r="FP17" s="88"/>
      <c r="FQ17" s="88"/>
      <c r="FR17" s="88"/>
      <c r="FS17" s="88"/>
      <c r="FT17" s="88"/>
      <c r="FU17" s="88"/>
      <c r="FV17" s="88"/>
      <c r="FW17" s="88"/>
      <c r="FX17" s="88"/>
      <c r="FY17" s="88"/>
      <c r="FZ17" s="88"/>
      <c r="GA17" s="88"/>
      <c r="GB17" s="88"/>
      <c r="GC17" s="88"/>
      <c r="GD17" s="88"/>
      <c r="GE17" s="88"/>
      <c r="GF17" s="88"/>
      <c r="GG17" s="88"/>
      <c r="GH17" s="88"/>
      <c r="GI17" s="88"/>
      <c r="GJ17" s="88"/>
      <c r="GK17" s="88"/>
      <c r="GL17" s="88"/>
      <c r="GM17" s="88"/>
      <c r="GN17" s="88"/>
      <c r="GO17" s="88"/>
      <c r="GP17" s="88"/>
      <c r="GQ17" s="88"/>
      <c r="GR17" s="88"/>
      <c r="GS17" s="88"/>
      <c r="GT17" s="88"/>
      <c r="GU17" s="88"/>
      <c r="GV17" s="88"/>
      <c r="GW17" s="88"/>
      <c r="GX17" s="88"/>
      <c r="GY17" s="88"/>
      <c r="GZ17" s="88"/>
      <c r="HA17" s="88"/>
      <c r="HB17" s="88"/>
      <c r="HC17" s="88"/>
      <c r="HD17" s="88"/>
      <c r="HE17" s="88"/>
      <c r="HF17" s="88"/>
      <c r="HG17" s="88"/>
      <c r="HH17" s="88"/>
      <c r="HI17" s="88"/>
      <c r="HJ17" s="88"/>
      <c r="HK17" s="88"/>
      <c r="HL17" s="88"/>
      <c r="HM17" s="88"/>
      <c r="HN17" s="88"/>
      <c r="HO17" s="88"/>
      <c r="HP17" s="88"/>
      <c r="HQ17" s="88"/>
      <c r="HR17" s="88"/>
      <c r="HS17" s="88"/>
      <c r="HT17" s="88"/>
      <c r="HU17" s="88"/>
      <c r="HV17" s="88"/>
      <c r="HW17" s="88"/>
      <c r="HX17" s="88"/>
      <c r="HY17" s="88"/>
      <c r="HZ17" s="88"/>
      <c r="IA17" s="88"/>
      <c r="IB17" s="88"/>
      <c r="IC17" s="88"/>
      <c r="ID17" s="88"/>
      <c r="IE17" s="88"/>
      <c r="IF17" s="88"/>
      <c r="IG17" s="88"/>
      <c r="IH17" s="88"/>
      <c r="II17" s="88"/>
      <c r="IJ17" s="88"/>
      <c r="IK17" s="88"/>
      <c r="IL17" s="88"/>
      <c r="IM17" s="88"/>
      <c r="IN17" s="88"/>
      <c r="IO17" s="88"/>
      <c r="IP17" s="88"/>
      <c r="IQ17" s="88"/>
      <c r="IR17" s="88"/>
      <c r="IS17" s="88"/>
      <c r="IT17" s="88"/>
      <c r="IU17" s="88"/>
      <c r="IV17" s="88"/>
    </row>
    <row r="18" s="84" customFormat="1" ht="21" customHeight="1" spans="1:256">
      <c r="A18" s="126"/>
      <c r="B18" s="127"/>
      <c r="C18" s="127"/>
      <c r="D18" s="127"/>
      <c r="E18" s="127"/>
      <c r="F18" s="127"/>
      <c r="G18" s="127"/>
      <c r="H18" s="125"/>
      <c r="I18" s="142"/>
      <c r="J18" s="146"/>
      <c r="K18" s="146"/>
      <c r="L18" s="146"/>
      <c r="M18" s="146"/>
      <c r="N18" s="146"/>
      <c r="O18" s="147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88"/>
      <c r="DY18" s="88"/>
      <c r="DZ18" s="88"/>
      <c r="EA18" s="88"/>
      <c r="EB18" s="88"/>
      <c r="EC18" s="88"/>
      <c r="ED18" s="88"/>
      <c r="EE18" s="88"/>
      <c r="EF18" s="88"/>
      <c r="EG18" s="88"/>
      <c r="EH18" s="88"/>
      <c r="EI18" s="88"/>
      <c r="EJ18" s="88"/>
      <c r="EK18" s="88"/>
      <c r="EL18" s="88"/>
      <c r="EM18" s="88"/>
      <c r="EN18" s="88"/>
      <c r="EO18" s="88"/>
      <c r="EP18" s="88"/>
      <c r="EQ18" s="88"/>
      <c r="ER18" s="88"/>
      <c r="ES18" s="88"/>
      <c r="ET18" s="88"/>
      <c r="EU18" s="88"/>
      <c r="EV18" s="88"/>
      <c r="EW18" s="88"/>
      <c r="EX18" s="88"/>
      <c r="EY18" s="88"/>
      <c r="EZ18" s="88"/>
      <c r="FA18" s="88"/>
      <c r="FB18" s="88"/>
      <c r="FC18" s="88"/>
      <c r="FD18" s="88"/>
      <c r="FE18" s="88"/>
      <c r="FF18" s="88"/>
      <c r="FG18" s="88"/>
      <c r="FH18" s="88"/>
      <c r="FI18" s="88"/>
      <c r="FJ18" s="88"/>
      <c r="FK18" s="88"/>
      <c r="FL18" s="88"/>
      <c r="FM18" s="88"/>
      <c r="FN18" s="88"/>
      <c r="FO18" s="88"/>
      <c r="FP18" s="88"/>
      <c r="FQ18" s="88"/>
      <c r="FR18" s="88"/>
      <c r="FS18" s="88"/>
      <c r="FT18" s="88"/>
      <c r="FU18" s="88"/>
      <c r="FV18" s="88"/>
      <c r="FW18" s="88"/>
      <c r="FX18" s="88"/>
      <c r="FY18" s="88"/>
      <c r="FZ18" s="88"/>
      <c r="GA18" s="88"/>
      <c r="GB18" s="88"/>
      <c r="GC18" s="88"/>
      <c r="GD18" s="88"/>
      <c r="GE18" s="88"/>
      <c r="GF18" s="88"/>
      <c r="GG18" s="88"/>
      <c r="GH18" s="88"/>
      <c r="GI18" s="88"/>
      <c r="GJ18" s="88"/>
      <c r="GK18" s="88"/>
      <c r="GL18" s="88"/>
      <c r="GM18" s="88"/>
      <c r="GN18" s="88"/>
      <c r="GO18" s="88"/>
      <c r="GP18" s="88"/>
      <c r="GQ18" s="88"/>
      <c r="GR18" s="88"/>
      <c r="GS18" s="88"/>
      <c r="GT18" s="88"/>
      <c r="GU18" s="88"/>
      <c r="GV18" s="88"/>
      <c r="GW18" s="88"/>
      <c r="GX18" s="88"/>
      <c r="GY18" s="88"/>
      <c r="GZ18" s="88"/>
      <c r="HA18" s="88"/>
      <c r="HB18" s="88"/>
      <c r="HC18" s="88"/>
      <c r="HD18" s="88"/>
      <c r="HE18" s="88"/>
      <c r="HF18" s="88"/>
      <c r="HG18" s="88"/>
      <c r="HH18" s="88"/>
      <c r="HI18" s="88"/>
      <c r="HJ18" s="88"/>
      <c r="HK18" s="88"/>
      <c r="HL18" s="88"/>
      <c r="HM18" s="88"/>
      <c r="HN18" s="88"/>
      <c r="HO18" s="88"/>
      <c r="HP18" s="88"/>
      <c r="HQ18" s="88"/>
      <c r="HR18" s="88"/>
      <c r="HS18" s="88"/>
      <c r="HT18" s="88"/>
      <c r="HU18" s="88"/>
      <c r="HV18" s="88"/>
      <c r="HW18" s="88"/>
      <c r="HX18" s="88"/>
      <c r="HY18" s="88"/>
      <c r="HZ18" s="88"/>
      <c r="IA18" s="88"/>
      <c r="IB18" s="88"/>
      <c r="IC18" s="88"/>
      <c r="ID18" s="88"/>
      <c r="IE18" s="88"/>
      <c r="IF18" s="88"/>
      <c r="IG18" s="88"/>
      <c r="IH18" s="88"/>
      <c r="II18" s="88"/>
      <c r="IJ18" s="88"/>
      <c r="IK18" s="88"/>
      <c r="IL18" s="88"/>
      <c r="IM18" s="88"/>
      <c r="IN18" s="88"/>
      <c r="IO18" s="88"/>
      <c r="IP18" s="88"/>
      <c r="IQ18" s="88"/>
      <c r="IR18" s="88"/>
      <c r="IS18" s="88"/>
      <c r="IT18" s="88"/>
      <c r="IU18" s="88"/>
      <c r="IV18" s="88"/>
    </row>
    <row r="19" s="84" customFormat="1" ht="21" customHeight="1" spans="1:256">
      <c r="A19" s="126"/>
      <c r="B19" s="127"/>
      <c r="C19" s="127"/>
      <c r="D19" s="127"/>
      <c r="E19" s="127"/>
      <c r="F19" s="127"/>
      <c r="G19" s="127"/>
      <c r="H19" s="128"/>
      <c r="I19" s="142"/>
      <c r="J19" s="146"/>
      <c r="K19" s="146"/>
      <c r="L19" s="146"/>
      <c r="M19" s="146"/>
      <c r="N19" s="146"/>
      <c r="O19" s="147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88"/>
      <c r="DY19" s="88"/>
      <c r="DZ19" s="88"/>
      <c r="EA19" s="88"/>
      <c r="EB19" s="88"/>
      <c r="EC19" s="88"/>
      <c r="ED19" s="88"/>
      <c r="EE19" s="88"/>
      <c r="EF19" s="88"/>
      <c r="EG19" s="88"/>
      <c r="EH19" s="88"/>
      <c r="EI19" s="88"/>
      <c r="EJ19" s="88"/>
      <c r="EK19" s="88"/>
      <c r="EL19" s="88"/>
      <c r="EM19" s="88"/>
      <c r="EN19" s="88"/>
      <c r="EO19" s="88"/>
      <c r="EP19" s="88"/>
      <c r="EQ19" s="88"/>
      <c r="ER19" s="88"/>
      <c r="ES19" s="88"/>
      <c r="ET19" s="88"/>
      <c r="EU19" s="88"/>
      <c r="EV19" s="88"/>
      <c r="EW19" s="88"/>
      <c r="EX19" s="88"/>
      <c r="EY19" s="88"/>
      <c r="EZ19" s="88"/>
      <c r="FA19" s="88"/>
      <c r="FB19" s="88"/>
      <c r="FC19" s="88"/>
      <c r="FD19" s="88"/>
      <c r="FE19" s="88"/>
      <c r="FF19" s="88"/>
      <c r="FG19" s="88"/>
      <c r="FH19" s="88"/>
      <c r="FI19" s="88"/>
      <c r="FJ19" s="88"/>
      <c r="FK19" s="88"/>
      <c r="FL19" s="88"/>
      <c r="FM19" s="88"/>
      <c r="FN19" s="88"/>
      <c r="FO19" s="88"/>
      <c r="FP19" s="88"/>
      <c r="FQ19" s="88"/>
      <c r="FR19" s="88"/>
      <c r="FS19" s="88"/>
      <c r="FT19" s="88"/>
      <c r="FU19" s="88"/>
      <c r="FV19" s="88"/>
      <c r="FW19" s="88"/>
      <c r="FX19" s="88"/>
      <c r="FY19" s="88"/>
      <c r="FZ19" s="88"/>
      <c r="GA19" s="88"/>
      <c r="GB19" s="88"/>
      <c r="GC19" s="88"/>
      <c r="GD19" s="88"/>
      <c r="GE19" s="88"/>
      <c r="GF19" s="88"/>
      <c r="GG19" s="88"/>
      <c r="GH19" s="88"/>
      <c r="GI19" s="88"/>
      <c r="GJ19" s="88"/>
      <c r="GK19" s="88"/>
      <c r="GL19" s="88"/>
      <c r="GM19" s="88"/>
      <c r="GN19" s="88"/>
      <c r="GO19" s="88"/>
      <c r="GP19" s="88"/>
      <c r="GQ19" s="88"/>
      <c r="GR19" s="88"/>
      <c r="GS19" s="88"/>
      <c r="GT19" s="88"/>
      <c r="GU19" s="88"/>
      <c r="GV19" s="88"/>
      <c r="GW19" s="88"/>
      <c r="GX19" s="88"/>
      <c r="GY19" s="88"/>
      <c r="GZ19" s="88"/>
      <c r="HA19" s="88"/>
      <c r="HB19" s="88"/>
      <c r="HC19" s="88"/>
      <c r="HD19" s="88"/>
      <c r="HE19" s="88"/>
      <c r="HF19" s="88"/>
      <c r="HG19" s="88"/>
      <c r="HH19" s="88"/>
      <c r="HI19" s="88"/>
      <c r="HJ19" s="88"/>
      <c r="HK19" s="88"/>
      <c r="HL19" s="88"/>
      <c r="HM19" s="88"/>
      <c r="HN19" s="88"/>
      <c r="HO19" s="88"/>
      <c r="HP19" s="88"/>
      <c r="HQ19" s="88"/>
      <c r="HR19" s="88"/>
      <c r="HS19" s="88"/>
      <c r="HT19" s="88"/>
      <c r="HU19" s="88"/>
      <c r="HV19" s="88"/>
      <c r="HW19" s="88"/>
      <c r="HX19" s="88"/>
      <c r="HY19" s="88"/>
      <c r="HZ19" s="88"/>
      <c r="IA19" s="88"/>
      <c r="IB19" s="88"/>
      <c r="IC19" s="88"/>
      <c r="ID19" s="88"/>
      <c r="IE19" s="88"/>
      <c r="IF19" s="88"/>
      <c r="IG19" s="88"/>
      <c r="IH19" s="88"/>
      <c r="II19" s="88"/>
      <c r="IJ19" s="88"/>
      <c r="IK19" s="88"/>
      <c r="IL19" s="88"/>
      <c r="IM19" s="88"/>
      <c r="IN19" s="88"/>
      <c r="IO19" s="88"/>
      <c r="IP19" s="88"/>
      <c r="IQ19" s="88"/>
      <c r="IR19" s="88"/>
      <c r="IS19" s="88"/>
      <c r="IT19" s="88"/>
      <c r="IU19" s="88"/>
      <c r="IV19" s="88"/>
    </row>
    <row r="20" s="84" customFormat="1" ht="21" customHeight="1" spans="1:256">
      <c r="A20" s="129"/>
      <c r="B20" s="130"/>
      <c r="C20" s="130"/>
      <c r="D20" s="130"/>
      <c r="E20" s="131"/>
      <c r="F20" s="130"/>
      <c r="G20" s="130"/>
      <c r="H20" s="130"/>
      <c r="I20" s="148"/>
      <c r="J20" s="149"/>
      <c r="K20" s="149"/>
      <c r="L20" s="150"/>
      <c r="M20" s="149"/>
      <c r="N20" s="149"/>
      <c r="O20" s="151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88"/>
      <c r="DY20" s="88"/>
      <c r="DZ20" s="88"/>
      <c r="EA20" s="88"/>
      <c r="EB20" s="88"/>
      <c r="EC20" s="88"/>
      <c r="ED20" s="88"/>
      <c r="EE20" s="88"/>
      <c r="EF20" s="88"/>
      <c r="EG20" s="88"/>
      <c r="EH20" s="88"/>
      <c r="EI20" s="88"/>
      <c r="EJ20" s="88"/>
      <c r="EK20" s="88"/>
      <c r="EL20" s="88"/>
      <c r="EM20" s="88"/>
      <c r="EN20" s="88"/>
      <c r="EO20" s="88"/>
      <c r="EP20" s="88"/>
      <c r="EQ20" s="88"/>
      <c r="ER20" s="88"/>
      <c r="ES20" s="88"/>
      <c r="ET20" s="88"/>
      <c r="EU20" s="88"/>
      <c r="EV20" s="88"/>
      <c r="EW20" s="88"/>
      <c r="EX20" s="88"/>
      <c r="EY20" s="88"/>
      <c r="EZ20" s="88"/>
      <c r="FA20" s="88"/>
      <c r="FB20" s="88"/>
      <c r="FC20" s="88"/>
      <c r="FD20" s="88"/>
      <c r="FE20" s="88"/>
      <c r="FF20" s="88"/>
      <c r="FG20" s="88"/>
      <c r="FH20" s="88"/>
      <c r="FI20" s="88"/>
      <c r="FJ20" s="88"/>
      <c r="FK20" s="88"/>
      <c r="FL20" s="88"/>
      <c r="FM20" s="88"/>
      <c r="FN20" s="88"/>
      <c r="FO20" s="88"/>
      <c r="FP20" s="88"/>
      <c r="FQ20" s="88"/>
      <c r="FR20" s="88"/>
      <c r="FS20" s="88"/>
      <c r="FT20" s="88"/>
      <c r="FU20" s="88"/>
      <c r="FV20" s="88"/>
      <c r="FW20" s="88"/>
      <c r="FX20" s="88"/>
      <c r="FY20" s="88"/>
      <c r="FZ20" s="88"/>
      <c r="GA20" s="88"/>
      <c r="GB20" s="88"/>
      <c r="GC20" s="88"/>
      <c r="GD20" s="88"/>
      <c r="GE20" s="88"/>
      <c r="GF20" s="88"/>
      <c r="GG20" s="88"/>
      <c r="GH20" s="88"/>
      <c r="GI20" s="88"/>
      <c r="GJ20" s="88"/>
      <c r="GK20" s="88"/>
      <c r="GL20" s="88"/>
      <c r="GM20" s="88"/>
      <c r="GN20" s="88"/>
      <c r="GO20" s="88"/>
      <c r="GP20" s="88"/>
      <c r="GQ20" s="88"/>
      <c r="GR20" s="88"/>
      <c r="GS20" s="88"/>
      <c r="GT20" s="88"/>
      <c r="GU20" s="88"/>
      <c r="GV20" s="88"/>
      <c r="GW20" s="88"/>
      <c r="GX20" s="88"/>
      <c r="GY20" s="88"/>
      <c r="GZ20" s="88"/>
      <c r="HA20" s="88"/>
      <c r="HB20" s="88"/>
      <c r="HC20" s="88"/>
      <c r="HD20" s="88"/>
      <c r="HE20" s="88"/>
      <c r="HF20" s="88"/>
      <c r="HG20" s="88"/>
      <c r="HH20" s="88"/>
      <c r="HI20" s="88"/>
      <c r="HJ20" s="88"/>
      <c r="HK20" s="88"/>
      <c r="HL20" s="88"/>
      <c r="HM20" s="88"/>
      <c r="HN20" s="88"/>
      <c r="HO20" s="88"/>
      <c r="HP20" s="88"/>
      <c r="HQ20" s="88"/>
      <c r="HR20" s="88"/>
      <c r="HS20" s="88"/>
      <c r="HT20" s="88"/>
      <c r="HU20" s="88"/>
      <c r="HV20" s="88"/>
      <c r="HW20" s="88"/>
      <c r="HX20" s="88"/>
      <c r="HY20" s="88"/>
      <c r="HZ20" s="88"/>
      <c r="IA20" s="88"/>
      <c r="IB20" s="88"/>
      <c r="IC20" s="88"/>
      <c r="ID20" s="88"/>
      <c r="IE20" s="88"/>
      <c r="IF20" s="88"/>
      <c r="IG20" s="88"/>
      <c r="IH20" s="88"/>
      <c r="II20" s="88"/>
      <c r="IJ20" s="88"/>
      <c r="IK20" s="88"/>
      <c r="IL20" s="88"/>
      <c r="IM20" s="88"/>
      <c r="IN20" s="88"/>
      <c r="IO20" s="88"/>
      <c r="IP20" s="88"/>
      <c r="IQ20" s="88"/>
      <c r="IR20" s="88"/>
      <c r="IS20" s="88"/>
      <c r="IT20" s="88"/>
      <c r="IU20" s="88"/>
      <c r="IV20" s="88"/>
    </row>
    <row r="21" ht="16.5" spans="1:16">
      <c r="A21" s="132"/>
      <c r="B21" s="133"/>
      <c r="C21" s="134"/>
      <c r="D21" s="134"/>
      <c r="E21" s="135"/>
      <c r="F21" s="134"/>
      <c r="G21" s="134"/>
      <c r="H21" s="134"/>
      <c r="M21" s="84"/>
      <c r="N21" s="84"/>
      <c r="O21" s="84"/>
      <c r="P21" s="88"/>
    </row>
    <row r="22" spans="1:16">
      <c r="A22" s="85" t="s">
        <v>174</v>
      </c>
      <c r="B22" s="136"/>
      <c r="C22" s="137"/>
      <c r="D22" s="137"/>
      <c r="M22" s="84"/>
      <c r="N22" s="84"/>
      <c r="O22" s="84"/>
      <c r="P22" s="88"/>
    </row>
    <row r="23" spans="3:16">
      <c r="C23" s="86"/>
      <c r="J23" s="152" t="s">
        <v>175</v>
      </c>
      <c r="K23" s="153"/>
      <c r="L23" s="152" t="s">
        <v>176</v>
      </c>
      <c r="M23" s="152"/>
      <c r="N23" s="152" t="s">
        <v>177</v>
      </c>
      <c r="O23" s="84" t="s">
        <v>135</v>
      </c>
      <c r="P23" s="88"/>
    </row>
  </sheetData>
  <mergeCells count="11">
    <mergeCell ref="A1:O1"/>
    <mergeCell ref="B2:D2"/>
    <mergeCell ref="F2:H2"/>
    <mergeCell ref="K2:O2"/>
    <mergeCell ref="B3:H3"/>
    <mergeCell ref="J3:O3"/>
    <mergeCell ref="B16:C16"/>
    <mergeCell ref="D16:E16"/>
    <mergeCell ref="A3:A5"/>
    <mergeCell ref="H4:H5"/>
    <mergeCell ref="I2:I20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F4" sqref="F4:F5"/>
    </sheetView>
  </sheetViews>
  <sheetFormatPr defaultColWidth="9" defaultRowHeight="14.25"/>
  <cols>
    <col min="1" max="1" width="7" customWidth="1"/>
    <col min="2" max="2" width="14.5" customWidth="1"/>
    <col min="3" max="3" width="19.5" style="73" customWidth="1"/>
    <col min="4" max="4" width="10.9" customWidth="1"/>
    <col min="5" max="5" width="23.8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243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244</v>
      </c>
      <c r="B2" s="5" t="s">
        <v>245</v>
      </c>
      <c r="C2" s="5" t="s">
        <v>246</v>
      </c>
      <c r="D2" s="5" t="s">
        <v>247</v>
      </c>
      <c r="E2" s="5" t="s">
        <v>248</v>
      </c>
      <c r="F2" s="5" t="s">
        <v>249</v>
      </c>
      <c r="G2" s="5" t="s">
        <v>250</v>
      </c>
      <c r="H2" s="74" t="s">
        <v>251</v>
      </c>
      <c r="I2" s="4" t="s">
        <v>252</v>
      </c>
      <c r="J2" s="4" t="s">
        <v>253</v>
      </c>
      <c r="K2" s="4" t="s">
        <v>254</v>
      </c>
      <c r="L2" s="4" t="s">
        <v>255</v>
      </c>
      <c r="M2" s="4" t="s">
        <v>256</v>
      </c>
      <c r="N2" s="5" t="s">
        <v>257</v>
      </c>
      <c r="O2" s="5" t="s">
        <v>258</v>
      </c>
    </row>
    <row r="3" s="1" customFormat="1" ht="16.5" spans="1:15">
      <c r="A3" s="4"/>
      <c r="B3" s="7"/>
      <c r="C3" s="7"/>
      <c r="D3" s="7"/>
      <c r="E3" s="7"/>
      <c r="F3" s="7"/>
      <c r="G3" s="7"/>
      <c r="H3" s="75"/>
      <c r="I3" s="4" t="s">
        <v>228</v>
      </c>
      <c r="J3" s="4" t="s">
        <v>228</v>
      </c>
      <c r="K3" s="4" t="s">
        <v>228</v>
      </c>
      <c r="L3" s="4" t="s">
        <v>228</v>
      </c>
      <c r="M3" s="4" t="s">
        <v>228</v>
      </c>
      <c r="N3" s="7"/>
      <c r="O3" s="7"/>
    </row>
    <row r="4" ht="20" customHeight="1" spans="1:15">
      <c r="A4" s="11">
        <v>1</v>
      </c>
      <c r="B4" s="24">
        <v>241028004</v>
      </c>
      <c r="C4" s="24" t="s">
        <v>259</v>
      </c>
      <c r="D4" s="25" t="s">
        <v>112</v>
      </c>
      <c r="E4" s="26" t="s">
        <v>260</v>
      </c>
      <c r="F4" s="23" t="s">
        <v>261</v>
      </c>
      <c r="G4" s="76" t="s">
        <v>65</v>
      </c>
      <c r="H4" s="11" t="s">
        <v>65</v>
      </c>
      <c r="I4" s="80">
        <v>2</v>
      </c>
      <c r="J4" s="81">
        <v>1</v>
      </c>
      <c r="K4" s="81">
        <v>2</v>
      </c>
      <c r="L4" s="81">
        <v>0</v>
      </c>
      <c r="M4" s="11">
        <v>0</v>
      </c>
      <c r="N4" s="11">
        <f t="shared" ref="N4:N7" si="0">SUM(I4:M4)</f>
        <v>5</v>
      </c>
      <c r="O4" s="11"/>
    </row>
    <row r="5" ht="20" customHeight="1" spans="1:15">
      <c r="A5" s="11">
        <v>2</v>
      </c>
      <c r="B5" s="24">
        <v>241028006</v>
      </c>
      <c r="C5" s="24" t="s">
        <v>259</v>
      </c>
      <c r="D5" s="29" t="s">
        <v>111</v>
      </c>
      <c r="E5" s="26" t="s">
        <v>260</v>
      </c>
      <c r="F5" s="23" t="s">
        <v>261</v>
      </c>
      <c r="G5" s="77" t="s">
        <v>65</v>
      </c>
      <c r="H5" s="55" t="s">
        <v>65</v>
      </c>
      <c r="I5" s="82">
        <v>2</v>
      </c>
      <c r="J5" s="81">
        <v>0</v>
      </c>
      <c r="K5" s="81">
        <v>1</v>
      </c>
      <c r="L5" s="81">
        <v>0</v>
      </c>
      <c r="M5" s="11">
        <v>0</v>
      </c>
      <c r="N5" s="11">
        <f t="shared" si="0"/>
        <v>3</v>
      </c>
      <c r="O5" s="11"/>
    </row>
    <row r="6" ht="20" customHeight="1" spans="1:15">
      <c r="A6" s="11"/>
      <c r="B6" s="23"/>
      <c r="C6" s="23"/>
      <c r="D6" s="29"/>
      <c r="E6" s="30"/>
      <c r="F6" s="23"/>
      <c r="G6" s="77"/>
      <c r="H6" s="55"/>
      <c r="I6" s="82"/>
      <c r="J6" s="81"/>
      <c r="K6" s="81"/>
      <c r="L6" s="81"/>
      <c r="M6" s="11"/>
      <c r="N6" s="11"/>
      <c r="O6" s="11"/>
    </row>
    <row r="7" ht="20" customHeight="1" spans="1:15">
      <c r="A7" s="11"/>
      <c r="B7" s="23"/>
      <c r="C7" s="23"/>
      <c r="D7" s="29"/>
      <c r="E7" s="30"/>
      <c r="F7" s="23"/>
      <c r="G7" s="77"/>
      <c r="H7" s="55"/>
      <c r="I7" s="82"/>
      <c r="J7" s="81"/>
      <c r="K7" s="81"/>
      <c r="L7" s="81"/>
      <c r="M7" s="11"/>
      <c r="N7" s="11"/>
      <c r="O7" s="11"/>
    </row>
    <row r="8" ht="20" customHeight="1" spans="1:15">
      <c r="A8" s="11"/>
      <c r="B8" s="31"/>
      <c r="C8" s="31"/>
      <c r="D8" s="31"/>
      <c r="E8" s="64"/>
      <c r="F8" s="31"/>
      <c r="G8" s="11"/>
      <c r="H8" s="9"/>
      <c r="I8" s="80"/>
      <c r="J8" s="81"/>
      <c r="K8" s="81"/>
      <c r="L8" s="81"/>
      <c r="M8" s="11"/>
      <c r="N8" s="11"/>
      <c r="O8" s="9"/>
    </row>
    <row r="9" ht="20" customHeight="1" spans="1:15">
      <c r="A9" s="11"/>
      <c r="B9" s="31"/>
      <c r="C9" s="31"/>
      <c r="D9" s="31"/>
      <c r="E9" s="64"/>
      <c r="F9" s="31"/>
      <c r="G9" s="11"/>
      <c r="H9" s="9"/>
      <c r="I9" s="80"/>
      <c r="J9" s="81"/>
      <c r="K9" s="81"/>
      <c r="L9" s="81"/>
      <c r="M9" s="11"/>
      <c r="N9" s="11"/>
      <c r="O9" s="9"/>
    </row>
    <row r="10" ht="20" customHeight="1" spans="1:15">
      <c r="A10" s="11"/>
      <c r="B10" s="31"/>
      <c r="C10" s="31"/>
      <c r="D10" s="31"/>
      <c r="E10" s="64"/>
      <c r="F10" s="31"/>
      <c r="G10" s="11"/>
      <c r="H10" s="9"/>
      <c r="I10" s="80"/>
      <c r="J10" s="81"/>
      <c r="K10" s="81"/>
      <c r="L10" s="81"/>
      <c r="M10" s="11"/>
      <c r="N10" s="11"/>
      <c r="O10" s="9"/>
    </row>
    <row r="11" ht="20" customHeight="1" spans="1:15">
      <c r="A11" s="11"/>
      <c r="B11" s="31"/>
      <c r="C11" s="31"/>
      <c r="D11" s="31"/>
      <c r="E11" s="64"/>
      <c r="F11" s="31"/>
      <c r="G11" s="11"/>
      <c r="H11" s="9"/>
      <c r="I11" s="80"/>
      <c r="J11" s="81"/>
      <c r="K11" s="81"/>
      <c r="L11" s="81"/>
      <c r="M11" s="11"/>
      <c r="N11" s="11"/>
      <c r="O11" s="9"/>
    </row>
    <row r="12" s="2" customFormat="1" ht="18.75" spans="1:15">
      <c r="A12" s="13" t="s">
        <v>262</v>
      </c>
      <c r="B12" s="14"/>
      <c r="C12" s="31"/>
      <c r="D12" s="15"/>
      <c r="E12" s="16"/>
      <c r="F12" s="31"/>
      <c r="G12" s="11"/>
      <c r="H12" s="38"/>
      <c r="I12" s="32"/>
      <c r="J12" s="13" t="s">
        <v>263</v>
      </c>
      <c r="K12" s="14"/>
      <c r="L12" s="14"/>
      <c r="M12" s="15"/>
      <c r="N12" s="14"/>
      <c r="O12" s="21"/>
    </row>
    <row r="13" ht="61" customHeight="1" spans="1:15">
      <c r="A13" s="78" t="s">
        <v>264</v>
      </c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83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2024-12-04T01:50:46Z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