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<sst xmlns="http://schemas.openxmlformats.org/spreadsheetml/2006/main" count="947" uniqueCount="332">
  <si>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</si>
  <si>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</si>
  <si>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</si>
  <si>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</si>
  <si>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</si>
  <si>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</si>
  <si>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</si>
  <si>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</si>
  <si>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</si>
  <si>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</si>
  <si>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</si>
  <si>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</si>
  <si>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</si>
  <si>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</si>
  <si>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</si>
  <si>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</si>
  <si>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</si>
  <si>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</si>
  <si>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</si>
  <si>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</si>
  <si>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</si>
  <si>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</si>
  <si>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</si>
  <si>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</si>
  <si>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</si>
  <si>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</si>
  <si>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</si>
  <si>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</si>
  <si>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</si>
  <si>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</si>
  <si>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</si>
  <si>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</si>
  <si>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</si>
  <si>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</si>
  <si>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</si>
  <si>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</si>
  <si>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</si>
  <si>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</si>
  <si>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</si>
  <si>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</si>
  <si>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</si>
  <si>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</si>
  <si>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</si>
  <si>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</si>
  <si>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</si>
  <si>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</si>
  <si>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</si>
  <si>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</si>
  <si>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</si>
  <si>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</si>
  <si>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</si>
  <si>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</si>
  <si>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</si>
  <si>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</si>
  <si>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</si>
  <si>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</si>
  <si>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</si>
  <si>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</si>
  <si>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</si>
  <si>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</si>
  <si>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</si>
  <si>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</si>
  <si>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QAMMBM83242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</si>
  <si>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</si>
  <si>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</si>
  <si>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</si>
  <si>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</si>
  <si>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</si>
  <si>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</si>
  <si>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</si>
  <si>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</si>
  <si>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</si>
  <si>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</si>
  <si>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</si>
  <si>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</si>
  <si>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</si>
  <si>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</si>
  <si>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</si>
  <si>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</si>
  <si>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</si>
  <si>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</si>
  <si>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</si>
  <si>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</si>
  <si>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</si>
  <si>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</si>
  <si>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</si>
  <si>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</si>
  <si>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</si>
  <si>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</si>
  <si>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</si>
  <si>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</si>
  <si>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</si>
  <si>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</si>
  <si>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</si>
  <si>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</si>
  <si>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</si>
  <si>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</si>
  <si>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</si>
  <si>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</si>
  <si>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</si>
  <si>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</si>
  <si>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</si>
  <si>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</si>
  <si>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</si>
  <si>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</si>
  <si>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</si>
  <si>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</si>
  <si>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</si>
  <si>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</si>
  <si>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</si>
  <si>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</si>
  <si>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</si>
  <si>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</si>
  <si>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</si>
  <si>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</si>
  <si>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</si>
  <si>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</si>
  <si>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</si>
  <si>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</si>
  <si>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</si>
  <si>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</si>
  <si>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1.左侧反光条撑开拉长面布。前袋口压线起扭，针距稀</t>
  </si>
  <si>
    <t>2.拼幅后上转角处起皱不平，侧骨不顺直</t>
  </si>
  <si>
    <t>3.冚脚过骨处弯曲，拉腰袋布打折不平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</si>
  <si>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</si>
  <si>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</si>
  <si>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</si>
  <si>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</si>
  <si>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</si>
  <si>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</si>
  <si>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</si>
  <si>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</si>
  <si>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</si>
  <si>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</si>
  <si>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</si>
  <si>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</si>
  <si>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</si>
  <si>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</si>
  <si>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</si>
  <si>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</si>
  <si>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</si>
  <si>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</si>
  <si>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</si>
  <si>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</si>
  <si>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</si>
  <si>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</si>
  <si>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</si>
  <si>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</si>
  <si>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</si>
  <si>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</si>
  <si>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</si>
  <si>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130/59</t>
  </si>
  <si>
    <t>五分裤外侧长</t>
  </si>
  <si>
    <t>±1</t>
  </si>
  <si>
    <t>+1.5</t>
  </si>
  <si>
    <t>+1</t>
  </si>
  <si>
    <t>+0.6</t>
  </si>
  <si>
    <t>全松紧腰围 平量</t>
  </si>
  <si>
    <t>+2</t>
  </si>
  <si>
    <t>+0</t>
  </si>
  <si>
    <t>+0.5</t>
  </si>
  <si>
    <t>全松紧腰围 拉量</t>
  </si>
  <si>
    <t>臀围</t>
  </si>
  <si>
    <t>±0.5</t>
  </si>
  <si>
    <t>-2</t>
  </si>
  <si>
    <t>腿围/2</t>
  </si>
  <si>
    <t>脚口/2（短裤）</t>
  </si>
  <si>
    <t>±0.3</t>
  </si>
  <si>
    <t>-0.3</t>
  </si>
  <si>
    <t>前裆长</t>
  </si>
  <si>
    <t>后裆长</t>
  </si>
  <si>
    <t>前插袋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</si>
  <si>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</si>
  <si>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</si>
  <si>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</si>
  <si>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</si>
  <si>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</si>
  <si>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</si>
  <si>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</si>
  <si>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</si>
  <si>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</si>
  <si>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</si>
  <si>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</si>
  <si>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</si>
  <si>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</si>
  <si>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</si>
  <si>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</si>
  <si>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</si>
  <si>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</si>
  <si>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</si>
  <si>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</si>
  <si>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</si>
  <si>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</si>
  <si>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</si>
  <si>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</si>
  <si>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</si>
  <si>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</si>
  <si>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</si>
  <si>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</si>
  <si>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</si>
  <si>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</si>
  <si>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</si>
  <si>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</si>
  <si>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</si>
  <si>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</si>
  <si>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</si>
  <si>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</si>
  <si>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</si>
  <si>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</si>
  <si>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</si>
  <si>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</si>
  <si>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</si>
  <si>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</si>
  <si>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</si>
  <si>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</si>
  <si>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</si>
  <si>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</si>
  <si>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</si>
  <si>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</si>
  <si>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</si>
  <si>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</si>
  <si>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</si>
  <si>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</si>
  <si>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</si>
  <si>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</si>
  <si>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</si>
  <si>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1、左右袋口有高低</t>
  </si>
  <si>
    <t>2、冚脚过骨处不顺直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</si>
  <si>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</si>
  <si>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</si>
  <si>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</si>
  <si>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</si>
  <si>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</si>
  <si>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</si>
  <si>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</si>
  <si>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</si>
  <si>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</si>
  <si>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</si>
  <si>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</si>
  <si>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</si>
  <si>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明灰/青灰绿</t>
  </si>
  <si>
    <t>黑色/水手蓝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</si>
  <si>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</si>
  <si>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</si>
  <si>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</si>
  <si>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</si>
  <si>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</si>
  <si>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</si>
  <si>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</si>
  <si>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</si>
  <si>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</si>
  <si>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</si>
  <si>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</si>
  <si>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</si>
  <si>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</si>
  <si>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</si>
  <si>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</si>
  <si>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</si>
  <si>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WU</t>
  </si>
  <si>
    <t>FW08450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</si>
  <si>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</si>
  <si>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</si>
  <si>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</si>
  <si>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</si>
  <si>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</si>
  <si>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</si>
  <si>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</si>
  <si>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</si>
  <si>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制表时间：2024/11/7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</si>
  <si>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</si>
  <si>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</si>
  <si>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</si>
  <si>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</si>
  <si>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</si>
  <si>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</si>
  <si>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</si>
  <si>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</si>
  <si>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</si>
  <si>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</si>
  <si>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</si>
  <si>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</si>
  <si>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</si>
  <si>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</si>
  <si>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</si>
  <si>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</si>
  <si>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</si>
  <si>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</si>
  <si>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</si>
  <si>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</si>
  <si>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</si>
  <si>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</si>
  <si>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</si>
  <si>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亮银TC反光条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</si>
  <si>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</si>
  <si>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</si>
  <si>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</si>
  <si>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</si>
  <si>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</si>
  <si>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</si>
  <si>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</si>
  <si>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制表时间：2024/11/12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</si>
  <si>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</si>
  <si>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</si>
  <si>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</si>
  <si>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</si>
  <si>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</si>
  <si>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</si>
  <si>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</si>
  <si>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</si>
  <si>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</si>
  <si>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</si>
  <si>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</si>
  <si>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</si>
  <si>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</si>
  <si>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</si>
  <si>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</si>
  <si>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</si>
  <si>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</si>
  <si>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</si>
  <si>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</si>
  <si>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制表时间：2024/12/5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</si>
  <si>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</si>
  <si>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</si>
  <si>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</si>
  <si>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</si>
  <si>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</si>
  <si>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反光银</t>
  </si>
  <si>
    <t>-1%</t>
  </si>
  <si>
    <t>-2%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</si>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</sst>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sz val="10"/>
      <name val="宋体"/>
      <charset val="134"/>
      <scheme val="major"/>
    </font>
    <font>
      <b/>
      <sz val="12"/>
      <name val="黑体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4" applyNumberFormat="0" applyFill="0" applyAlignment="0" applyProtection="0">
      <alignment vertical="center"/>
    </xf>
    <xf numFmtId="0" fontId="59" fillId="0" borderId="84" applyNumberFormat="0" applyFill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86" applyNumberFormat="0" applyAlignment="0" applyProtection="0">
      <alignment vertical="center"/>
    </xf>
    <xf numFmtId="0" fontId="62" fillId="10" borderId="87" applyNumberFormat="0" applyAlignment="0" applyProtection="0">
      <alignment vertical="center"/>
    </xf>
    <xf numFmtId="0" fontId="63" fillId="10" borderId="86" applyNumberFormat="0" applyAlignment="0" applyProtection="0">
      <alignment vertical="center"/>
    </xf>
    <xf numFmtId="0" fontId="64" fillId="11" borderId="88" applyNumberFormat="0" applyAlignment="0" applyProtection="0">
      <alignment vertical="center"/>
    </xf>
    <xf numFmtId="0" fontId="65" fillId="0" borderId="89" applyNumberFormat="0" applyFill="0" applyAlignment="0" applyProtection="0">
      <alignment vertical="center"/>
    </xf>
    <xf numFmtId="0" fontId="66" fillId="0" borderId="90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2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2" xfId="52" applyNumberFormat="1" applyFont="1" applyFill="1" applyBorder="1" applyAlignment="1">
      <alignment horizontal="left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left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shrinkToFit="1"/>
    </xf>
    <xf numFmtId="0" fontId="33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18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25" fillId="0" borderId="2" xfId="53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9" xfId="52" applyFont="1" applyBorder="1" applyAlignment="1">
      <alignment horizontal="center" vertical="top"/>
    </xf>
    <xf numFmtId="0" fontId="40" fillId="0" borderId="10" xfId="52" applyFont="1" applyFill="1" applyBorder="1" applyAlignment="1">
      <alignment horizontal="left" vertical="center"/>
    </xf>
    <xf numFmtId="0" fontId="22" fillId="0" borderId="11" xfId="52" applyFont="1" applyFill="1" applyBorder="1" applyAlignment="1">
      <alignment horizontal="left" vertical="center"/>
    </xf>
    <xf numFmtId="0" fontId="40" fillId="0" borderId="11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vertical="center"/>
    </xf>
    <xf numFmtId="0" fontId="40" fillId="0" borderId="11" xfId="52" applyFont="1" applyFill="1" applyBorder="1" applyAlignment="1">
      <alignment vertical="center"/>
    </xf>
    <xf numFmtId="0" fontId="22" fillId="0" borderId="12" xfId="52" applyFont="1" applyBorder="1" applyAlignment="1">
      <alignment horizontal="left" vertical="center"/>
    </xf>
    <xf numFmtId="0" fontId="22" fillId="0" borderId="13" xfId="52" applyFont="1" applyBorder="1" applyAlignment="1">
      <alignment horizontal="left" vertical="center"/>
    </xf>
    <xf numFmtId="0" fontId="40" fillId="0" borderId="14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left" vertical="center"/>
    </xf>
    <xf numFmtId="0" fontId="40" fillId="0" borderId="12" xfId="52" applyFont="1" applyFill="1" applyBorder="1" applyAlignment="1">
      <alignment vertical="center"/>
    </xf>
    <xf numFmtId="58" fontId="26" fillId="0" borderId="12" xfId="52" applyNumberFormat="1" applyFont="1" applyFill="1" applyBorder="1" applyAlignment="1">
      <alignment horizontal="center" vertical="center"/>
    </xf>
    <xf numFmtId="0" fontId="26" fillId="0" borderId="12" xfId="52" applyFont="1" applyFill="1" applyBorder="1" applyAlignment="1">
      <alignment horizontal="center" vertical="center"/>
    </xf>
    <xf numFmtId="0" fontId="40" fillId="0" borderId="12" xfId="52" applyFont="1" applyFill="1" applyBorder="1" applyAlignment="1">
      <alignment horizontal="center" vertical="center"/>
    </xf>
    <xf numFmtId="0" fontId="40" fillId="0" borderId="14" xfId="52" applyFont="1" applyFill="1" applyBorder="1" applyAlignment="1">
      <alignment horizontal="left" vertical="center"/>
    </xf>
    <xf numFmtId="0" fontId="40" fillId="0" borderId="12" xfId="52" applyFont="1" applyFill="1" applyBorder="1" applyAlignment="1">
      <alignment horizontal="left" vertical="center"/>
    </xf>
    <xf numFmtId="0" fontId="40" fillId="0" borderId="15" xfId="52" applyFont="1" applyFill="1" applyBorder="1" applyAlignment="1">
      <alignment vertical="center"/>
    </xf>
    <xf numFmtId="0" fontId="22" fillId="0" borderId="16" xfId="52" applyFont="1" applyFill="1" applyBorder="1" applyAlignment="1">
      <alignment horizontal="left" vertical="center"/>
    </xf>
    <xf numFmtId="0" fontId="40" fillId="0" borderId="16" xfId="52" applyFont="1" applyFill="1" applyBorder="1" applyAlignment="1">
      <alignment vertical="center"/>
    </xf>
    <xf numFmtId="0" fontId="26" fillId="0" borderId="16" xfId="52" applyFont="1" applyFill="1" applyBorder="1" applyAlignment="1">
      <alignment horizontal="left" vertical="center"/>
    </xf>
    <xf numFmtId="0" fontId="40" fillId="0" borderId="16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10" xfId="52" applyFont="1" applyFill="1" applyBorder="1" applyAlignment="1">
      <alignment vertical="center"/>
    </xf>
    <xf numFmtId="0" fontId="40" fillId="0" borderId="17" xfId="52" applyFont="1" applyFill="1" applyBorder="1" applyAlignment="1">
      <alignment vertical="center"/>
    </xf>
    <xf numFmtId="0" fontId="40" fillId="0" borderId="18" xfId="52" applyFont="1" applyFill="1" applyBorder="1" applyAlignment="1">
      <alignment vertical="center"/>
    </xf>
    <xf numFmtId="0" fontId="26" fillId="0" borderId="12" xfId="52" applyFont="1" applyFill="1" applyBorder="1" applyAlignment="1">
      <alignment horizontal="left" vertical="center"/>
    </xf>
    <xf numFmtId="0" fontId="26" fillId="0" borderId="12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41" fillId="0" borderId="21" xfId="52" applyFont="1" applyFill="1" applyBorder="1" applyAlignment="1">
      <alignment horizontal="left" vertical="center"/>
    </xf>
    <xf numFmtId="0" fontId="41" fillId="0" borderId="20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11" xfId="52" applyFont="1" applyFill="1" applyBorder="1" applyAlignment="1">
      <alignment horizontal="left" vertical="center"/>
    </xf>
    <xf numFmtId="0" fontId="26" fillId="0" borderId="14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14" xfId="52" applyFont="1" applyFill="1" applyBorder="1" applyAlignment="1">
      <alignment horizontal="left" vertical="center" wrapText="1"/>
    </xf>
    <xf numFmtId="0" fontId="26" fillId="0" borderId="12" xfId="52" applyFont="1" applyFill="1" applyBorder="1" applyAlignment="1">
      <alignment horizontal="left" vertical="center" wrapText="1"/>
    </xf>
    <xf numFmtId="0" fontId="40" fillId="0" borderId="15" xfId="52" applyFont="1" applyFill="1" applyBorder="1" applyAlignment="1">
      <alignment horizontal="left" vertical="center"/>
    </xf>
    <xf numFmtId="0" fontId="19" fillId="0" borderId="16" xfId="52" applyFill="1" applyBorder="1" applyAlignment="1">
      <alignment horizontal="center" vertical="center"/>
    </xf>
    <xf numFmtId="0" fontId="40" fillId="0" borderId="22" xfId="52" applyFont="1" applyFill="1" applyBorder="1" applyAlignment="1">
      <alignment horizontal="center" vertical="center"/>
    </xf>
    <xf numFmtId="0" fontId="40" fillId="0" borderId="23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right" vertical="center"/>
    </xf>
    <xf numFmtId="0" fontId="41" fillId="0" borderId="10" xfId="52" applyFont="1" applyFill="1" applyBorder="1" applyAlignment="1">
      <alignment horizontal="left" vertical="center"/>
    </xf>
    <xf numFmtId="0" fontId="41" fillId="0" borderId="11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40" fillId="0" borderId="24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horizontal="center" vertical="center"/>
    </xf>
    <xf numFmtId="58" fontId="26" fillId="0" borderId="16" xfId="52" applyNumberFormat="1" applyFont="1" applyFill="1" applyBorder="1" applyAlignment="1">
      <alignment horizontal="center" vertical="center"/>
    </xf>
    <xf numFmtId="0" fontId="40" fillId="0" borderId="1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40" fillId="0" borderId="13" xfId="52" applyFont="1" applyFill="1" applyBorder="1" applyAlignment="1">
      <alignment horizontal="center" vertical="center"/>
    </xf>
    <xf numFmtId="0" fontId="26" fillId="0" borderId="13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27" xfId="52" applyFont="1" applyFill="1" applyBorder="1" applyAlignment="1">
      <alignment vertical="center"/>
    </xf>
    <xf numFmtId="0" fontId="26" fillId="0" borderId="28" xfId="52" applyFont="1" applyFill="1" applyBorder="1" applyAlignment="1">
      <alignment horizontal="center" vertical="center"/>
    </xf>
    <xf numFmtId="0" fontId="41" fillId="0" borderId="28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40" fillId="0" borderId="13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13" xfId="52" applyFont="1" applyFill="1" applyBorder="1" applyAlignment="1">
      <alignment horizontal="left" vertical="center" wrapText="1"/>
    </xf>
    <xf numFmtId="0" fontId="19" fillId="0" borderId="26" xfId="52" applyFill="1" applyBorder="1" applyAlignment="1">
      <alignment horizontal="center" vertical="center"/>
    </xf>
    <xf numFmtId="0" fontId="40" fillId="0" borderId="27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13" xfId="52" applyFont="1" applyFill="1" applyBorder="1" applyAlignment="1">
      <alignment horizontal="center" vertical="center"/>
    </xf>
    <xf numFmtId="0" fontId="26" fillId="0" borderId="13" xfId="52" applyFont="1" applyFill="1" applyBorder="1" applyAlignment="1">
      <alignment horizontal="center" vertical="center" wrapText="1"/>
    </xf>
    <xf numFmtId="0" fontId="19" fillId="0" borderId="28" xfId="52" applyFont="1" applyFill="1" applyBorder="1" applyAlignment="1">
      <alignment horizontal="center" vertical="center"/>
    </xf>
    <xf numFmtId="0" fontId="10" fillId="0" borderId="28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right" vertical="center"/>
    </xf>
    <xf numFmtId="0" fontId="26" fillId="0" borderId="29" xfId="52" applyFont="1" applyFill="1" applyBorder="1" applyAlignment="1">
      <alignment horizontal="center" vertical="center"/>
    </xf>
    <xf numFmtId="0" fontId="41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30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1" fillId="0" borderId="33" xfId="52" applyFont="1" applyFill="1" applyBorder="1" applyAlignment="1">
      <alignment vertical="center"/>
    </xf>
    <xf numFmtId="0" fontId="23" fillId="0" borderId="33" xfId="52" applyFont="1" applyFill="1" applyBorder="1" applyAlignment="1">
      <alignment horizontal="center" vertical="center"/>
    </xf>
    <xf numFmtId="0" fontId="24" fillId="0" borderId="34" xfId="53" applyFont="1" applyFill="1" applyBorder="1" applyAlignment="1" applyProtection="1">
      <alignment horizontal="center" vertical="center"/>
    </xf>
    <xf numFmtId="0" fontId="36" fillId="0" borderId="35" xfId="0" applyNumberFormat="1" applyFont="1" applyFill="1" applyBorder="1" applyAlignment="1">
      <alignment shrinkToFit="1"/>
    </xf>
    <xf numFmtId="0" fontId="33" fillId="0" borderId="36" xfId="0" applyNumberFormat="1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33" xfId="53" applyFont="1" applyFill="1" applyBorder="1" applyAlignment="1">
      <alignment horizontal="center"/>
    </xf>
    <xf numFmtId="0" fontId="21" fillId="0" borderId="33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center" vertical="center"/>
    </xf>
    <xf numFmtId="0" fontId="18" fillId="0" borderId="37" xfId="52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left" vertical="center"/>
    </xf>
    <xf numFmtId="0" fontId="25" fillId="0" borderId="39" xfId="53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12" xfId="54" applyNumberFormat="1" applyFont="1" applyFill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center" vertical="center"/>
    </xf>
    <xf numFmtId="0" fontId="18" fillId="0" borderId="12" xfId="53" applyFont="1" applyFill="1" applyBorder="1" applyAlignment="1"/>
    <xf numFmtId="0" fontId="28" fillId="0" borderId="42" xfId="0" applyNumberFormat="1" applyFont="1" applyFill="1" applyBorder="1" applyAlignment="1">
      <alignment horizontal="center" vertical="center"/>
    </xf>
    <xf numFmtId="49" fontId="38" fillId="0" borderId="42" xfId="54" applyNumberFormat="1" applyFont="1" applyFill="1" applyBorder="1" applyAlignment="1">
      <alignment horizontal="center" vertical="center"/>
    </xf>
    <xf numFmtId="0" fontId="18" fillId="0" borderId="43" xfId="53" applyFont="1" applyFill="1" applyBorder="1" applyAlignment="1">
      <alignment horizontal="center"/>
    </xf>
    <xf numFmtId="49" fontId="18" fillId="0" borderId="44" xfId="53" applyNumberFormat="1" applyFont="1" applyFill="1" applyBorder="1" applyAlignment="1">
      <alignment horizontal="center"/>
    </xf>
    <xf numFmtId="49" fontId="38" fillId="0" borderId="44" xfId="54" applyNumberFormat="1" applyFont="1" applyFill="1" applyBorder="1" applyAlignment="1">
      <alignment horizontal="center" vertical="center"/>
    </xf>
    <xf numFmtId="49" fontId="38" fillId="0" borderId="45" xfId="54" applyNumberFormat="1" applyFont="1" applyFill="1" applyBorder="1" applyAlignment="1">
      <alignment horizontal="center" vertical="center"/>
    </xf>
    <xf numFmtId="0" fontId="19" fillId="0" borderId="0" xfId="52" applyFont="1" applyAlignment="1">
      <alignment horizontal="left" vertical="center"/>
    </xf>
    <xf numFmtId="0" fontId="10" fillId="0" borderId="46" xfId="52" applyFont="1" applyBorder="1" applyAlignment="1">
      <alignment horizontal="left" vertical="center"/>
    </xf>
    <xf numFmtId="0" fontId="22" fillId="0" borderId="47" xfId="52" applyFont="1" applyBorder="1" applyAlignment="1">
      <alignment horizontal="center" vertical="center"/>
    </xf>
    <xf numFmtId="0" fontId="10" fillId="0" borderId="47" xfId="52" applyFont="1" applyBorder="1" applyAlignment="1">
      <alignment horizontal="center" vertical="center"/>
    </xf>
    <xf numFmtId="0" fontId="41" fillId="0" borderId="47" xfId="52" applyFont="1" applyBorder="1" applyAlignment="1">
      <alignment horizontal="left" vertical="center"/>
    </xf>
    <xf numFmtId="0" fontId="41" fillId="0" borderId="10" xfId="52" applyFont="1" applyBorder="1" applyAlignment="1">
      <alignment horizontal="center" vertical="center"/>
    </xf>
    <xf numFmtId="0" fontId="41" fillId="0" borderId="11" xfId="52" applyFont="1" applyBorder="1" applyAlignment="1">
      <alignment horizontal="center" vertical="center"/>
    </xf>
    <xf numFmtId="0" fontId="41" fillId="0" borderId="25" xfId="52" applyFont="1" applyBorder="1" applyAlignment="1">
      <alignment horizontal="center" vertical="center"/>
    </xf>
    <xf numFmtId="0" fontId="10" fillId="0" borderId="10" xfId="52" applyFont="1" applyBorder="1" applyAlignment="1">
      <alignment horizontal="center" vertical="center"/>
    </xf>
    <xf numFmtId="0" fontId="10" fillId="0" borderId="11" xfId="52" applyFont="1" applyBorder="1" applyAlignment="1">
      <alignment horizontal="center" vertical="center"/>
    </xf>
    <xf numFmtId="0" fontId="10" fillId="0" borderId="25" xfId="52" applyFont="1" applyBorder="1" applyAlignment="1">
      <alignment horizontal="center" vertical="center"/>
    </xf>
    <xf numFmtId="0" fontId="41" fillId="0" borderId="14" xfId="52" applyFont="1" applyBorder="1" applyAlignment="1">
      <alignment horizontal="left" vertical="center"/>
    </xf>
    <xf numFmtId="0" fontId="41" fillId="0" borderId="12" xfId="52" applyFont="1" applyBorder="1" applyAlignment="1">
      <alignment horizontal="left" vertical="center"/>
    </xf>
    <xf numFmtId="14" fontId="22" fillId="0" borderId="12" xfId="52" applyNumberFormat="1" applyFont="1" applyBorder="1" applyAlignment="1">
      <alignment horizontal="center" vertical="center"/>
    </xf>
    <xf numFmtId="14" fontId="22" fillId="0" borderId="13" xfId="52" applyNumberFormat="1" applyFont="1" applyBorder="1" applyAlignment="1">
      <alignment horizontal="center" vertical="center"/>
    </xf>
    <xf numFmtId="0" fontId="41" fillId="0" borderId="14" xfId="52" applyFont="1" applyBorder="1" applyAlignment="1">
      <alignment vertical="center"/>
    </xf>
    <xf numFmtId="49" fontId="22" fillId="0" borderId="12" xfId="52" applyNumberFormat="1" applyFont="1" applyBorder="1" applyAlignment="1">
      <alignment horizontal="center" vertical="center"/>
    </xf>
    <xf numFmtId="0" fontId="22" fillId="0" borderId="13" xfId="52" applyFont="1" applyBorder="1" applyAlignment="1">
      <alignment horizontal="center" vertical="center"/>
    </xf>
    <xf numFmtId="0" fontId="41" fillId="0" borderId="12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2" fillId="0" borderId="49" xfId="52" applyFont="1" applyBorder="1" applyAlignment="1">
      <alignment horizontal="center" vertical="center"/>
    </xf>
    <xf numFmtId="0" fontId="19" fillId="0" borderId="12" xfId="52" applyFont="1" applyBorder="1" applyAlignment="1">
      <alignment vertical="center"/>
    </xf>
    <xf numFmtId="0" fontId="42" fillId="0" borderId="15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41" fillId="0" borderId="15" xfId="52" applyFont="1" applyBorder="1" applyAlignment="1">
      <alignment horizontal="left" vertical="center"/>
    </xf>
    <xf numFmtId="0" fontId="41" fillId="0" borderId="16" xfId="52" applyFont="1" applyBorder="1" applyAlignment="1">
      <alignment horizontal="left" vertical="center"/>
    </xf>
    <xf numFmtId="14" fontId="22" fillId="0" borderId="16" xfId="52" applyNumberFormat="1" applyFont="1" applyBorder="1" applyAlignment="1">
      <alignment horizontal="center" vertical="center"/>
    </xf>
    <xf numFmtId="14" fontId="22" fillId="0" borderId="26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1" fillId="0" borderId="10" xfId="52" applyFont="1" applyBorder="1" applyAlignment="1">
      <alignment vertical="center"/>
    </xf>
    <xf numFmtId="0" fontId="19" fillId="0" borderId="11" xfId="52" applyFont="1" applyBorder="1" applyAlignment="1">
      <alignment horizontal="left" vertical="center"/>
    </xf>
    <xf numFmtId="0" fontId="22" fillId="0" borderId="11" xfId="52" applyFont="1" applyBorder="1" applyAlignment="1">
      <alignment horizontal="left" vertical="center"/>
    </xf>
    <xf numFmtId="0" fontId="19" fillId="0" borderId="11" xfId="52" applyFont="1" applyBorder="1" applyAlignment="1">
      <alignment vertical="center"/>
    </xf>
    <xf numFmtId="0" fontId="41" fillId="0" borderId="11" xfId="52" applyFont="1" applyBorder="1" applyAlignment="1">
      <alignment vertical="center"/>
    </xf>
    <xf numFmtId="0" fontId="19" fillId="0" borderId="12" xfId="52" applyFont="1" applyBorder="1" applyAlignment="1">
      <alignment horizontal="left" vertical="center"/>
    </xf>
    <xf numFmtId="0" fontId="41" fillId="0" borderId="0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 wrapText="1"/>
    </xf>
    <xf numFmtId="0" fontId="26" fillId="0" borderId="51" xfId="52" applyFont="1" applyBorder="1" applyAlignment="1">
      <alignment horizontal="left" vertical="center" wrapText="1"/>
    </xf>
    <xf numFmtId="0" fontId="26" fillId="0" borderId="21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22" fillId="0" borderId="15" xfId="52" applyFont="1" applyBorder="1" applyAlignment="1">
      <alignment horizontal="left" vertical="center"/>
    </xf>
    <xf numFmtId="0" fontId="22" fillId="0" borderId="16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 wrapText="1"/>
    </xf>
    <xf numFmtId="0" fontId="26" fillId="0" borderId="11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1" fillId="0" borderId="14" xfId="52" applyFont="1" applyFill="1" applyBorder="1" applyAlignment="1">
      <alignment horizontal="left" vertical="center"/>
    </xf>
    <xf numFmtId="0" fontId="41" fillId="0" borderId="15" xfId="52" applyFont="1" applyBorder="1" applyAlignment="1">
      <alignment horizontal="center" vertical="center"/>
    </xf>
    <xf numFmtId="0" fontId="41" fillId="0" borderId="16" xfId="52" applyFont="1" applyBorder="1" applyAlignment="1">
      <alignment horizontal="center" vertical="center"/>
    </xf>
    <xf numFmtId="0" fontId="41" fillId="0" borderId="14" xfId="52" applyFont="1" applyBorder="1" applyAlignment="1">
      <alignment horizontal="center" vertical="center"/>
    </xf>
    <xf numFmtId="0" fontId="41" fillId="0" borderId="12" xfId="52" applyFont="1" applyBorder="1" applyAlignment="1">
      <alignment horizontal="center" vertical="center"/>
    </xf>
    <xf numFmtId="0" fontId="40" fillId="0" borderId="12" xfId="52" applyFont="1" applyBorder="1" applyAlignment="1">
      <alignment horizontal="left" vertical="center"/>
    </xf>
    <xf numFmtId="0" fontId="41" fillId="0" borderId="52" xfId="52" applyFont="1" applyFill="1" applyBorder="1" applyAlignment="1">
      <alignment horizontal="left" vertical="center"/>
    </xf>
    <xf numFmtId="0" fontId="41" fillId="0" borderId="53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41" fillId="0" borderId="21" xfId="52" applyFont="1" applyBorder="1" applyAlignment="1">
      <alignment horizontal="left" vertical="center"/>
    </xf>
    <xf numFmtId="0" fontId="41" fillId="0" borderId="20" xfId="52" applyFont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55" xfId="52" applyFont="1" applyBorder="1" applyAlignment="1">
      <alignment horizontal="center" vertical="center"/>
    </xf>
    <xf numFmtId="0" fontId="10" fillId="0" borderId="56" xfId="52" applyFont="1" applyFill="1" applyBorder="1" applyAlignment="1">
      <alignment horizontal="left" vertical="center"/>
    </xf>
    <xf numFmtId="0" fontId="10" fillId="0" borderId="55" xfId="52" applyFont="1" applyFill="1" applyBorder="1" applyAlignment="1">
      <alignment horizontal="left" vertical="center"/>
    </xf>
    <xf numFmtId="0" fontId="10" fillId="0" borderId="57" xfId="52" applyFont="1" applyFill="1" applyBorder="1" applyAlignment="1">
      <alignment horizontal="center" vertical="center"/>
    </xf>
    <xf numFmtId="0" fontId="10" fillId="0" borderId="58" xfId="52" applyFont="1" applyFill="1" applyBorder="1" applyAlignment="1">
      <alignment horizontal="center" vertical="center"/>
    </xf>
    <xf numFmtId="0" fontId="10" fillId="0" borderId="15" xfId="52" applyFont="1" applyFill="1" applyBorder="1" applyAlignment="1">
      <alignment horizontal="center" vertical="center"/>
    </xf>
    <xf numFmtId="0" fontId="10" fillId="0" borderId="16" xfId="52" applyFont="1" applyFill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9" fillId="0" borderId="59" xfId="52" applyFont="1" applyBorder="1" applyAlignment="1">
      <alignment horizontal="center" vertical="center"/>
    </xf>
    <xf numFmtId="0" fontId="22" fillId="0" borderId="26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41" fillId="0" borderId="26" xfId="52" applyFont="1" applyBorder="1" applyAlignment="1">
      <alignment horizontal="left" vertical="center"/>
    </xf>
    <xf numFmtId="0" fontId="40" fillId="0" borderId="11" xfId="52" applyFont="1" applyBorder="1" applyAlignment="1">
      <alignment horizontal="left" vertical="center"/>
    </xf>
    <xf numFmtId="0" fontId="40" fillId="0" borderId="25" xfId="52" applyFont="1" applyBorder="1" applyAlignment="1">
      <alignment horizontal="left" vertical="center"/>
    </xf>
    <xf numFmtId="0" fontId="40" fillId="0" borderId="19" xfId="52" applyFont="1" applyBorder="1" applyAlignment="1">
      <alignment horizontal="left" vertical="center"/>
    </xf>
    <xf numFmtId="0" fontId="40" fillId="0" borderId="20" xfId="52" applyFont="1" applyBorder="1" applyAlignment="1">
      <alignment horizontal="left" vertical="center"/>
    </xf>
    <xf numFmtId="0" fontId="40" fillId="0" borderId="28" xfId="52" applyFont="1" applyBorder="1" applyAlignment="1">
      <alignment horizontal="left" vertical="center"/>
    </xf>
    <xf numFmtId="0" fontId="22" fillId="0" borderId="13" xfId="52" applyFont="1" applyFill="1" applyBorder="1" applyAlignment="1">
      <alignment horizontal="left" vertical="center"/>
    </xf>
    <xf numFmtId="0" fontId="41" fillId="0" borderId="26" xfId="52" applyFont="1" applyBorder="1" applyAlignment="1">
      <alignment horizontal="center" vertical="center"/>
    </xf>
    <xf numFmtId="0" fontId="40" fillId="0" borderId="13" xfId="52" applyFont="1" applyBorder="1" applyAlignment="1">
      <alignment horizontal="left" vertical="center"/>
    </xf>
    <xf numFmtId="0" fontId="41" fillId="0" borderId="29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41" fillId="0" borderId="28" xfId="52" applyFont="1" applyBorder="1" applyAlignment="1">
      <alignment horizontal="left" vertical="center"/>
    </xf>
    <xf numFmtId="0" fontId="22" fillId="0" borderId="60" xfId="52" applyFont="1" applyBorder="1" applyAlignment="1">
      <alignment horizontal="center" vertical="center"/>
    </xf>
    <xf numFmtId="0" fontId="10" fillId="0" borderId="61" xfId="52" applyFont="1" applyFill="1" applyBorder="1" applyAlignment="1">
      <alignment horizontal="left" vertical="center"/>
    </xf>
    <xf numFmtId="0" fontId="10" fillId="0" borderId="62" xfId="52" applyFont="1" applyFill="1" applyBorder="1" applyAlignment="1">
      <alignment horizontal="center" vertical="center"/>
    </xf>
    <xf numFmtId="0" fontId="10" fillId="0" borderId="26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19" fillId="0" borderId="0" xfId="52" applyFont="1" applyBorder="1" applyAlignment="1">
      <alignment horizontal="left" vertical="center"/>
    </xf>
    <xf numFmtId="0" fontId="43" fillId="0" borderId="9" xfId="52" applyFont="1" applyBorder="1" applyAlignment="1">
      <alignment horizontal="center" vertical="top"/>
    </xf>
    <xf numFmtId="0" fontId="41" fillId="0" borderId="63" xfId="52" applyFont="1" applyBorder="1" applyAlignment="1">
      <alignment horizontal="left" vertical="center"/>
    </xf>
    <xf numFmtId="0" fontId="41" fillId="0" borderId="9" xfId="52" applyFont="1" applyBorder="1" applyAlignment="1">
      <alignment horizontal="left" vertical="center"/>
    </xf>
    <xf numFmtId="0" fontId="41" fillId="0" borderId="22" xfId="52" applyFont="1" applyBorder="1" applyAlignment="1">
      <alignment horizontal="left" vertical="center"/>
    </xf>
    <xf numFmtId="0" fontId="10" fillId="0" borderId="56" xfId="52" applyFont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41" fillId="0" borderId="57" xfId="52" applyFont="1" applyBorder="1" applyAlignment="1">
      <alignment vertical="center"/>
    </xf>
    <xf numFmtId="0" fontId="19" fillId="0" borderId="58" xfId="52" applyFont="1" applyBorder="1" applyAlignment="1">
      <alignment horizontal="left" vertical="center"/>
    </xf>
    <xf numFmtId="0" fontId="22" fillId="0" borderId="58" xfId="52" applyFont="1" applyBorder="1" applyAlignment="1">
      <alignment horizontal="left" vertical="center"/>
    </xf>
    <xf numFmtId="0" fontId="19" fillId="0" borderId="58" xfId="52" applyFont="1" applyBorder="1" applyAlignment="1">
      <alignment vertical="center"/>
    </xf>
    <xf numFmtId="0" fontId="41" fillId="0" borderId="58" xfId="52" applyFont="1" applyBorder="1" applyAlignment="1">
      <alignment vertical="center"/>
    </xf>
    <xf numFmtId="0" fontId="41" fillId="0" borderId="57" xfId="52" applyFont="1" applyBorder="1" applyAlignment="1">
      <alignment horizontal="center" vertical="center"/>
    </xf>
    <xf numFmtId="0" fontId="22" fillId="0" borderId="58" xfId="52" applyFont="1" applyBorder="1" applyAlignment="1">
      <alignment horizontal="center" vertical="center"/>
    </xf>
    <xf numFmtId="0" fontId="41" fillId="0" borderId="58" xfId="52" applyFont="1" applyBorder="1" applyAlignment="1">
      <alignment horizontal="center" vertical="center"/>
    </xf>
    <xf numFmtId="0" fontId="19" fillId="0" borderId="58" xfId="52" applyFont="1" applyBorder="1" applyAlignment="1">
      <alignment horizontal="center" vertical="center"/>
    </xf>
    <xf numFmtId="0" fontId="22" fillId="0" borderId="12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41" fillId="0" borderId="52" xfId="52" applyFont="1" applyBorder="1" applyAlignment="1">
      <alignment horizontal="left" vertical="center" wrapText="1"/>
    </xf>
    <xf numFmtId="0" fontId="41" fillId="0" borderId="53" xfId="52" applyFont="1" applyBorder="1" applyAlignment="1">
      <alignment horizontal="left" vertical="center" wrapText="1"/>
    </xf>
    <xf numFmtId="0" fontId="41" fillId="0" borderId="64" xfId="52" applyFont="1" applyBorder="1" applyAlignment="1">
      <alignment horizontal="left" vertical="center"/>
    </xf>
    <xf numFmtId="0" fontId="41" fillId="0" borderId="65" xfId="52" applyFont="1" applyBorder="1" applyAlignment="1">
      <alignment horizontal="left" vertical="center"/>
    </xf>
    <xf numFmtId="0" fontId="44" fillId="0" borderId="66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8" xfId="52" applyNumberFormat="1" applyFont="1" applyBorder="1" applyAlignment="1">
      <alignment horizontal="center" vertical="center"/>
    </xf>
    <xf numFmtId="9" fontId="22" fillId="0" borderId="12" xfId="52" applyNumberFormat="1" applyFont="1" applyBorder="1" applyAlignment="1">
      <alignment horizontal="center" vertical="center"/>
    </xf>
    <xf numFmtId="0" fontId="22" fillId="0" borderId="14" xfId="52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9" fontId="22" fillId="0" borderId="23" xfId="52" applyNumberFormat="1" applyFont="1" applyBorder="1" applyAlignment="1">
      <alignment horizontal="left" vertical="center"/>
    </xf>
    <xf numFmtId="9" fontId="22" fillId="0" borderId="18" xfId="52" applyNumberFormat="1" applyFont="1" applyBorder="1" applyAlignment="1">
      <alignment horizontal="left" vertical="center"/>
    </xf>
    <xf numFmtId="9" fontId="22" fillId="0" borderId="52" xfId="52" applyNumberFormat="1" applyFont="1" applyBorder="1" applyAlignment="1">
      <alignment horizontal="left" vertical="center"/>
    </xf>
    <xf numFmtId="9" fontId="22" fillId="0" borderId="53" xfId="52" applyNumberFormat="1" applyFont="1" applyBorder="1" applyAlignment="1">
      <alignment horizontal="left" vertical="center"/>
    </xf>
    <xf numFmtId="0" fontId="40" fillId="0" borderId="57" xfId="52" applyFont="1" applyFill="1" applyBorder="1" applyAlignment="1">
      <alignment horizontal="left" vertical="center"/>
    </xf>
    <xf numFmtId="0" fontId="40" fillId="0" borderId="58" xfId="52" applyFont="1" applyFill="1" applyBorder="1" applyAlignment="1">
      <alignment horizontal="left" vertical="center"/>
    </xf>
    <xf numFmtId="0" fontId="40" fillId="0" borderId="50" xfId="52" applyFont="1" applyFill="1" applyBorder="1" applyAlignment="1">
      <alignment horizontal="left" vertical="center"/>
    </xf>
    <xf numFmtId="0" fontId="40" fillId="0" borderId="53" xfId="52" applyFont="1" applyFill="1" applyBorder="1" applyAlignment="1">
      <alignment horizontal="left" vertical="center"/>
    </xf>
    <xf numFmtId="0" fontId="10" fillId="0" borderId="22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68" xfId="52" applyFont="1" applyFill="1" applyBorder="1" applyAlignment="1">
      <alignment horizontal="left" vertical="center"/>
    </xf>
    <xf numFmtId="0" fontId="10" fillId="0" borderId="46" xfId="52" applyFont="1" applyBorder="1" applyAlignment="1">
      <alignment vertical="center"/>
    </xf>
    <xf numFmtId="0" fontId="46" fillId="0" borderId="55" xfId="52" applyFont="1" applyBorder="1" applyAlignment="1">
      <alignment horizontal="center" vertical="center"/>
    </xf>
    <xf numFmtId="0" fontId="10" fillId="0" borderId="47" xfId="52" applyFont="1" applyBorder="1" applyAlignment="1">
      <alignment vertical="center"/>
    </xf>
    <xf numFmtId="0" fontId="22" fillId="0" borderId="69" xfId="52" applyFont="1" applyBorder="1" applyAlignment="1">
      <alignment vertical="center"/>
    </xf>
    <xf numFmtId="0" fontId="10" fillId="0" borderId="69" xfId="52" applyFont="1" applyBorder="1" applyAlignment="1">
      <alignment vertical="center"/>
    </xf>
    <xf numFmtId="58" fontId="19" fillId="0" borderId="47" xfId="52" applyNumberFormat="1" applyFont="1" applyBorder="1" applyAlignment="1">
      <alignment vertical="center"/>
    </xf>
    <xf numFmtId="0" fontId="10" fillId="0" borderId="22" xfId="52" applyFont="1" applyBorder="1" applyAlignment="1">
      <alignment horizontal="center" vertical="center"/>
    </xf>
    <xf numFmtId="0" fontId="22" fillId="0" borderId="70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41" fillId="0" borderId="71" xfId="52" applyFont="1" applyBorder="1" applyAlignment="1">
      <alignment horizontal="left" vertical="center"/>
    </xf>
    <xf numFmtId="0" fontId="10" fillId="0" borderId="61" xfId="52" applyFont="1" applyBorder="1" applyAlignment="1">
      <alignment horizontal="left" vertical="center"/>
    </xf>
    <xf numFmtId="0" fontId="22" fillId="0" borderId="62" xfId="52" applyFont="1" applyBorder="1" applyAlignment="1">
      <alignment horizontal="left" vertical="center"/>
    </xf>
    <xf numFmtId="0" fontId="41" fillId="0" borderId="0" xfId="52" applyFont="1" applyBorder="1" applyAlignment="1">
      <alignment vertical="center"/>
    </xf>
    <xf numFmtId="0" fontId="41" fillId="0" borderId="29" xfId="52" applyFont="1" applyBorder="1" applyAlignment="1">
      <alignment horizontal="left" vertical="center" wrapText="1"/>
    </xf>
    <xf numFmtId="0" fontId="41" fillId="0" borderId="62" xfId="52" applyFont="1" applyBorder="1" applyAlignment="1">
      <alignment horizontal="left" vertical="center"/>
    </xf>
    <xf numFmtId="0" fontId="41" fillId="0" borderId="2" xfId="52" applyFont="1" applyBorder="1" applyAlignment="1">
      <alignment horizontal="center" vertical="center"/>
    </xf>
    <xf numFmtId="0" fontId="47" fillId="0" borderId="28" xfId="52" applyFont="1" applyBorder="1" applyAlignment="1">
      <alignment horizontal="left" vertical="center"/>
    </xf>
    <xf numFmtId="0" fontId="26" fillId="0" borderId="13" xfId="52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9" fontId="22" fillId="0" borderId="27" xfId="52" applyNumberFormat="1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0" fontId="40" fillId="0" borderId="62" xfId="52" applyFont="1" applyFill="1" applyBorder="1" applyAlignment="1">
      <alignment horizontal="left" vertical="center"/>
    </xf>
    <xf numFmtId="0" fontId="40" fillId="0" borderId="29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left" vertical="center"/>
    </xf>
    <xf numFmtId="0" fontId="10" fillId="0" borderId="73" xfId="52" applyFont="1" applyBorder="1" applyAlignment="1">
      <alignment horizontal="center" vertical="center"/>
    </xf>
    <xf numFmtId="0" fontId="22" fillId="0" borderId="69" xfId="52" applyFont="1" applyBorder="1" applyAlignment="1">
      <alignment horizontal="center" vertical="center"/>
    </xf>
    <xf numFmtId="0" fontId="22" fillId="0" borderId="71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48" fillId="0" borderId="74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 wrapText="1"/>
    </xf>
    <xf numFmtId="0" fontId="49" fillId="0" borderId="76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48" fillId="0" borderId="79" xfId="0" applyFont="1" applyBorder="1" applyAlignment="1">
      <alignment horizontal="center" vertical="center" wrapText="1"/>
    </xf>
    <xf numFmtId="0" fontId="49" fillId="0" borderId="80" xfId="0" applyFont="1" applyBorder="1" applyAlignment="1">
      <alignment horizontal="center" vertical="center"/>
    </xf>
    <xf numFmtId="0" fontId="49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156210</xdr:rowOff>
    </xdr:from>
    <xdr:to>
      <xdr:col>8</xdr:col>
      <xdr:colOff>947420</xdr:colOff>
      <xdr:row>4</xdr:row>
      <xdr:rowOff>102235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985" y="737235"/>
          <a:ext cx="886460" cy="708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10">
        <v>1</v>
      </c>
      <c r="B2" s="456" t="s">
        <v>1</v>
      </c>
    </row>
    <row r="3" spans="1:2">
      <c r="A3" s="10">
        <v>2</v>
      </c>
      <c r="B3" s="456" t="s">
        <v>2</v>
      </c>
    </row>
    <row r="4" spans="1:2">
      <c r="A4" s="10">
        <v>3</v>
      </c>
      <c r="B4" s="456" t="s">
        <v>3</v>
      </c>
    </row>
    <row r="5" spans="1:2">
      <c r="A5" s="10">
        <v>4</v>
      </c>
      <c r="B5" s="456" t="s">
        <v>4</v>
      </c>
    </row>
    <row r="6" spans="1:2">
      <c r="A6" s="10">
        <v>5</v>
      </c>
      <c r="B6" s="456" t="s">
        <v>5</v>
      </c>
    </row>
    <row r="7" spans="1:2">
      <c r="A7" s="10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10">
        <v>1</v>
      </c>
      <c r="B10" s="460" t="s">
        <v>9</v>
      </c>
    </row>
    <row r="11" spans="1:2">
      <c r="A11" s="10">
        <v>2</v>
      </c>
      <c r="B11" s="456" t="s">
        <v>10</v>
      </c>
    </row>
    <row r="12" spans="1:2">
      <c r="A12" s="10">
        <v>3</v>
      </c>
      <c r="B12" s="458" t="s">
        <v>11</v>
      </c>
    </row>
    <row r="13" spans="1:2">
      <c r="A13" s="10">
        <v>4</v>
      </c>
      <c r="B13" s="456" t="s">
        <v>12</v>
      </c>
    </row>
    <row r="14" spans="1:2">
      <c r="A14" s="10">
        <v>5</v>
      </c>
      <c r="B14" s="456" t="s">
        <v>13</v>
      </c>
    </row>
    <row r="15" spans="1:2">
      <c r="A15" s="10">
        <v>6</v>
      </c>
      <c r="B15" s="456" t="s">
        <v>14</v>
      </c>
    </row>
    <row r="16" spans="1:2">
      <c r="A16" s="10">
        <v>7</v>
      </c>
      <c r="B16" s="456" t="s">
        <v>15</v>
      </c>
    </row>
    <row r="17" spans="1:2">
      <c r="A17" s="10">
        <v>8</v>
      </c>
      <c r="B17" s="456" t="s">
        <v>16</v>
      </c>
    </row>
    <row r="18" spans="1:2">
      <c r="A18" s="10">
        <v>9</v>
      </c>
      <c r="B18" s="456" t="s">
        <v>17</v>
      </c>
    </row>
    <row r="19" spans="1:2">
      <c r="A19" s="10"/>
      <c r="B19" s="456"/>
    </row>
    <row r="20" ht="20.25" spans="1:2">
      <c r="A20" s="454"/>
      <c r="B20" s="455" t="s">
        <v>18</v>
      </c>
    </row>
    <row r="21" spans="1:2">
      <c r="A21" s="10">
        <v>1</v>
      </c>
      <c r="B21" s="461" t="s">
        <v>19</v>
      </c>
    </row>
    <row r="22" spans="1:2">
      <c r="A22" s="10">
        <v>2</v>
      </c>
      <c r="B22" s="456" t="s">
        <v>20</v>
      </c>
    </row>
    <row r="23" spans="1:2">
      <c r="A23" s="10">
        <v>3</v>
      </c>
      <c r="B23" s="456" t="s">
        <v>21</v>
      </c>
    </row>
    <row r="24" spans="1:2">
      <c r="A24" s="10">
        <v>4</v>
      </c>
      <c r="B24" s="456" t="s">
        <v>22</v>
      </c>
    </row>
    <row r="25" spans="1:2">
      <c r="A25" s="10">
        <v>5</v>
      </c>
      <c r="B25" s="456" t="s">
        <v>23</v>
      </c>
    </row>
    <row r="26" spans="1:2">
      <c r="A26" s="10">
        <v>6</v>
      </c>
      <c r="B26" s="456" t="s">
        <v>24</v>
      </c>
    </row>
    <row r="27" spans="1:2">
      <c r="A27" s="10">
        <v>7</v>
      </c>
      <c r="B27" s="456" t="s">
        <v>25</v>
      </c>
    </row>
    <row r="28" spans="1:2">
      <c r="A28" s="10"/>
      <c r="B28" s="456"/>
    </row>
    <row r="29" ht="20.25" spans="1:2">
      <c r="A29" s="454"/>
      <c r="B29" s="455" t="s">
        <v>26</v>
      </c>
    </row>
    <row r="30" spans="1:2">
      <c r="A30" s="10">
        <v>1</v>
      </c>
      <c r="B30" s="461" t="s">
        <v>27</v>
      </c>
    </row>
    <row r="31" spans="1:2">
      <c r="A31" s="10">
        <v>2</v>
      </c>
      <c r="B31" s="456" t="s">
        <v>28</v>
      </c>
    </row>
    <row r="32" spans="1:2">
      <c r="A32" s="10">
        <v>3</v>
      </c>
      <c r="B32" s="456" t="s">
        <v>29</v>
      </c>
    </row>
    <row r="33" ht="28.5" spans="1:2">
      <c r="A33" s="10">
        <v>4</v>
      </c>
      <c r="B33" s="456" t="s">
        <v>30</v>
      </c>
    </row>
    <row r="34" spans="1:2">
      <c r="A34" s="10">
        <v>5</v>
      </c>
      <c r="B34" s="456" t="s">
        <v>31</v>
      </c>
    </row>
    <row r="35" spans="1:2">
      <c r="A35" s="10">
        <v>6</v>
      </c>
      <c r="B35" s="456" t="s">
        <v>32</v>
      </c>
    </row>
    <row r="36" spans="1:2">
      <c r="A36" s="10">
        <v>7</v>
      </c>
      <c r="B36" s="456" t="s">
        <v>33</v>
      </c>
    </row>
    <row r="37" spans="1:2">
      <c r="A37" s="10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272</v>
      </c>
      <c r="H2" s="4"/>
      <c r="I2" s="4" t="s">
        <v>273</v>
      </c>
      <c r="J2" s="4"/>
      <c r="K2" s="6" t="s">
        <v>274</v>
      </c>
      <c r="L2" s="75" t="s">
        <v>275</v>
      </c>
      <c r="M2" s="19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76"/>
      <c r="M3" s="20"/>
    </row>
    <row r="4" ht="22" customHeight="1" spans="1:13">
      <c r="A4" s="66">
        <v>1</v>
      </c>
      <c r="B4" s="23" t="s">
        <v>262</v>
      </c>
      <c r="C4" s="24" t="s">
        <v>258</v>
      </c>
      <c r="D4" s="23" t="s">
        <v>259</v>
      </c>
      <c r="E4" s="23" t="s">
        <v>260</v>
      </c>
      <c r="F4" s="25" t="s">
        <v>261</v>
      </c>
      <c r="G4" s="67">
        <v>-0.03</v>
      </c>
      <c r="H4" s="67">
        <v>0</v>
      </c>
      <c r="I4" s="67">
        <v>-0.03</v>
      </c>
      <c r="J4" s="67">
        <v>0</v>
      </c>
      <c r="K4" s="71"/>
      <c r="L4" s="9" t="s">
        <v>95</v>
      </c>
      <c r="M4" s="9" t="s">
        <v>279</v>
      </c>
    </row>
    <row r="5" ht="22" customHeight="1" spans="1:13">
      <c r="A5" s="66">
        <v>2</v>
      </c>
      <c r="B5" s="23" t="s">
        <v>262</v>
      </c>
      <c r="C5" s="24" t="s">
        <v>258</v>
      </c>
      <c r="D5" s="23" t="s">
        <v>259</v>
      </c>
      <c r="E5" s="23" t="s">
        <v>263</v>
      </c>
      <c r="F5" s="25" t="s">
        <v>261</v>
      </c>
      <c r="G5" s="67">
        <v>-0.03</v>
      </c>
      <c r="H5" s="67">
        <v>0</v>
      </c>
      <c r="I5" s="67">
        <v>-0.03</v>
      </c>
      <c r="J5" s="67">
        <v>0</v>
      </c>
      <c r="K5" s="71"/>
      <c r="L5" s="9" t="s">
        <v>95</v>
      </c>
      <c r="M5" s="9" t="s">
        <v>279</v>
      </c>
    </row>
    <row r="6" ht="22" customHeight="1" spans="1:13">
      <c r="A6" s="66">
        <v>3</v>
      </c>
      <c r="B6" s="23" t="s">
        <v>262</v>
      </c>
      <c r="C6" s="24" t="s">
        <v>258</v>
      </c>
      <c r="D6" s="23" t="s">
        <v>259</v>
      </c>
      <c r="E6" s="23" t="s">
        <v>264</v>
      </c>
      <c r="F6" s="25" t="s">
        <v>261</v>
      </c>
      <c r="G6" s="67">
        <v>-0.02</v>
      </c>
      <c r="H6" s="67">
        <v>0.01</v>
      </c>
      <c r="I6" s="67">
        <v>-0.02</v>
      </c>
      <c r="J6" s="67">
        <v>-0.01</v>
      </c>
      <c r="K6" s="71"/>
      <c r="L6" s="9" t="s">
        <v>95</v>
      </c>
      <c r="M6" s="9" t="s">
        <v>279</v>
      </c>
    </row>
    <row r="7" ht="22" customHeight="1" spans="1:13">
      <c r="A7" s="66">
        <v>4</v>
      </c>
      <c r="B7" s="23" t="s">
        <v>262</v>
      </c>
      <c r="C7" s="24" t="s">
        <v>258</v>
      </c>
      <c r="D7" s="23" t="s">
        <v>259</v>
      </c>
      <c r="E7" s="23" t="s">
        <v>265</v>
      </c>
      <c r="F7" s="25" t="s">
        <v>261</v>
      </c>
      <c r="G7" s="67">
        <v>-0.03</v>
      </c>
      <c r="H7" s="67">
        <v>0</v>
      </c>
      <c r="I7" s="67">
        <v>-0.03</v>
      </c>
      <c r="J7" s="67">
        <v>0</v>
      </c>
      <c r="K7" s="71"/>
      <c r="L7" s="9" t="s">
        <v>95</v>
      </c>
      <c r="M7" s="9" t="s">
        <v>279</v>
      </c>
    </row>
    <row r="8" ht="22" customHeight="1" spans="1:13">
      <c r="A8" s="66">
        <v>5</v>
      </c>
      <c r="B8" s="23" t="s">
        <v>262</v>
      </c>
      <c r="C8" s="24" t="s">
        <v>258</v>
      </c>
      <c r="D8" s="23" t="s">
        <v>259</v>
      </c>
      <c r="E8" s="27" t="s">
        <v>266</v>
      </c>
      <c r="F8" s="25" t="s">
        <v>261</v>
      </c>
      <c r="G8" s="67">
        <v>-0.02</v>
      </c>
      <c r="H8" s="67">
        <v>0</v>
      </c>
      <c r="I8" s="67">
        <v>-0.02</v>
      </c>
      <c r="J8" s="67">
        <v>-0.01</v>
      </c>
      <c r="K8" s="71"/>
      <c r="L8" s="9" t="s">
        <v>95</v>
      </c>
      <c r="M8" s="9" t="s">
        <v>279</v>
      </c>
    </row>
    <row r="9" ht="22" customHeight="1" spans="1:13">
      <c r="A9" s="66">
        <v>6</v>
      </c>
      <c r="B9" s="23" t="s">
        <v>262</v>
      </c>
      <c r="C9" s="24" t="s">
        <v>258</v>
      </c>
      <c r="D9" s="23" t="s">
        <v>259</v>
      </c>
      <c r="E9" s="23" t="s">
        <v>267</v>
      </c>
      <c r="F9" s="25" t="s">
        <v>261</v>
      </c>
      <c r="G9" s="67">
        <v>-0.02</v>
      </c>
      <c r="H9" s="67">
        <v>0</v>
      </c>
      <c r="I9" s="67">
        <v>-0.02</v>
      </c>
      <c r="J9" s="67">
        <v>-0.01</v>
      </c>
      <c r="K9" s="71"/>
      <c r="L9" s="9" t="s">
        <v>95</v>
      </c>
      <c r="M9" s="9" t="s">
        <v>279</v>
      </c>
    </row>
    <row r="10" ht="22" customHeight="1" spans="1:13">
      <c r="A10" s="66"/>
      <c r="B10" s="68"/>
      <c r="C10" s="69"/>
      <c r="D10" s="69"/>
      <c r="E10" s="69"/>
      <c r="F10" s="70"/>
      <c r="G10" s="71"/>
      <c r="H10" s="72"/>
      <c r="I10" s="72"/>
      <c r="J10" s="72"/>
      <c r="K10" s="71"/>
      <c r="L10" s="10"/>
      <c r="M10" s="10"/>
    </row>
    <row r="11" ht="22" customHeight="1" spans="1:13">
      <c r="A11" s="66"/>
      <c r="B11" s="68"/>
      <c r="C11" s="69"/>
      <c r="D11" s="69"/>
      <c r="E11" s="69"/>
      <c r="F11" s="70"/>
      <c r="G11" s="71"/>
      <c r="H11" s="72"/>
      <c r="I11" s="72"/>
      <c r="J11" s="72"/>
      <c r="K11" s="71"/>
      <c r="L11" s="10"/>
      <c r="M11" s="10"/>
    </row>
    <row r="12" s="2" customFormat="1" ht="18.75" spans="1:13">
      <c r="A12" s="13" t="s">
        <v>280</v>
      </c>
      <c r="B12" s="14"/>
      <c r="C12" s="14"/>
      <c r="D12" s="69"/>
      <c r="E12" s="15"/>
      <c r="F12" s="70"/>
      <c r="G12" s="33"/>
      <c r="H12" s="13" t="s">
        <v>269</v>
      </c>
      <c r="I12" s="14"/>
      <c r="J12" s="14"/>
      <c r="K12" s="15"/>
      <c r="L12" s="77"/>
      <c r="M12" s="21"/>
    </row>
    <row r="13" ht="84" customHeight="1" spans="1:13">
      <c r="A13" s="73" t="s">
        <v>281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8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9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27.12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0" t="s">
        <v>284</v>
      </c>
      <c r="H2" s="41"/>
      <c r="I2" s="63"/>
      <c r="J2" s="40" t="s">
        <v>285</v>
      </c>
      <c r="K2" s="41"/>
      <c r="L2" s="63"/>
      <c r="M2" s="40" t="s">
        <v>286</v>
      </c>
      <c r="N2" s="41"/>
      <c r="O2" s="63"/>
      <c r="P2" s="40" t="s">
        <v>287</v>
      </c>
      <c r="Q2" s="41"/>
      <c r="R2" s="63"/>
      <c r="S2" s="41" t="s">
        <v>288</v>
      </c>
      <c r="T2" s="41"/>
      <c r="U2" s="63"/>
      <c r="V2" s="36" t="s">
        <v>289</v>
      </c>
      <c r="W2" s="36" t="s">
        <v>257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290</v>
      </c>
      <c r="H3" s="4" t="s">
        <v>67</v>
      </c>
      <c r="I3" s="4" t="s">
        <v>248</v>
      </c>
      <c r="J3" s="4" t="s">
        <v>290</v>
      </c>
      <c r="K3" s="4" t="s">
        <v>67</v>
      </c>
      <c r="L3" s="4" t="s">
        <v>248</v>
      </c>
      <c r="M3" s="4" t="s">
        <v>290</v>
      </c>
      <c r="N3" s="4" t="s">
        <v>67</v>
      </c>
      <c r="O3" s="4" t="s">
        <v>248</v>
      </c>
      <c r="P3" s="4" t="s">
        <v>290</v>
      </c>
      <c r="Q3" s="4" t="s">
        <v>67</v>
      </c>
      <c r="R3" s="4" t="s">
        <v>248</v>
      </c>
      <c r="S3" s="4" t="s">
        <v>290</v>
      </c>
      <c r="T3" s="4" t="s">
        <v>67</v>
      </c>
      <c r="U3" s="4" t="s">
        <v>248</v>
      </c>
      <c r="V3" s="65"/>
      <c r="W3" s="65"/>
    </row>
    <row r="4" ht="18.75" spans="1:23">
      <c r="A4" s="43" t="s">
        <v>291</v>
      </c>
      <c r="B4" s="23" t="s">
        <v>262</v>
      </c>
      <c r="C4" s="24" t="s">
        <v>258</v>
      </c>
      <c r="D4" s="23" t="s">
        <v>259</v>
      </c>
      <c r="E4" s="23" t="s">
        <v>260</v>
      </c>
      <c r="F4" s="25" t="s">
        <v>261</v>
      </c>
      <c r="G4" s="44" t="s">
        <v>292</v>
      </c>
      <c r="H4" s="45"/>
      <c r="I4" s="45" t="s">
        <v>293</v>
      </c>
      <c r="J4" s="45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294</v>
      </c>
      <c r="W4" s="9"/>
    </row>
    <row r="5" ht="18.75" spans="1:23">
      <c r="A5" s="46" t="s">
        <v>291</v>
      </c>
      <c r="B5" s="23" t="s">
        <v>262</v>
      </c>
      <c r="C5" s="24" t="s">
        <v>258</v>
      </c>
      <c r="D5" s="23" t="s">
        <v>259</v>
      </c>
      <c r="E5" s="23" t="s">
        <v>263</v>
      </c>
      <c r="F5" s="25" t="s">
        <v>261</v>
      </c>
      <c r="G5" s="47" t="s">
        <v>295</v>
      </c>
      <c r="H5" s="48"/>
      <c r="I5" s="64"/>
      <c r="J5" s="47" t="s">
        <v>296</v>
      </c>
      <c r="K5" s="48"/>
      <c r="L5" s="64"/>
      <c r="M5" s="40" t="s">
        <v>297</v>
      </c>
      <c r="N5" s="41"/>
      <c r="O5" s="63"/>
      <c r="P5" s="40" t="s">
        <v>298</v>
      </c>
      <c r="Q5" s="41"/>
      <c r="R5" s="63"/>
      <c r="S5" s="41" t="s">
        <v>299</v>
      </c>
      <c r="T5" s="41"/>
      <c r="U5" s="63"/>
      <c r="V5" s="9"/>
      <c r="W5" s="9"/>
    </row>
    <row r="6" ht="18.75" spans="1:23">
      <c r="A6" s="46" t="s">
        <v>291</v>
      </c>
      <c r="B6" s="23" t="s">
        <v>262</v>
      </c>
      <c r="C6" s="24" t="s">
        <v>258</v>
      </c>
      <c r="D6" s="23" t="s">
        <v>259</v>
      </c>
      <c r="E6" s="23" t="s">
        <v>264</v>
      </c>
      <c r="F6" s="25" t="s">
        <v>261</v>
      </c>
      <c r="G6" s="49" t="s">
        <v>290</v>
      </c>
      <c r="H6" s="49" t="s">
        <v>67</v>
      </c>
      <c r="I6" s="49" t="s">
        <v>248</v>
      </c>
      <c r="J6" s="49" t="s">
        <v>290</v>
      </c>
      <c r="K6" s="49" t="s">
        <v>67</v>
      </c>
      <c r="L6" s="49" t="s">
        <v>248</v>
      </c>
      <c r="M6" s="4" t="s">
        <v>290</v>
      </c>
      <c r="N6" s="4" t="s">
        <v>67</v>
      </c>
      <c r="O6" s="4" t="s">
        <v>248</v>
      </c>
      <c r="P6" s="4" t="s">
        <v>290</v>
      </c>
      <c r="Q6" s="4" t="s">
        <v>67</v>
      </c>
      <c r="R6" s="4" t="s">
        <v>248</v>
      </c>
      <c r="S6" s="4" t="s">
        <v>290</v>
      </c>
      <c r="T6" s="4" t="s">
        <v>67</v>
      </c>
      <c r="U6" s="4" t="s">
        <v>248</v>
      </c>
      <c r="V6" s="9"/>
      <c r="W6" s="9"/>
    </row>
    <row r="7" ht="18.75" spans="1:23">
      <c r="A7" s="50" t="s">
        <v>291</v>
      </c>
      <c r="B7" s="23" t="s">
        <v>262</v>
      </c>
      <c r="C7" s="24" t="s">
        <v>258</v>
      </c>
      <c r="D7" s="23" t="s">
        <v>259</v>
      </c>
      <c r="E7" s="23" t="s">
        <v>265</v>
      </c>
      <c r="F7" s="25" t="s">
        <v>261</v>
      </c>
      <c r="G7" s="26"/>
      <c r="H7" s="45"/>
      <c r="I7" s="45"/>
      <c r="J7" s="45"/>
      <c r="K7" s="45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6" t="s">
        <v>291</v>
      </c>
      <c r="B8" s="23" t="s">
        <v>262</v>
      </c>
      <c r="C8" s="24" t="s">
        <v>258</v>
      </c>
      <c r="D8" s="23" t="s">
        <v>259</v>
      </c>
      <c r="E8" s="27" t="s">
        <v>266</v>
      </c>
      <c r="F8" s="25" t="s">
        <v>261</v>
      </c>
      <c r="G8" s="9"/>
      <c r="H8" s="45"/>
      <c r="I8" s="4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0" t="s">
        <v>291</v>
      </c>
      <c r="B9" s="23" t="s">
        <v>262</v>
      </c>
      <c r="C9" s="24" t="s">
        <v>258</v>
      </c>
      <c r="D9" s="23" t="s">
        <v>259</v>
      </c>
      <c r="E9" s="23" t="s">
        <v>267</v>
      </c>
      <c r="F9" s="25" t="s">
        <v>261</v>
      </c>
      <c r="G9" s="9"/>
      <c r="H9" s="45"/>
      <c r="I9" s="45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51"/>
      <c r="B10" s="52"/>
      <c r="C10" s="53"/>
      <c r="D10" s="54"/>
      <c r="E10" s="53"/>
      <c r="F10" s="51"/>
      <c r="G10" s="9"/>
      <c r="H10" s="45"/>
      <c r="I10" s="45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5"/>
      <c r="B11" s="56"/>
      <c r="C11" s="57"/>
      <c r="D11" s="58"/>
      <c r="E11" s="57"/>
      <c r="F11" s="5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0"/>
      <c r="B12" s="60"/>
      <c r="C12" s="60"/>
      <c r="D12" s="60"/>
      <c r="E12" s="60"/>
      <c r="F12" s="6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0"/>
      <c r="B14" s="60"/>
      <c r="C14" s="60"/>
      <c r="D14" s="60"/>
      <c r="E14" s="60"/>
      <c r="F14" s="6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300</v>
      </c>
      <c r="B17" s="14"/>
      <c r="C17" s="14"/>
      <c r="D17" s="14"/>
      <c r="E17" s="15"/>
      <c r="F17" s="16"/>
      <c r="G17" s="33"/>
      <c r="H17" s="39"/>
      <c r="I17" s="39"/>
      <c r="J17" s="13" t="s">
        <v>269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1" t="s">
        <v>301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303</v>
      </c>
      <c r="B2" s="36" t="s">
        <v>244</v>
      </c>
      <c r="C2" s="36" t="s">
        <v>245</v>
      </c>
      <c r="D2" s="36" t="s">
        <v>246</v>
      </c>
      <c r="E2" s="36" t="s">
        <v>247</v>
      </c>
      <c r="F2" s="36" t="s">
        <v>248</v>
      </c>
      <c r="G2" s="35" t="s">
        <v>304</v>
      </c>
      <c r="H2" s="35" t="s">
        <v>305</v>
      </c>
      <c r="I2" s="35" t="s">
        <v>306</v>
      </c>
      <c r="J2" s="35" t="s">
        <v>305</v>
      </c>
      <c r="K2" s="35" t="s">
        <v>307</v>
      </c>
      <c r="L2" s="35" t="s">
        <v>305</v>
      </c>
      <c r="M2" s="36" t="s">
        <v>289</v>
      </c>
      <c r="N2" s="36" t="s">
        <v>257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7" t="s">
        <v>303</v>
      </c>
      <c r="B4" s="38" t="s">
        <v>308</v>
      </c>
      <c r="C4" s="38" t="s">
        <v>290</v>
      </c>
      <c r="D4" s="38" t="s">
        <v>246</v>
      </c>
      <c r="E4" s="36" t="s">
        <v>247</v>
      </c>
      <c r="F4" s="36" t="s">
        <v>248</v>
      </c>
      <c r="G4" s="35" t="s">
        <v>304</v>
      </c>
      <c r="H4" s="35" t="s">
        <v>305</v>
      </c>
      <c r="I4" s="35" t="s">
        <v>306</v>
      </c>
      <c r="J4" s="35" t="s">
        <v>305</v>
      </c>
      <c r="K4" s="35" t="s">
        <v>307</v>
      </c>
      <c r="L4" s="35" t="s">
        <v>305</v>
      </c>
      <c r="M4" s="36" t="s">
        <v>289</v>
      </c>
      <c r="N4" s="36" t="s">
        <v>257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309</v>
      </c>
      <c r="B11" s="14"/>
      <c r="C11" s="14"/>
      <c r="D11" s="15"/>
      <c r="E11" s="16"/>
      <c r="F11" s="39"/>
      <c r="G11" s="33"/>
      <c r="H11" s="39"/>
      <c r="I11" s="13" t="s">
        <v>310</v>
      </c>
      <c r="J11" s="14"/>
      <c r="K11" s="14"/>
      <c r="L11" s="14"/>
      <c r="M11" s="14"/>
      <c r="N11" s="21"/>
    </row>
    <row r="12" ht="16.5" spans="1:14">
      <c r="A12" s="17" t="s">
        <v>311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289</v>
      </c>
      <c r="L2" s="5" t="s">
        <v>257</v>
      </c>
    </row>
    <row r="3" ht="30" customHeight="1" spans="1:12">
      <c r="A3" s="22" t="s">
        <v>291</v>
      </c>
      <c r="B3" s="23" t="s">
        <v>262</v>
      </c>
      <c r="C3" s="24" t="s">
        <v>258</v>
      </c>
      <c r="D3" s="23" t="s">
        <v>259</v>
      </c>
      <c r="E3" s="23" t="s">
        <v>260</v>
      </c>
      <c r="F3" s="25" t="s">
        <v>261</v>
      </c>
      <c r="G3" s="9" t="s">
        <v>317</v>
      </c>
      <c r="H3" s="26" t="s">
        <v>318</v>
      </c>
      <c r="I3" s="26"/>
      <c r="J3" s="9"/>
      <c r="K3" s="34" t="s">
        <v>319</v>
      </c>
      <c r="L3" s="9" t="s">
        <v>279</v>
      </c>
    </row>
    <row r="4" ht="30" customHeight="1" spans="1:12">
      <c r="A4" s="22" t="s">
        <v>291</v>
      </c>
      <c r="B4" s="23" t="s">
        <v>262</v>
      </c>
      <c r="C4" s="24" t="s">
        <v>258</v>
      </c>
      <c r="D4" s="23" t="s">
        <v>259</v>
      </c>
      <c r="E4" s="23" t="s">
        <v>263</v>
      </c>
      <c r="F4" s="25" t="s">
        <v>261</v>
      </c>
      <c r="G4" s="9" t="s">
        <v>317</v>
      </c>
      <c r="H4" s="26" t="s">
        <v>318</v>
      </c>
      <c r="I4" s="26"/>
      <c r="J4" s="9"/>
      <c r="K4" s="34" t="s">
        <v>319</v>
      </c>
      <c r="L4" s="9" t="s">
        <v>279</v>
      </c>
    </row>
    <row r="5" ht="30" customHeight="1" spans="1:12">
      <c r="A5" s="22" t="s">
        <v>291</v>
      </c>
      <c r="B5" s="23" t="s">
        <v>262</v>
      </c>
      <c r="C5" s="24" t="s">
        <v>258</v>
      </c>
      <c r="D5" s="23" t="s">
        <v>259</v>
      </c>
      <c r="E5" s="23" t="s">
        <v>264</v>
      </c>
      <c r="F5" s="25" t="s">
        <v>261</v>
      </c>
      <c r="G5" s="9" t="s">
        <v>317</v>
      </c>
      <c r="H5" s="26" t="s">
        <v>318</v>
      </c>
      <c r="I5" s="10"/>
      <c r="J5" s="10"/>
      <c r="K5" s="34" t="s">
        <v>319</v>
      </c>
      <c r="L5" s="9" t="s">
        <v>279</v>
      </c>
    </row>
    <row r="6" ht="30" customHeight="1" spans="1:12">
      <c r="A6" s="22" t="s">
        <v>291</v>
      </c>
      <c r="B6" s="23" t="s">
        <v>262</v>
      </c>
      <c r="C6" s="24" t="s">
        <v>258</v>
      </c>
      <c r="D6" s="23" t="s">
        <v>259</v>
      </c>
      <c r="E6" s="23" t="s">
        <v>265</v>
      </c>
      <c r="F6" s="25" t="s">
        <v>261</v>
      </c>
      <c r="G6" s="9" t="s">
        <v>317</v>
      </c>
      <c r="H6" s="26" t="s">
        <v>318</v>
      </c>
      <c r="I6" s="10"/>
      <c r="J6" s="10"/>
      <c r="K6" s="34" t="s">
        <v>319</v>
      </c>
      <c r="L6" s="9" t="s">
        <v>279</v>
      </c>
    </row>
    <row r="7" ht="30" customHeight="1" spans="1:12">
      <c r="A7" s="22" t="s">
        <v>291</v>
      </c>
      <c r="B7" s="23" t="s">
        <v>262</v>
      </c>
      <c r="C7" s="24" t="s">
        <v>258</v>
      </c>
      <c r="D7" s="23" t="s">
        <v>259</v>
      </c>
      <c r="E7" s="27" t="s">
        <v>266</v>
      </c>
      <c r="F7" s="25" t="s">
        <v>261</v>
      </c>
      <c r="G7" s="9" t="s">
        <v>317</v>
      </c>
      <c r="H7" s="26" t="s">
        <v>318</v>
      </c>
      <c r="I7" s="10"/>
      <c r="J7" s="10"/>
      <c r="K7" s="34"/>
      <c r="L7" s="9"/>
    </row>
    <row r="8" ht="30" customHeight="1" spans="1:12">
      <c r="A8" s="22" t="s">
        <v>291</v>
      </c>
      <c r="B8" s="23" t="s">
        <v>262</v>
      </c>
      <c r="C8" s="24" t="s">
        <v>258</v>
      </c>
      <c r="D8" s="23" t="s">
        <v>259</v>
      </c>
      <c r="E8" s="23" t="s">
        <v>267</v>
      </c>
      <c r="F8" s="25" t="s">
        <v>261</v>
      </c>
      <c r="G8" s="9" t="s">
        <v>317</v>
      </c>
      <c r="H8" s="26" t="s">
        <v>318</v>
      </c>
      <c r="I8" s="10"/>
      <c r="J8" s="10"/>
      <c r="K8" s="34"/>
      <c r="L8" s="9"/>
    </row>
    <row r="9" ht="30" customHeight="1" spans="1:12">
      <c r="A9" s="22"/>
      <c r="B9" s="28"/>
      <c r="C9" s="29"/>
      <c r="D9" s="30"/>
      <c r="E9" s="31"/>
      <c r="F9" s="32"/>
      <c r="G9" s="9"/>
      <c r="H9" s="26"/>
      <c r="I9" s="10"/>
      <c r="J9" s="10"/>
      <c r="K9" s="34"/>
      <c r="L9" s="9"/>
    </row>
    <row r="10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320</v>
      </c>
      <c r="B11" s="14"/>
      <c r="C11" s="14"/>
      <c r="D11" s="14"/>
      <c r="E11" s="15"/>
      <c r="F11" s="16"/>
      <c r="G11" s="33"/>
      <c r="H11" s="13" t="s">
        <v>321</v>
      </c>
      <c r="I11" s="14"/>
      <c r="J11" s="14"/>
      <c r="K11" s="14"/>
      <c r="L11" s="21"/>
    </row>
    <row r="12" ht="16.5" spans="1:12">
      <c r="A12" s="17" t="s">
        <v>322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290</v>
      </c>
      <c r="D2" s="5" t="s">
        <v>246</v>
      </c>
      <c r="E2" s="5" t="s">
        <v>247</v>
      </c>
      <c r="F2" s="4" t="s">
        <v>324</v>
      </c>
      <c r="G2" s="4" t="s">
        <v>273</v>
      </c>
      <c r="H2" s="6" t="s">
        <v>274</v>
      </c>
      <c r="I2" s="19" t="s">
        <v>276</v>
      </c>
    </row>
    <row r="3" s="1" customFormat="1" ht="16.5" spans="1:9">
      <c r="A3" s="4"/>
      <c r="B3" s="7"/>
      <c r="C3" s="7"/>
      <c r="D3" s="7"/>
      <c r="E3" s="7"/>
      <c r="F3" s="4" t="s">
        <v>325</v>
      </c>
      <c r="G3" s="4" t="s">
        <v>277</v>
      </c>
      <c r="H3" s="8"/>
      <c r="I3" s="20"/>
    </row>
    <row r="4" spans="1:9">
      <c r="A4" s="9">
        <v>1</v>
      </c>
      <c r="B4" s="10" t="s">
        <v>293</v>
      </c>
      <c r="C4" s="11" t="s">
        <v>292</v>
      </c>
      <c r="D4" s="9" t="s">
        <v>326</v>
      </c>
      <c r="E4" s="9" t="s">
        <v>62</v>
      </c>
      <c r="F4" s="12" t="s">
        <v>327</v>
      </c>
      <c r="G4" s="12" t="s">
        <v>328</v>
      </c>
      <c r="H4" s="9"/>
      <c r="I4" s="9" t="s">
        <v>279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329</v>
      </c>
      <c r="B12" s="14"/>
      <c r="C12" s="14"/>
      <c r="D12" s="15"/>
      <c r="E12" s="16"/>
      <c r="F12" s="13" t="s">
        <v>330</v>
      </c>
      <c r="G12" s="14"/>
      <c r="H12" s="15"/>
      <c r="I12" s="21"/>
    </row>
    <row r="13" ht="16.5" spans="1:9">
      <c r="A13" s="17" t="s">
        <v>331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10">
        <v>13</v>
      </c>
      <c r="D5" s="10">
        <v>0</v>
      </c>
      <c r="E5" s="10">
        <v>1</v>
      </c>
      <c r="F5" s="442">
        <v>0</v>
      </c>
      <c r="G5" s="442">
        <v>1</v>
      </c>
      <c r="H5" s="10">
        <v>1</v>
      </c>
      <c r="I5" s="450">
        <v>2</v>
      </c>
    </row>
    <row r="6" ht="27.95" customHeight="1" spans="2:9">
      <c r="B6" s="441" t="s">
        <v>44</v>
      </c>
      <c r="C6" s="10">
        <v>20</v>
      </c>
      <c r="D6" s="10">
        <v>0</v>
      </c>
      <c r="E6" s="10">
        <v>1</v>
      </c>
      <c r="F6" s="442">
        <v>1</v>
      </c>
      <c r="G6" s="442">
        <v>2</v>
      </c>
      <c r="H6" s="10">
        <v>2</v>
      </c>
      <c r="I6" s="450">
        <v>3</v>
      </c>
    </row>
    <row r="7" ht="27.95" customHeight="1" spans="2:9">
      <c r="B7" s="441" t="s">
        <v>45</v>
      </c>
      <c r="C7" s="10">
        <v>32</v>
      </c>
      <c r="D7" s="10">
        <v>0</v>
      </c>
      <c r="E7" s="10">
        <v>1</v>
      </c>
      <c r="F7" s="442">
        <v>2</v>
      </c>
      <c r="G7" s="442">
        <v>3</v>
      </c>
      <c r="H7" s="10">
        <v>3</v>
      </c>
      <c r="I7" s="450">
        <v>4</v>
      </c>
    </row>
    <row r="8" ht="27.95" customHeight="1" spans="2:9">
      <c r="B8" s="441" t="s">
        <v>46</v>
      </c>
      <c r="C8" s="10">
        <v>50</v>
      </c>
      <c r="D8" s="10">
        <v>1</v>
      </c>
      <c r="E8" s="10">
        <v>2</v>
      </c>
      <c r="F8" s="442">
        <v>3</v>
      </c>
      <c r="G8" s="442">
        <v>4</v>
      </c>
      <c r="H8" s="10">
        <v>5</v>
      </c>
      <c r="I8" s="450">
        <v>6</v>
      </c>
    </row>
    <row r="9" ht="27.95" customHeight="1" spans="2:9">
      <c r="B9" s="441" t="s">
        <v>47</v>
      </c>
      <c r="C9" s="10">
        <v>80</v>
      </c>
      <c r="D9" s="10">
        <v>2</v>
      </c>
      <c r="E9" s="10">
        <v>3</v>
      </c>
      <c r="F9" s="442">
        <v>5</v>
      </c>
      <c r="G9" s="442">
        <v>6</v>
      </c>
      <c r="H9" s="10">
        <v>7</v>
      </c>
      <c r="I9" s="450">
        <v>8</v>
      </c>
    </row>
    <row r="10" ht="27.95" customHeight="1" spans="2:9">
      <c r="B10" s="441" t="s">
        <v>48</v>
      </c>
      <c r="C10" s="10">
        <v>125</v>
      </c>
      <c r="D10" s="10">
        <v>3</v>
      </c>
      <c r="E10" s="10">
        <v>4</v>
      </c>
      <c r="F10" s="442">
        <v>7</v>
      </c>
      <c r="G10" s="442">
        <v>8</v>
      </c>
      <c r="H10" s="10">
        <v>10</v>
      </c>
      <c r="I10" s="450">
        <v>11</v>
      </c>
    </row>
    <row r="11" ht="27.95" customHeight="1" spans="2:9">
      <c r="B11" s="441" t="s">
        <v>49</v>
      </c>
      <c r="C11" s="10">
        <v>200</v>
      </c>
      <c r="D11" s="10">
        <v>5</v>
      </c>
      <c r="E11" s="10">
        <v>6</v>
      </c>
      <c r="F11" s="442">
        <v>10</v>
      </c>
      <c r="G11" s="442">
        <v>11</v>
      </c>
      <c r="H11" s="10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M42" sqref="M42"/>
    </sheetView>
  </sheetViews>
  <sheetFormatPr defaultColWidth="10.375" defaultRowHeight="16.5" customHeight="1"/>
  <cols>
    <col min="1" max="1" width="11.125" style="264" customWidth="1"/>
    <col min="2" max="9" width="10.375" style="264"/>
    <col min="10" max="10" width="8.875" style="264" customWidth="1"/>
    <col min="11" max="11" width="12" style="264" customWidth="1"/>
    <col min="12" max="16384" width="10.375" style="264"/>
  </cols>
  <sheetData>
    <row r="1" ht="21" spans="1:11">
      <c r="A1" s="362" t="s">
        <v>52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ht="15" spans="1:11">
      <c r="A2" s="265" t="s">
        <v>53</v>
      </c>
      <c r="B2" s="266" t="s">
        <v>54</v>
      </c>
      <c r="C2" s="266"/>
      <c r="D2" s="267" t="s">
        <v>55</v>
      </c>
      <c r="E2" s="267"/>
      <c r="F2" s="266" t="s">
        <v>56</v>
      </c>
      <c r="G2" s="266"/>
      <c r="H2" s="268" t="s">
        <v>57</v>
      </c>
      <c r="I2" s="339" t="s">
        <v>56</v>
      </c>
      <c r="J2" s="339"/>
      <c r="K2" s="340"/>
    </row>
    <row r="3" ht="14.25" spans="1:1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ht="14.25" spans="1:11">
      <c r="A4" s="275" t="s">
        <v>61</v>
      </c>
      <c r="B4" s="158" t="s">
        <v>62</v>
      </c>
      <c r="C4" s="159"/>
      <c r="D4" s="275" t="s">
        <v>63</v>
      </c>
      <c r="E4" s="276"/>
      <c r="F4" s="277">
        <v>45677</v>
      </c>
      <c r="G4" s="278"/>
      <c r="H4" s="275" t="s">
        <v>64</v>
      </c>
      <c r="I4" s="276"/>
      <c r="J4" s="158" t="s">
        <v>65</v>
      </c>
      <c r="K4" s="159" t="s">
        <v>66</v>
      </c>
    </row>
    <row r="5" ht="14.25" spans="1:11">
      <c r="A5" s="279" t="s">
        <v>67</v>
      </c>
      <c r="B5" s="158" t="s">
        <v>68</v>
      </c>
      <c r="C5" s="159"/>
      <c r="D5" s="275" t="s">
        <v>69</v>
      </c>
      <c r="E5" s="276"/>
      <c r="F5" s="277">
        <v>45636</v>
      </c>
      <c r="G5" s="278"/>
      <c r="H5" s="275" t="s">
        <v>70</v>
      </c>
      <c r="I5" s="276"/>
      <c r="J5" s="158" t="s">
        <v>65</v>
      </c>
      <c r="K5" s="159" t="s">
        <v>66</v>
      </c>
    </row>
    <row r="6" ht="14.25" spans="1:11">
      <c r="A6" s="275" t="s">
        <v>71</v>
      </c>
      <c r="B6" s="280" t="s">
        <v>72</v>
      </c>
      <c r="C6" s="281">
        <v>6</v>
      </c>
      <c r="D6" s="279" t="s">
        <v>73</v>
      </c>
      <c r="E6" s="282"/>
      <c r="F6" s="277">
        <v>45651</v>
      </c>
      <c r="G6" s="278"/>
      <c r="H6" s="275" t="s">
        <v>74</v>
      </c>
      <c r="I6" s="276"/>
      <c r="J6" s="158" t="s">
        <v>65</v>
      </c>
      <c r="K6" s="159" t="s">
        <v>66</v>
      </c>
    </row>
    <row r="7" ht="14.25" spans="1:11">
      <c r="A7" s="275" t="s">
        <v>75</v>
      </c>
      <c r="B7" s="283">
        <v>2500</v>
      </c>
      <c r="C7" s="284"/>
      <c r="D7" s="279" t="s">
        <v>76</v>
      </c>
      <c r="E7" s="285"/>
      <c r="F7" s="277">
        <v>45654</v>
      </c>
      <c r="G7" s="278"/>
      <c r="H7" s="275" t="s">
        <v>77</v>
      </c>
      <c r="I7" s="276"/>
      <c r="J7" s="158" t="s">
        <v>65</v>
      </c>
      <c r="K7" s="159" t="s">
        <v>66</v>
      </c>
    </row>
    <row r="8" ht="15" spans="1:11">
      <c r="A8" s="286" t="s">
        <v>78</v>
      </c>
      <c r="B8" s="287" t="s">
        <v>79</v>
      </c>
      <c r="C8" s="288"/>
      <c r="D8" s="289" t="s">
        <v>80</v>
      </c>
      <c r="E8" s="290"/>
      <c r="F8" s="291">
        <v>45656</v>
      </c>
      <c r="G8" s="292"/>
      <c r="H8" s="289" t="s">
        <v>81</v>
      </c>
      <c r="I8" s="290"/>
      <c r="J8" s="309" t="s">
        <v>65</v>
      </c>
      <c r="K8" s="341" t="s">
        <v>66</v>
      </c>
    </row>
    <row r="9" ht="15" spans="1:11">
      <c r="A9" s="363" t="s">
        <v>82</v>
      </c>
      <c r="B9" s="364"/>
      <c r="C9" s="364"/>
      <c r="D9" s="365"/>
      <c r="E9" s="365"/>
      <c r="F9" s="365"/>
      <c r="G9" s="365"/>
      <c r="H9" s="365"/>
      <c r="I9" s="365"/>
      <c r="J9" s="365"/>
      <c r="K9" s="413"/>
    </row>
    <row r="10" ht="15" spans="1:11">
      <c r="A10" s="366" t="s">
        <v>83</v>
      </c>
      <c r="B10" s="367"/>
      <c r="C10" s="367"/>
      <c r="D10" s="367"/>
      <c r="E10" s="367"/>
      <c r="F10" s="367"/>
      <c r="G10" s="367"/>
      <c r="H10" s="367"/>
      <c r="I10" s="367"/>
      <c r="J10" s="367"/>
      <c r="K10" s="414"/>
    </row>
    <row r="11" ht="14.25" spans="1:11">
      <c r="A11" s="368" t="s">
        <v>84</v>
      </c>
      <c r="B11" s="369" t="s">
        <v>85</v>
      </c>
      <c r="C11" s="370" t="s">
        <v>86</v>
      </c>
      <c r="D11" s="371"/>
      <c r="E11" s="372" t="s">
        <v>87</v>
      </c>
      <c r="F11" s="369" t="s">
        <v>85</v>
      </c>
      <c r="G11" s="370" t="s">
        <v>86</v>
      </c>
      <c r="H11" s="370" t="s">
        <v>88</v>
      </c>
      <c r="I11" s="372" t="s">
        <v>89</v>
      </c>
      <c r="J11" s="369" t="s">
        <v>85</v>
      </c>
      <c r="K11" s="415" t="s">
        <v>86</v>
      </c>
    </row>
    <row r="12" ht="14.25" spans="1:11">
      <c r="A12" s="279" t="s">
        <v>90</v>
      </c>
      <c r="B12" s="299" t="s">
        <v>85</v>
      </c>
      <c r="C12" s="158" t="s">
        <v>86</v>
      </c>
      <c r="D12" s="285"/>
      <c r="E12" s="282" t="s">
        <v>91</v>
      </c>
      <c r="F12" s="299" t="s">
        <v>85</v>
      </c>
      <c r="G12" s="158" t="s">
        <v>86</v>
      </c>
      <c r="H12" s="158" t="s">
        <v>88</v>
      </c>
      <c r="I12" s="282" t="s">
        <v>92</v>
      </c>
      <c r="J12" s="299" t="s">
        <v>85</v>
      </c>
      <c r="K12" s="159" t="s">
        <v>86</v>
      </c>
    </row>
    <row r="13" ht="14.25" spans="1:11">
      <c r="A13" s="279" t="s">
        <v>93</v>
      </c>
      <c r="B13" s="299" t="s">
        <v>85</v>
      </c>
      <c r="C13" s="158" t="s">
        <v>86</v>
      </c>
      <c r="D13" s="285"/>
      <c r="E13" s="282" t="s">
        <v>94</v>
      </c>
      <c r="F13" s="158" t="s">
        <v>95</v>
      </c>
      <c r="G13" s="158" t="s">
        <v>96</v>
      </c>
      <c r="H13" s="158" t="s">
        <v>88</v>
      </c>
      <c r="I13" s="282" t="s">
        <v>97</v>
      </c>
      <c r="J13" s="299" t="s">
        <v>85</v>
      </c>
      <c r="K13" s="159" t="s">
        <v>86</v>
      </c>
    </row>
    <row r="14" ht="15" spans="1:11">
      <c r="A14" s="289" t="s">
        <v>98</v>
      </c>
      <c r="B14" s="290"/>
      <c r="C14" s="290"/>
      <c r="D14" s="290"/>
      <c r="E14" s="290"/>
      <c r="F14" s="290"/>
      <c r="G14" s="290"/>
      <c r="H14" s="290"/>
      <c r="I14" s="290"/>
      <c r="J14" s="290"/>
      <c r="K14" s="343"/>
    </row>
    <row r="15" ht="15" spans="1:11">
      <c r="A15" s="366" t="s">
        <v>99</v>
      </c>
      <c r="B15" s="367"/>
      <c r="C15" s="367"/>
      <c r="D15" s="367"/>
      <c r="E15" s="367"/>
      <c r="F15" s="367"/>
      <c r="G15" s="367"/>
      <c r="H15" s="367"/>
      <c r="I15" s="367"/>
      <c r="J15" s="367"/>
      <c r="K15" s="414"/>
    </row>
    <row r="16" ht="14.25" spans="1:11">
      <c r="A16" s="373" t="s">
        <v>100</v>
      </c>
      <c r="B16" s="370" t="s">
        <v>95</v>
      </c>
      <c r="C16" s="370" t="s">
        <v>96</v>
      </c>
      <c r="D16" s="374"/>
      <c r="E16" s="375" t="s">
        <v>101</v>
      </c>
      <c r="F16" s="370" t="s">
        <v>95</v>
      </c>
      <c r="G16" s="370" t="s">
        <v>96</v>
      </c>
      <c r="H16" s="376"/>
      <c r="I16" s="375" t="s">
        <v>102</v>
      </c>
      <c r="J16" s="370" t="s">
        <v>95</v>
      </c>
      <c r="K16" s="415" t="s">
        <v>96</v>
      </c>
    </row>
    <row r="17" customHeight="1" spans="1:22">
      <c r="A17" s="316" t="s">
        <v>103</v>
      </c>
      <c r="B17" s="158" t="s">
        <v>95</v>
      </c>
      <c r="C17" s="158" t="s">
        <v>96</v>
      </c>
      <c r="D17" s="377"/>
      <c r="E17" s="317" t="s">
        <v>104</v>
      </c>
      <c r="F17" s="158" t="s">
        <v>95</v>
      </c>
      <c r="G17" s="158" t="s">
        <v>96</v>
      </c>
      <c r="H17" s="378"/>
      <c r="I17" s="317" t="s">
        <v>105</v>
      </c>
      <c r="J17" s="158" t="s">
        <v>95</v>
      </c>
      <c r="K17" s="159" t="s">
        <v>96</v>
      </c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</row>
    <row r="18" ht="18" customHeight="1" spans="1:11">
      <c r="A18" s="379" t="s">
        <v>106</v>
      </c>
      <c r="B18" s="380"/>
      <c r="C18" s="380"/>
      <c r="D18" s="380"/>
      <c r="E18" s="380"/>
      <c r="F18" s="380"/>
      <c r="G18" s="380"/>
      <c r="H18" s="380"/>
      <c r="I18" s="380"/>
      <c r="J18" s="380"/>
      <c r="K18" s="417"/>
    </row>
    <row r="19" s="361" customFormat="1" ht="18" customHeight="1" spans="1:11">
      <c r="A19" s="366" t="s">
        <v>107</v>
      </c>
      <c r="B19" s="367"/>
      <c r="C19" s="367"/>
      <c r="D19" s="367"/>
      <c r="E19" s="367"/>
      <c r="F19" s="367"/>
      <c r="G19" s="367"/>
      <c r="H19" s="367"/>
      <c r="I19" s="367"/>
      <c r="J19" s="367"/>
      <c r="K19" s="414"/>
    </row>
    <row r="20" customHeight="1" spans="1:11">
      <c r="A20" s="381" t="s">
        <v>108</v>
      </c>
      <c r="B20" s="382"/>
      <c r="C20" s="382"/>
      <c r="D20" s="382"/>
      <c r="E20" s="382"/>
      <c r="F20" s="382"/>
      <c r="G20" s="382"/>
      <c r="H20" s="382"/>
      <c r="I20" s="382"/>
      <c r="J20" s="382"/>
      <c r="K20" s="418"/>
    </row>
    <row r="21" ht="21.75" customHeight="1" spans="1:11">
      <c r="A21" s="383" t="s">
        <v>109</v>
      </c>
      <c r="B21" s="110"/>
      <c r="C21" s="384">
        <v>120</v>
      </c>
      <c r="D21" s="384">
        <v>130</v>
      </c>
      <c r="E21" s="384">
        <v>140</v>
      </c>
      <c r="F21" s="384">
        <v>150</v>
      </c>
      <c r="G21" s="384">
        <v>160</v>
      </c>
      <c r="H21" s="385">
        <v>170</v>
      </c>
      <c r="I21" s="110"/>
      <c r="J21" s="419"/>
      <c r="K21" s="348" t="s">
        <v>110</v>
      </c>
    </row>
    <row r="22" ht="23" customHeight="1" spans="1:11">
      <c r="A22" s="386" t="s">
        <v>111</v>
      </c>
      <c r="B22" s="387"/>
      <c r="C22" s="387" t="s">
        <v>95</v>
      </c>
      <c r="D22" s="387" t="s">
        <v>95</v>
      </c>
      <c r="E22" s="387" t="s">
        <v>95</v>
      </c>
      <c r="F22" s="387" t="s">
        <v>95</v>
      </c>
      <c r="G22" s="387" t="s">
        <v>95</v>
      </c>
      <c r="H22" s="387" t="s">
        <v>95</v>
      </c>
      <c r="I22" s="387"/>
      <c r="J22" s="387"/>
      <c r="K22" s="420"/>
    </row>
    <row r="23" ht="23" customHeight="1" spans="1:11">
      <c r="A23" s="386" t="s">
        <v>112</v>
      </c>
      <c r="B23" s="387"/>
      <c r="C23" s="387" t="s">
        <v>95</v>
      </c>
      <c r="D23" s="387" t="s">
        <v>95</v>
      </c>
      <c r="E23" s="387" t="s">
        <v>95</v>
      </c>
      <c r="F23" s="387" t="s">
        <v>95</v>
      </c>
      <c r="G23" s="387" t="s">
        <v>95</v>
      </c>
      <c r="H23" s="387" t="s">
        <v>95</v>
      </c>
      <c r="I23" s="387"/>
      <c r="J23" s="387"/>
      <c r="K23" s="420"/>
    </row>
    <row r="24" ht="23" customHeight="1" spans="1:11">
      <c r="A24" s="386" t="s">
        <v>113</v>
      </c>
      <c r="B24" s="388"/>
      <c r="C24" s="387" t="s">
        <v>95</v>
      </c>
      <c r="D24" s="387" t="s">
        <v>95</v>
      </c>
      <c r="E24" s="387" t="s">
        <v>95</v>
      </c>
      <c r="F24" s="387" t="s">
        <v>95</v>
      </c>
      <c r="G24" s="387" t="s">
        <v>95</v>
      </c>
      <c r="H24" s="387" t="s">
        <v>95</v>
      </c>
      <c r="I24" s="388"/>
      <c r="J24" s="388"/>
      <c r="K24" s="421"/>
    </row>
    <row r="25" ht="23" customHeight="1" spans="1:11">
      <c r="A25" s="386" t="s">
        <v>114</v>
      </c>
      <c r="B25" s="389"/>
      <c r="C25" s="387" t="s">
        <v>95</v>
      </c>
      <c r="D25" s="387" t="s">
        <v>95</v>
      </c>
      <c r="E25" s="387" t="s">
        <v>95</v>
      </c>
      <c r="F25" s="387" t="s">
        <v>95</v>
      </c>
      <c r="G25" s="387" t="s">
        <v>95</v>
      </c>
      <c r="H25" s="387" t="s">
        <v>95</v>
      </c>
      <c r="I25" s="389"/>
      <c r="J25" s="389"/>
      <c r="K25" s="421"/>
    </row>
    <row r="26" ht="23" customHeight="1" spans="1:11">
      <c r="A26" s="390"/>
      <c r="B26" s="389"/>
      <c r="C26" s="389"/>
      <c r="D26" s="389"/>
      <c r="E26" s="389"/>
      <c r="F26" s="389"/>
      <c r="G26" s="389"/>
      <c r="H26" s="389"/>
      <c r="I26" s="389"/>
      <c r="J26" s="389"/>
      <c r="K26" s="421"/>
    </row>
    <row r="27" ht="23" customHeight="1" spans="1:11">
      <c r="A27" s="390"/>
      <c r="B27" s="389"/>
      <c r="C27" s="389"/>
      <c r="D27" s="389"/>
      <c r="E27" s="389"/>
      <c r="F27" s="389"/>
      <c r="G27" s="389"/>
      <c r="H27" s="389"/>
      <c r="I27" s="389"/>
      <c r="J27" s="389"/>
      <c r="K27" s="421"/>
    </row>
    <row r="28" ht="18" customHeight="1" spans="1:11">
      <c r="A28" s="391" t="s">
        <v>115</v>
      </c>
      <c r="B28" s="392"/>
      <c r="C28" s="392"/>
      <c r="D28" s="392"/>
      <c r="E28" s="392"/>
      <c r="F28" s="392"/>
      <c r="G28" s="392"/>
      <c r="H28" s="392"/>
      <c r="I28" s="392"/>
      <c r="J28" s="392"/>
      <c r="K28" s="422"/>
    </row>
    <row r="29" ht="18.75" customHeight="1" spans="1:11">
      <c r="A29" s="393"/>
      <c r="B29" s="394"/>
      <c r="C29" s="394"/>
      <c r="D29" s="394"/>
      <c r="E29" s="394"/>
      <c r="F29" s="394"/>
      <c r="G29" s="394"/>
      <c r="H29" s="394"/>
      <c r="I29" s="394"/>
      <c r="J29" s="394"/>
      <c r="K29" s="423"/>
    </row>
    <row r="30" ht="18.75" customHeight="1" spans="1:11">
      <c r="A30" s="395"/>
      <c r="B30" s="396"/>
      <c r="C30" s="396"/>
      <c r="D30" s="396"/>
      <c r="E30" s="396"/>
      <c r="F30" s="396"/>
      <c r="G30" s="396"/>
      <c r="H30" s="396"/>
      <c r="I30" s="396"/>
      <c r="J30" s="396"/>
      <c r="K30" s="424"/>
    </row>
    <row r="31" ht="18" customHeight="1" spans="1:11">
      <c r="A31" s="391" t="s">
        <v>116</v>
      </c>
      <c r="B31" s="392"/>
      <c r="C31" s="392"/>
      <c r="D31" s="392"/>
      <c r="E31" s="392"/>
      <c r="F31" s="392"/>
      <c r="G31" s="392"/>
      <c r="H31" s="392"/>
      <c r="I31" s="392"/>
      <c r="J31" s="392"/>
      <c r="K31" s="422"/>
    </row>
    <row r="32" ht="14.25" spans="1:11">
      <c r="A32" s="397" t="s">
        <v>117</v>
      </c>
      <c r="B32" s="398"/>
      <c r="C32" s="398"/>
      <c r="D32" s="398"/>
      <c r="E32" s="398"/>
      <c r="F32" s="398"/>
      <c r="G32" s="398"/>
      <c r="H32" s="398"/>
      <c r="I32" s="398"/>
      <c r="J32" s="398"/>
      <c r="K32" s="425"/>
    </row>
    <row r="33" ht="15" spans="1:11">
      <c r="A33" s="166" t="s">
        <v>118</v>
      </c>
      <c r="B33" s="167"/>
      <c r="C33" s="158" t="s">
        <v>65</v>
      </c>
      <c r="D33" s="158" t="s">
        <v>66</v>
      </c>
      <c r="E33" s="399" t="s">
        <v>119</v>
      </c>
      <c r="F33" s="400"/>
      <c r="G33" s="400"/>
      <c r="H33" s="400"/>
      <c r="I33" s="400"/>
      <c r="J33" s="400"/>
      <c r="K33" s="426"/>
    </row>
    <row r="34" ht="15" spans="1:11">
      <c r="A34" s="401" t="s">
        <v>120</v>
      </c>
      <c r="B34" s="401"/>
      <c r="C34" s="401"/>
      <c r="D34" s="401"/>
      <c r="E34" s="401"/>
      <c r="F34" s="401"/>
      <c r="G34" s="401"/>
      <c r="H34" s="401"/>
      <c r="I34" s="401"/>
      <c r="J34" s="401"/>
      <c r="K34" s="401"/>
    </row>
    <row r="35" ht="21" customHeight="1" spans="1:11">
      <c r="A35" s="402" t="s">
        <v>121</v>
      </c>
      <c r="B35" s="403"/>
      <c r="C35" s="403"/>
      <c r="D35" s="403"/>
      <c r="E35" s="403"/>
      <c r="F35" s="403"/>
      <c r="G35" s="403"/>
      <c r="H35" s="403"/>
      <c r="I35" s="403"/>
      <c r="J35" s="403"/>
      <c r="K35" s="427"/>
    </row>
    <row r="36" ht="21" customHeight="1" spans="1:11">
      <c r="A36" s="324" t="s">
        <v>122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54"/>
    </row>
    <row r="37" ht="21" customHeight="1" spans="1:11">
      <c r="A37" s="324" t="s">
        <v>123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54"/>
    </row>
    <row r="38" ht="21" customHeight="1" spans="1:1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54"/>
    </row>
    <row r="39" ht="21" customHeight="1" spans="1:1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54"/>
    </row>
    <row r="40" ht="21" customHeight="1" spans="1:1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54"/>
    </row>
    <row r="41" ht="21" customHeight="1" spans="1:1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54"/>
    </row>
    <row r="42" ht="15" spans="1:11">
      <c r="A42" s="319" t="s">
        <v>124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52"/>
    </row>
    <row r="43" ht="15" spans="1:11">
      <c r="A43" s="366" t="s">
        <v>125</v>
      </c>
      <c r="B43" s="367"/>
      <c r="C43" s="367"/>
      <c r="D43" s="367"/>
      <c r="E43" s="367"/>
      <c r="F43" s="367"/>
      <c r="G43" s="367"/>
      <c r="H43" s="367"/>
      <c r="I43" s="367"/>
      <c r="J43" s="367"/>
      <c r="K43" s="414"/>
    </row>
    <row r="44" ht="14.25" spans="1:11">
      <c r="A44" s="373" t="s">
        <v>126</v>
      </c>
      <c r="B44" s="370" t="s">
        <v>95</v>
      </c>
      <c r="C44" s="370" t="s">
        <v>96</v>
      </c>
      <c r="D44" s="370" t="s">
        <v>88</v>
      </c>
      <c r="E44" s="375" t="s">
        <v>127</v>
      </c>
      <c r="F44" s="370" t="s">
        <v>95</v>
      </c>
      <c r="G44" s="370" t="s">
        <v>96</v>
      </c>
      <c r="H44" s="370" t="s">
        <v>88</v>
      </c>
      <c r="I44" s="375" t="s">
        <v>128</v>
      </c>
      <c r="J44" s="370" t="s">
        <v>95</v>
      </c>
      <c r="K44" s="415" t="s">
        <v>96</v>
      </c>
    </row>
    <row r="45" ht="14.25" spans="1:11">
      <c r="A45" s="316" t="s">
        <v>87</v>
      </c>
      <c r="B45" s="158" t="s">
        <v>95</v>
      </c>
      <c r="C45" s="158" t="s">
        <v>96</v>
      </c>
      <c r="D45" s="158" t="s">
        <v>88</v>
      </c>
      <c r="E45" s="317" t="s">
        <v>94</v>
      </c>
      <c r="F45" s="158" t="s">
        <v>95</v>
      </c>
      <c r="G45" s="158" t="s">
        <v>96</v>
      </c>
      <c r="H45" s="158" t="s">
        <v>88</v>
      </c>
      <c r="I45" s="317" t="s">
        <v>105</v>
      </c>
      <c r="J45" s="158" t="s">
        <v>95</v>
      </c>
      <c r="K45" s="159" t="s">
        <v>96</v>
      </c>
    </row>
    <row r="46" ht="15" spans="1:11">
      <c r="A46" s="289" t="s">
        <v>98</v>
      </c>
      <c r="B46" s="290"/>
      <c r="C46" s="290"/>
      <c r="D46" s="290"/>
      <c r="E46" s="290"/>
      <c r="F46" s="290"/>
      <c r="G46" s="290"/>
      <c r="H46" s="290"/>
      <c r="I46" s="290"/>
      <c r="J46" s="290"/>
      <c r="K46" s="343"/>
    </row>
    <row r="47" ht="15" spans="1:11">
      <c r="A47" s="401" t="s">
        <v>129</v>
      </c>
      <c r="B47" s="401"/>
      <c r="C47" s="401"/>
      <c r="D47" s="401"/>
      <c r="E47" s="401"/>
      <c r="F47" s="401"/>
      <c r="G47" s="401"/>
      <c r="H47" s="401"/>
      <c r="I47" s="401"/>
      <c r="J47" s="401"/>
      <c r="K47" s="401"/>
    </row>
    <row r="48" ht="15" spans="1:11">
      <c r="A48" s="402"/>
      <c r="B48" s="403"/>
      <c r="C48" s="403"/>
      <c r="D48" s="403"/>
      <c r="E48" s="403"/>
      <c r="F48" s="403"/>
      <c r="G48" s="403"/>
      <c r="H48" s="403"/>
      <c r="I48" s="403"/>
      <c r="J48" s="403"/>
      <c r="K48" s="427"/>
    </row>
    <row r="49" ht="15" spans="1:11">
      <c r="A49" s="404" t="s">
        <v>130</v>
      </c>
      <c r="B49" s="405" t="s">
        <v>131</v>
      </c>
      <c r="C49" s="405"/>
      <c r="D49" s="406" t="s">
        <v>132</v>
      </c>
      <c r="E49" s="407" t="s">
        <v>133</v>
      </c>
      <c r="F49" s="408" t="s">
        <v>134</v>
      </c>
      <c r="G49" s="409">
        <v>45631</v>
      </c>
      <c r="H49" s="410" t="s">
        <v>135</v>
      </c>
      <c r="I49" s="428"/>
      <c r="J49" s="429" t="s">
        <v>136</v>
      </c>
      <c r="K49" s="430"/>
    </row>
    <row r="50" ht="15" spans="1:11">
      <c r="A50" s="401" t="s">
        <v>137</v>
      </c>
      <c r="B50" s="401"/>
      <c r="C50" s="401"/>
      <c r="D50" s="401"/>
      <c r="E50" s="401"/>
      <c r="F50" s="401"/>
      <c r="G50" s="401"/>
      <c r="H50" s="401"/>
      <c r="I50" s="401"/>
      <c r="J50" s="401"/>
      <c r="K50" s="401"/>
    </row>
    <row r="51" ht="15" spans="1:11">
      <c r="A51" s="411" t="s">
        <v>138</v>
      </c>
      <c r="B51" s="412"/>
      <c r="C51" s="412"/>
      <c r="D51" s="412"/>
      <c r="E51" s="412"/>
      <c r="F51" s="412"/>
      <c r="G51" s="412"/>
      <c r="H51" s="412"/>
      <c r="I51" s="412"/>
      <c r="J51" s="412"/>
      <c r="K51" s="431"/>
    </row>
    <row r="52" ht="15" spans="1:11">
      <c r="A52" s="404" t="s">
        <v>130</v>
      </c>
      <c r="B52" s="405" t="s">
        <v>131</v>
      </c>
      <c r="C52" s="405"/>
      <c r="D52" s="406" t="s">
        <v>132</v>
      </c>
      <c r="E52" s="407" t="s">
        <v>133</v>
      </c>
      <c r="F52" s="408" t="s">
        <v>134</v>
      </c>
      <c r="G52" s="409">
        <v>45631</v>
      </c>
      <c r="H52" s="410" t="s">
        <v>135</v>
      </c>
      <c r="I52" s="428"/>
      <c r="J52" s="429" t="s">
        <v>136</v>
      </c>
      <c r="K52" s="4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C11" sqref="C11"/>
    </sheetView>
  </sheetViews>
  <sheetFormatPr defaultColWidth="9" defaultRowHeight="14.25"/>
  <cols>
    <col min="1" max="1" width="15.625" style="92" customWidth="1"/>
    <col min="2" max="2" width="9" style="92" customWidth="1"/>
    <col min="3" max="4" width="8.5" style="93" customWidth="1"/>
    <col min="5" max="7" width="8.5" style="92" customWidth="1"/>
    <col min="8" max="8" width="6.5" style="92" customWidth="1"/>
    <col min="9" max="9" width="2.75" style="92" customWidth="1"/>
    <col min="10" max="10" width="9.15833333333333" style="92" customWidth="1"/>
    <col min="11" max="11" width="10.75" style="92" customWidth="1"/>
    <col min="12" max="15" width="9.75" style="92" customWidth="1"/>
    <col min="16" max="16" width="9.75" style="360" customWidth="1"/>
    <col min="17" max="254" width="9" style="92"/>
    <col min="255" max="16384" width="9" style="96"/>
  </cols>
  <sheetData>
    <row r="1" s="92" customFormat="1" ht="29" customHeight="1" spans="1:257">
      <c r="A1" s="97" t="s">
        <v>139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38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2" customFormat="1" ht="20" customHeight="1" spans="1:257">
      <c r="A2" s="232" t="s">
        <v>61</v>
      </c>
      <c r="B2" s="233" t="s">
        <v>62</v>
      </c>
      <c r="C2" s="234"/>
      <c r="D2" s="235"/>
      <c r="E2" s="236" t="s">
        <v>67</v>
      </c>
      <c r="F2" s="237" t="s">
        <v>68</v>
      </c>
      <c r="G2" s="237"/>
      <c r="H2" s="237"/>
      <c r="I2" s="243"/>
      <c r="J2" s="244" t="s">
        <v>57</v>
      </c>
      <c r="K2" s="245" t="s">
        <v>56</v>
      </c>
      <c r="L2" s="245"/>
      <c r="M2" s="245"/>
      <c r="N2" s="245"/>
      <c r="O2" s="246"/>
      <c r="P2" s="247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2" customFormat="1" spans="1:257">
      <c r="A3" s="238" t="s">
        <v>140</v>
      </c>
      <c r="B3" s="106" t="s">
        <v>141</v>
      </c>
      <c r="C3" s="107"/>
      <c r="D3" s="106"/>
      <c r="E3" s="106"/>
      <c r="F3" s="106"/>
      <c r="G3" s="106"/>
      <c r="H3" s="106"/>
      <c r="I3" s="139"/>
      <c r="J3" s="142"/>
      <c r="K3" s="142"/>
      <c r="L3" s="142"/>
      <c r="M3" s="142"/>
      <c r="N3" s="142"/>
      <c r="O3" s="248"/>
      <c r="P3" s="249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2" customFormat="1" ht="16.5" spans="1:257">
      <c r="A4" s="238"/>
      <c r="B4" s="108" t="s">
        <v>142</v>
      </c>
      <c r="C4" s="108" t="s">
        <v>143</v>
      </c>
      <c r="D4" s="108" t="s">
        <v>144</v>
      </c>
      <c r="E4" s="108" t="s">
        <v>145</v>
      </c>
      <c r="F4" s="108" t="s">
        <v>146</v>
      </c>
      <c r="G4" s="108" t="s">
        <v>147</v>
      </c>
      <c r="H4" s="109" t="s">
        <v>148</v>
      </c>
      <c r="I4" s="139"/>
      <c r="J4" s="250"/>
      <c r="K4" s="251" t="s">
        <v>114</v>
      </c>
      <c r="L4" s="251" t="s">
        <v>149</v>
      </c>
      <c r="M4" s="251" t="s">
        <v>150</v>
      </c>
      <c r="N4" s="251"/>
      <c r="O4" s="252"/>
      <c r="P4" s="253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2" customFormat="1" ht="16.5" spans="1:257">
      <c r="A5" s="238"/>
      <c r="B5" s="110"/>
      <c r="C5" s="110"/>
      <c r="D5" s="111"/>
      <c r="E5" s="111"/>
      <c r="F5" s="111"/>
      <c r="G5" s="111"/>
      <c r="H5" s="109"/>
      <c r="I5" s="254"/>
      <c r="J5" s="255"/>
      <c r="K5" s="256" t="s">
        <v>151</v>
      </c>
      <c r="L5" s="256">
        <v>130</v>
      </c>
      <c r="M5" s="256">
        <v>130</v>
      </c>
      <c r="N5" s="257"/>
      <c r="O5" s="256"/>
      <c r="P5" s="258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2" customFormat="1" ht="20" customHeight="1" spans="1:257">
      <c r="A6" s="112" t="s">
        <v>152</v>
      </c>
      <c r="B6" s="113">
        <f>C6-1.5</f>
        <v>33.5</v>
      </c>
      <c r="C6" s="114">
        <v>35</v>
      </c>
      <c r="D6" s="113">
        <f>C6+2.5</f>
        <v>37.5</v>
      </c>
      <c r="E6" s="113">
        <f>D6+2.5</f>
        <v>40</v>
      </c>
      <c r="F6" s="113">
        <f>E6+2.5</f>
        <v>42.5</v>
      </c>
      <c r="G6" s="113">
        <f>F6+2</f>
        <v>44.5</v>
      </c>
      <c r="H6" s="115" t="s">
        <v>153</v>
      </c>
      <c r="I6" s="254"/>
      <c r="J6" s="255"/>
      <c r="K6" s="255" t="s">
        <v>154</v>
      </c>
      <c r="L6" s="255" t="s">
        <v>155</v>
      </c>
      <c r="M6" s="255" t="s">
        <v>156</v>
      </c>
      <c r="N6" s="255"/>
      <c r="O6" s="255"/>
      <c r="P6" s="259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2" customFormat="1" ht="20" customHeight="1" spans="1:257">
      <c r="A7" s="116" t="s">
        <v>157</v>
      </c>
      <c r="B7" s="117">
        <f>C7-3</f>
        <v>51</v>
      </c>
      <c r="C7" s="117">
        <v>54</v>
      </c>
      <c r="D7" s="117">
        <f>C7+3</f>
        <v>57</v>
      </c>
      <c r="E7" s="117">
        <f>D7+3</f>
        <v>60</v>
      </c>
      <c r="F7" s="117">
        <f>E7+4</f>
        <v>64</v>
      </c>
      <c r="G7" s="117">
        <f t="shared" ref="G7:G9" si="0">F7+4</f>
        <v>68</v>
      </c>
      <c r="H7" s="115" t="s">
        <v>153</v>
      </c>
      <c r="I7" s="254"/>
      <c r="J7" s="255"/>
      <c r="K7" s="255" t="s">
        <v>158</v>
      </c>
      <c r="L7" s="255" t="s">
        <v>159</v>
      </c>
      <c r="M7" s="255" t="s">
        <v>160</v>
      </c>
      <c r="N7" s="255"/>
      <c r="O7" s="255"/>
      <c r="P7" s="259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2" customFormat="1" ht="20" customHeight="1" spans="1:257">
      <c r="A8" s="116" t="s">
        <v>161</v>
      </c>
      <c r="B8" s="117">
        <f>C8-5</f>
        <v>73</v>
      </c>
      <c r="C8" s="117">
        <v>78</v>
      </c>
      <c r="D8" s="117">
        <f>C8+6</f>
        <v>84</v>
      </c>
      <c r="E8" s="117">
        <f>D8+6</f>
        <v>90</v>
      </c>
      <c r="F8" s="117">
        <f>E8+6</f>
        <v>96</v>
      </c>
      <c r="G8" s="117">
        <f t="shared" si="0"/>
        <v>100</v>
      </c>
      <c r="H8" s="115" t="s">
        <v>153</v>
      </c>
      <c r="I8" s="254"/>
      <c r="J8" s="255"/>
      <c r="K8" s="255"/>
      <c r="L8" s="255" t="s">
        <v>159</v>
      </c>
      <c r="M8" s="255" t="s">
        <v>159</v>
      </c>
      <c r="N8" s="255"/>
      <c r="O8" s="255"/>
      <c r="P8" s="259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2" customFormat="1" ht="20" customHeight="1" spans="1:257">
      <c r="A9" s="112" t="s">
        <v>162</v>
      </c>
      <c r="B9" s="117">
        <f>C9-5</f>
        <v>77</v>
      </c>
      <c r="C9" s="117">
        <v>82</v>
      </c>
      <c r="D9" s="117">
        <f>C9+6</f>
        <v>88</v>
      </c>
      <c r="E9" s="117">
        <f>D9+6</f>
        <v>94</v>
      </c>
      <c r="F9" s="117">
        <f>E9+6</f>
        <v>100</v>
      </c>
      <c r="G9" s="117">
        <f t="shared" si="0"/>
        <v>104</v>
      </c>
      <c r="H9" s="115" t="s">
        <v>163</v>
      </c>
      <c r="I9" s="254"/>
      <c r="J9" s="255"/>
      <c r="K9" s="255" t="s">
        <v>164</v>
      </c>
      <c r="L9" s="255" t="s">
        <v>160</v>
      </c>
      <c r="M9" s="255" t="s">
        <v>160</v>
      </c>
      <c r="N9" s="255"/>
      <c r="O9" s="255"/>
      <c r="P9" s="259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2" customFormat="1" ht="20" customHeight="1" spans="1:257">
      <c r="A10" s="118" t="s">
        <v>165</v>
      </c>
      <c r="B10" s="119">
        <f>C10-1.6</f>
        <v>23.4</v>
      </c>
      <c r="C10" s="119">
        <v>25</v>
      </c>
      <c r="D10" s="119">
        <f>C10+1.9</f>
        <v>26.9</v>
      </c>
      <c r="E10" s="119">
        <f>C10+3.8</f>
        <v>28.8</v>
      </c>
      <c r="F10" s="119">
        <f>C10+5.7</f>
        <v>30.7</v>
      </c>
      <c r="G10" s="119">
        <f>C10+7</f>
        <v>32</v>
      </c>
      <c r="H10" s="115" t="s">
        <v>163</v>
      </c>
      <c r="I10" s="254"/>
      <c r="J10" s="255"/>
      <c r="K10" s="255" t="s">
        <v>160</v>
      </c>
      <c r="L10" s="255" t="s">
        <v>159</v>
      </c>
      <c r="M10" s="255" t="s">
        <v>159</v>
      </c>
      <c r="N10" s="255"/>
      <c r="O10" s="255"/>
      <c r="P10" s="259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2" customFormat="1" ht="20" customHeight="1" spans="1:257">
      <c r="A11" s="112" t="s">
        <v>166</v>
      </c>
      <c r="B11" s="117">
        <f>C11-1.2</f>
        <v>22.8</v>
      </c>
      <c r="C11" s="117">
        <v>24</v>
      </c>
      <c r="D11" s="117">
        <f>C11+1.8</f>
        <v>25.8</v>
      </c>
      <c r="E11" s="117">
        <f>D11+1.8</f>
        <v>27.6</v>
      </c>
      <c r="F11" s="117">
        <f>E11+1.8</f>
        <v>29.4</v>
      </c>
      <c r="G11" s="117">
        <f>F11+0.8</f>
        <v>30.2</v>
      </c>
      <c r="H11" s="115" t="s">
        <v>167</v>
      </c>
      <c r="I11" s="254"/>
      <c r="J11" s="255"/>
      <c r="K11" s="255" t="s">
        <v>159</v>
      </c>
      <c r="L11" s="255" t="s">
        <v>159</v>
      </c>
      <c r="M11" s="255" t="s">
        <v>168</v>
      </c>
      <c r="N11" s="255"/>
      <c r="O11" s="255"/>
      <c r="P11" s="259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2" customFormat="1" ht="20" customHeight="1" spans="1:257">
      <c r="A12" s="112" t="s">
        <v>169</v>
      </c>
      <c r="B12" s="117">
        <f>C12-1.5</f>
        <v>23.5</v>
      </c>
      <c r="C12" s="117">
        <v>25</v>
      </c>
      <c r="D12" s="117">
        <f>C12+1.7</f>
        <v>26.7</v>
      </c>
      <c r="E12" s="117">
        <f>D12+1.7</f>
        <v>28.4</v>
      </c>
      <c r="F12" s="117">
        <f>E12+1.7</f>
        <v>30.1</v>
      </c>
      <c r="G12" s="117">
        <f>F12+1.6</f>
        <v>31.7</v>
      </c>
      <c r="H12" s="115" t="s">
        <v>163</v>
      </c>
      <c r="I12" s="254"/>
      <c r="J12" s="255"/>
      <c r="K12" s="255" t="s">
        <v>160</v>
      </c>
      <c r="L12" s="255" t="s">
        <v>159</v>
      </c>
      <c r="M12" s="255" t="s">
        <v>159</v>
      </c>
      <c r="N12" s="255"/>
      <c r="O12" s="255"/>
      <c r="P12" s="259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2" customFormat="1" ht="20" customHeight="1" spans="1:257">
      <c r="A13" s="112" t="s">
        <v>170</v>
      </c>
      <c r="B13" s="117">
        <f>C13-1.8</f>
        <v>31.2</v>
      </c>
      <c r="C13" s="117">
        <v>33</v>
      </c>
      <c r="D13" s="117">
        <f>C13+2.25</f>
        <v>35.25</v>
      </c>
      <c r="E13" s="117">
        <f>D13+2.25</f>
        <v>37.5</v>
      </c>
      <c r="F13" s="117">
        <f>E13+2.25</f>
        <v>39.75</v>
      </c>
      <c r="G13" s="117">
        <f>F13+2</f>
        <v>41.75</v>
      </c>
      <c r="H13" s="115">
        <v>0</v>
      </c>
      <c r="I13" s="254"/>
      <c r="J13" s="255"/>
      <c r="K13" s="255" t="s">
        <v>160</v>
      </c>
      <c r="L13" s="255" t="s">
        <v>159</v>
      </c>
      <c r="M13" s="255" t="s">
        <v>159</v>
      </c>
      <c r="N13" s="255"/>
      <c r="O13" s="255"/>
      <c r="P13" s="259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2" customFormat="1" ht="20" customHeight="1" spans="1:257">
      <c r="A14" s="120" t="s">
        <v>171</v>
      </c>
      <c r="B14" s="113">
        <f>C14</f>
        <v>12</v>
      </c>
      <c r="C14" s="113">
        <v>12</v>
      </c>
      <c r="D14" s="113">
        <f>C14+1</f>
        <v>13</v>
      </c>
      <c r="E14" s="113">
        <f>D14</f>
        <v>13</v>
      </c>
      <c r="F14" s="113">
        <f>E14+1</f>
        <v>14</v>
      </c>
      <c r="G14" s="113">
        <f>F14</f>
        <v>14</v>
      </c>
      <c r="H14" s="121"/>
      <c r="I14" s="254"/>
      <c r="J14" s="255"/>
      <c r="K14" s="255" t="s">
        <v>160</v>
      </c>
      <c r="L14" s="255" t="s">
        <v>159</v>
      </c>
      <c r="M14" s="255" t="s">
        <v>159</v>
      </c>
      <c r="N14" s="255"/>
      <c r="O14" s="255"/>
      <c r="P14" s="259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2" customFormat="1" ht="20" customHeight="1" spans="1:257">
      <c r="A15" s="112"/>
      <c r="B15" s="117"/>
      <c r="C15" s="117"/>
      <c r="D15" s="117"/>
      <c r="E15" s="117"/>
      <c r="F15" s="117"/>
      <c r="G15" s="117"/>
      <c r="H15" s="121"/>
      <c r="I15" s="254"/>
      <c r="J15" s="255"/>
      <c r="K15" s="255" t="s">
        <v>172</v>
      </c>
      <c r="L15" s="255"/>
      <c r="M15" s="255"/>
      <c r="N15" s="255"/>
      <c r="O15" s="255"/>
      <c r="P15" s="259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2" customFormat="1" ht="20" customHeight="1" spans="1:257">
      <c r="A16" s="112"/>
      <c r="B16" s="117"/>
      <c r="C16" s="117"/>
      <c r="D16" s="117"/>
      <c r="E16" s="117"/>
      <c r="F16" s="122"/>
      <c r="G16" s="122"/>
      <c r="H16" s="121"/>
      <c r="I16" s="254"/>
      <c r="J16" s="255"/>
      <c r="K16" s="255"/>
      <c r="L16" s="255"/>
      <c r="M16" s="255"/>
      <c r="N16" s="255"/>
      <c r="O16" s="255"/>
      <c r="P16" s="259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2" customFormat="1" ht="20" customHeight="1" spans="1:257">
      <c r="A17" s="123"/>
      <c r="B17" s="117"/>
      <c r="C17" s="117"/>
      <c r="D17" s="117"/>
      <c r="E17" s="117"/>
      <c r="F17" s="117"/>
      <c r="G17" s="117"/>
      <c r="H17" s="124"/>
      <c r="I17" s="254"/>
      <c r="J17" s="255"/>
      <c r="K17" s="255"/>
      <c r="L17" s="255"/>
      <c r="M17" s="255"/>
      <c r="N17" s="255"/>
      <c r="O17" s="255"/>
      <c r="P17" s="259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2" customFormat="1" ht="20" customHeight="1" spans="1:257">
      <c r="A18" s="125"/>
      <c r="B18" s="126"/>
      <c r="C18" s="126"/>
      <c r="D18" s="126"/>
      <c r="E18" s="126"/>
      <c r="F18" s="126"/>
      <c r="G18" s="126"/>
      <c r="H18" s="124"/>
      <c r="I18" s="254"/>
      <c r="J18" s="255"/>
      <c r="K18" s="255"/>
      <c r="L18" s="255"/>
      <c r="M18" s="255"/>
      <c r="N18" s="255"/>
      <c r="O18" s="255"/>
      <c r="P18" s="259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2" customFormat="1" ht="20" customHeight="1" spans="1:257">
      <c r="A19" s="127"/>
      <c r="B19" s="128"/>
      <c r="C19" s="128"/>
      <c r="D19" s="128"/>
      <c r="E19" s="128"/>
      <c r="F19" s="128"/>
      <c r="G19" s="128"/>
      <c r="H19" s="124"/>
      <c r="I19" s="254"/>
      <c r="J19" s="255"/>
      <c r="K19" s="255"/>
      <c r="L19" s="255"/>
      <c r="M19" s="255"/>
      <c r="N19" s="255"/>
      <c r="O19" s="255"/>
      <c r="P19" s="259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2" customFormat="1" ht="20" customHeight="1" spans="1:257">
      <c r="A20" s="127"/>
      <c r="B20" s="128"/>
      <c r="C20" s="128"/>
      <c r="D20" s="128"/>
      <c r="E20" s="128"/>
      <c r="F20" s="128"/>
      <c r="G20" s="128"/>
      <c r="H20" s="129"/>
      <c r="I20" s="254"/>
      <c r="J20" s="255"/>
      <c r="K20" s="255"/>
      <c r="L20" s="255"/>
      <c r="M20" s="255"/>
      <c r="N20" s="255"/>
      <c r="O20" s="255"/>
      <c r="P20" s="259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2" customFormat="1" ht="20" customHeight="1" spans="1:257">
      <c r="A21" s="239"/>
      <c r="B21" s="240"/>
      <c r="C21" s="240"/>
      <c r="D21" s="240"/>
      <c r="E21" s="241"/>
      <c r="F21" s="240"/>
      <c r="G21" s="240"/>
      <c r="H21" s="240"/>
      <c r="I21" s="260"/>
      <c r="J21" s="261"/>
      <c r="K21" s="261"/>
      <c r="L21" s="262"/>
      <c r="M21" s="261"/>
      <c r="N21" s="261"/>
      <c r="O21" s="262"/>
      <c r="P21" s="263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2" customFormat="1" ht="17.25" spans="1:257">
      <c r="A22" s="133"/>
      <c r="B22" s="133"/>
      <c r="C22" s="134"/>
      <c r="D22" s="134"/>
      <c r="E22" s="135"/>
      <c r="F22" s="134"/>
      <c r="G22" s="134"/>
      <c r="H22" s="134"/>
      <c r="P22" s="138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2" customFormat="1" spans="1:257">
      <c r="A23" s="136" t="s">
        <v>173</v>
      </c>
      <c r="B23" s="136"/>
      <c r="C23" s="137"/>
      <c r="D23" s="137"/>
      <c r="P23" s="138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2" customFormat="1" spans="3:257">
      <c r="C24" s="93"/>
      <c r="D24" s="93"/>
      <c r="J24" s="147" t="s">
        <v>174</v>
      </c>
      <c r="K24" s="148">
        <v>45631</v>
      </c>
      <c r="L24" s="147" t="s">
        <v>175</v>
      </c>
      <c r="M24" s="147" t="s">
        <v>133</v>
      </c>
      <c r="N24" s="147" t="s">
        <v>176</v>
      </c>
      <c r="O24" s="92" t="s">
        <v>136</v>
      </c>
      <c r="P24" s="138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O22" sqref="O22"/>
    </sheetView>
  </sheetViews>
  <sheetFormatPr defaultColWidth="10" defaultRowHeight="16.5" customHeight="1"/>
  <cols>
    <col min="1" max="1" width="10.875" style="264" customWidth="1"/>
    <col min="2" max="16384" width="10" style="264"/>
  </cols>
  <sheetData>
    <row r="1" ht="22.5" customHeight="1" spans="1:11">
      <c r="A1" s="152" t="s">
        <v>177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65" t="s">
        <v>53</v>
      </c>
      <c r="B2" s="266" t="s">
        <v>54</v>
      </c>
      <c r="C2" s="266"/>
      <c r="D2" s="267" t="s">
        <v>55</v>
      </c>
      <c r="E2" s="267"/>
      <c r="F2" s="266" t="s">
        <v>56</v>
      </c>
      <c r="G2" s="266"/>
      <c r="H2" s="268" t="s">
        <v>57</v>
      </c>
      <c r="I2" s="339" t="s">
        <v>56</v>
      </c>
      <c r="J2" s="339"/>
      <c r="K2" s="340"/>
    </row>
    <row r="3" customHeight="1" spans="1:1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customHeight="1" spans="1:11">
      <c r="A4" s="275" t="s">
        <v>61</v>
      </c>
      <c r="B4" s="158" t="s">
        <v>62</v>
      </c>
      <c r="C4" s="159"/>
      <c r="D4" s="275" t="s">
        <v>63</v>
      </c>
      <c r="E4" s="276"/>
      <c r="F4" s="277">
        <v>45677</v>
      </c>
      <c r="G4" s="278"/>
      <c r="H4" s="275" t="s">
        <v>64</v>
      </c>
      <c r="I4" s="276"/>
      <c r="J4" s="158" t="s">
        <v>65</v>
      </c>
      <c r="K4" s="159" t="s">
        <v>66</v>
      </c>
    </row>
    <row r="5" customHeight="1" spans="1:11">
      <c r="A5" s="279" t="s">
        <v>67</v>
      </c>
      <c r="B5" s="158" t="s">
        <v>68</v>
      </c>
      <c r="C5" s="159"/>
      <c r="D5" s="275" t="s">
        <v>69</v>
      </c>
      <c r="E5" s="276"/>
      <c r="F5" s="277">
        <v>45636</v>
      </c>
      <c r="G5" s="278"/>
      <c r="H5" s="275" t="s">
        <v>70</v>
      </c>
      <c r="I5" s="276"/>
      <c r="J5" s="158" t="s">
        <v>65</v>
      </c>
      <c r="K5" s="159" t="s">
        <v>66</v>
      </c>
    </row>
    <row r="6" customHeight="1" spans="1:11">
      <c r="A6" s="275" t="s">
        <v>71</v>
      </c>
      <c r="B6" s="280" t="s">
        <v>72</v>
      </c>
      <c r="C6" s="281">
        <v>6</v>
      </c>
      <c r="D6" s="279" t="s">
        <v>73</v>
      </c>
      <c r="E6" s="282"/>
      <c r="F6" s="277">
        <v>45651</v>
      </c>
      <c r="G6" s="278"/>
      <c r="H6" s="275" t="s">
        <v>74</v>
      </c>
      <c r="I6" s="276"/>
      <c r="J6" s="158" t="s">
        <v>65</v>
      </c>
      <c r="K6" s="159" t="s">
        <v>66</v>
      </c>
    </row>
    <row r="7" customHeight="1" spans="1:11">
      <c r="A7" s="275" t="s">
        <v>75</v>
      </c>
      <c r="B7" s="283">
        <v>2500</v>
      </c>
      <c r="C7" s="284"/>
      <c r="D7" s="279" t="s">
        <v>76</v>
      </c>
      <c r="E7" s="285"/>
      <c r="F7" s="277">
        <v>45654</v>
      </c>
      <c r="G7" s="278"/>
      <c r="H7" s="275" t="s">
        <v>77</v>
      </c>
      <c r="I7" s="276"/>
      <c r="J7" s="158" t="s">
        <v>65</v>
      </c>
      <c r="K7" s="159" t="s">
        <v>66</v>
      </c>
    </row>
    <row r="8" customHeight="1" spans="1:16">
      <c r="A8" s="286" t="s">
        <v>78</v>
      </c>
      <c r="B8" s="287" t="s">
        <v>79</v>
      </c>
      <c r="C8" s="288"/>
      <c r="D8" s="289" t="s">
        <v>80</v>
      </c>
      <c r="E8" s="290"/>
      <c r="F8" s="291">
        <v>45656</v>
      </c>
      <c r="G8" s="292"/>
      <c r="H8" s="289" t="s">
        <v>81</v>
      </c>
      <c r="I8" s="290"/>
      <c r="J8" s="309" t="s">
        <v>65</v>
      </c>
      <c r="K8" s="341" t="s">
        <v>66</v>
      </c>
      <c r="P8" s="212" t="s">
        <v>178</v>
      </c>
    </row>
    <row r="9" customHeight="1" spans="1:11">
      <c r="A9" s="293" t="s">
        <v>179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customHeight="1" spans="1:11">
      <c r="A10" s="294" t="s">
        <v>84</v>
      </c>
      <c r="B10" s="295" t="s">
        <v>85</v>
      </c>
      <c r="C10" s="296" t="s">
        <v>86</v>
      </c>
      <c r="D10" s="297"/>
      <c r="E10" s="298" t="s">
        <v>89</v>
      </c>
      <c r="F10" s="295" t="s">
        <v>85</v>
      </c>
      <c r="G10" s="296" t="s">
        <v>86</v>
      </c>
      <c r="H10" s="295"/>
      <c r="I10" s="298" t="s">
        <v>87</v>
      </c>
      <c r="J10" s="295" t="s">
        <v>85</v>
      </c>
      <c r="K10" s="342" t="s">
        <v>86</v>
      </c>
    </row>
    <row r="11" customHeight="1" spans="1:11">
      <c r="A11" s="279" t="s">
        <v>90</v>
      </c>
      <c r="B11" s="299" t="s">
        <v>85</v>
      </c>
      <c r="C11" s="158" t="s">
        <v>86</v>
      </c>
      <c r="D11" s="285"/>
      <c r="E11" s="282" t="s">
        <v>92</v>
      </c>
      <c r="F11" s="299" t="s">
        <v>85</v>
      </c>
      <c r="G11" s="158" t="s">
        <v>86</v>
      </c>
      <c r="H11" s="299"/>
      <c r="I11" s="282" t="s">
        <v>97</v>
      </c>
      <c r="J11" s="299" t="s">
        <v>85</v>
      </c>
      <c r="K11" s="159" t="s">
        <v>86</v>
      </c>
    </row>
    <row r="12" customHeight="1" spans="1:11">
      <c r="A12" s="289" t="s">
        <v>119</v>
      </c>
      <c r="B12" s="290"/>
      <c r="C12" s="290"/>
      <c r="D12" s="290"/>
      <c r="E12" s="290"/>
      <c r="F12" s="290"/>
      <c r="G12" s="290"/>
      <c r="H12" s="290"/>
      <c r="I12" s="290"/>
      <c r="J12" s="290"/>
      <c r="K12" s="343"/>
    </row>
    <row r="13" customHeight="1" spans="1:11">
      <c r="A13" s="300" t="s">
        <v>180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customHeight="1" spans="1:11">
      <c r="A14" s="301" t="s">
        <v>181</v>
      </c>
      <c r="B14" s="302"/>
      <c r="C14" s="302"/>
      <c r="D14" s="302"/>
      <c r="E14" s="302"/>
      <c r="F14" s="302"/>
      <c r="G14" s="302"/>
      <c r="H14" s="303"/>
      <c r="I14" s="344"/>
      <c r="J14" s="344"/>
      <c r="K14" s="345"/>
    </row>
    <row r="15" customHeight="1" spans="1:11">
      <c r="A15" s="304"/>
      <c r="B15" s="305"/>
      <c r="C15" s="305"/>
      <c r="D15" s="306"/>
      <c r="E15" s="307"/>
      <c r="F15" s="305"/>
      <c r="G15" s="305"/>
      <c r="H15" s="306"/>
      <c r="I15" s="346"/>
      <c r="J15" s="347"/>
      <c r="K15" s="348"/>
    </row>
    <row r="16" customHeight="1" spans="1:11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41"/>
    </row>
    <row r="17" customHeight="1" spans="1:11">
      <c r="A17" s="300" t="s">
        <v>182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customHeight="1" spans="1:11">
      <c r="A18" s="310" t="s">
        <v>183</v>
      </c>
      <c r="B18" s="311"/>
      <c r="C18" s="311"/>
      <c r="D18" s="311"/>
      <c r="E18" s="311"/>
      <c r="F18" s="311"/>
      <c r="G18" s="311"/>
      <c r="H18" s="311"/>
      <c r="I18" s="344"/>
      <c r="J18" s="344"/>
      <c r="K18" s="345"/>
    </row>
    <row r="19" customHeight="1" spans="1:11">
      <c r="A19" s="304"/>
      <c r="B19" s="305"/>
      <c r="C19" s="305"/>
      <c r="D19" s="306"/>
      <c r="E19" s="307"/>
      <c r="F19" s="305"/>
      <c r="G19" s="305"/>
      <c r="H19" s="306"/>
      <c r="I19" s="346"/>
      <c r="J19" s="347"/>
      <c r="K19" s="348"/>
    </row>
    <row r="20" customHeight="1" spans="1:1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41"/>
    </row>
    <row r="21" customHeight="1" spans="1:11">
      <c r="A21" s="312" t="s">
        <v>116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customHeight="1" spans="1:11">
      <c r="A22" s="153" t="s">
        <v>117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6"/>
    </row>
    <row r="23" customHeight="1" spans="1:11">
      <c r="A23" s="166" t="s">
        <v>118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9"/>
    </row>
    <row r="24" customHeight="1" spans="1:11">
      <c r="A24" s="313" t="s">
        <v>184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49"/>
    </row>
    <row r="25" customHeight="1" spans="1:1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50"/>
    </row>
    <row r="26" customHeight="1" spans="1:11">
      <c r="A26" s="293" t="s">
        <v>125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customHeight="1" spans="1:11">
      <c r="A27" s="269" t="s">
        <v>126</v>
      </c>
      <c r="B27" s="296" t="s">
        <v>95</v>
      </c>
      <c r="C27" s="296" t="s">
        <v>96</v>
      </c>
      <c r="D27" s="296" t="s">
        <v>88</v>
      </c>
      <c r="E27" s="270" t="s">
        <v>127</v>
      </c>
      <c r="F27" s="296" t="s">
        <v>95</v>
      </c>
      <c r="G27" s="296" t="s">
        <v>96</v>
      </c>
      <c r="H27" s="296" t="s">
        <v>88</v>
      </c>
      <c r="I27" s="270" t="s">
        <v>128</v>
      </c>
      <c r="J27" s="296" t="s">
        <v>95</v>
      </c>
      <c r="K27" s="342" t="s">
        <v>96</v>
      </c>
    </row>
    <row r="28" customHeight="1" spans="1:11">
      <c r="A28" s="316" t="s">
        <v>87</v>
      </c>
      <c r="B28" s="158" t="s">
        <v>95</v>
      </c>
      <c r="C28" s="158" t="s">
        <v>96</v>
      </c>
      <c r="D28" s="158" t="s">
        <v>88</v>
      </c>
      <c r="E28" s="317" t="s">
        <v>94</v>
      </c>
      <c r="F28" s="158" t="s">
        <v>95</v>
      </c>
      <c r="G28" s="158" t="s">
        <v>96</v>
      </c>
      <c r="H28" s="158" t="s">
        <v>88</v>
      </c>
      <c r="I28" s="317" t="s">
        <v>105</v>
      </c>
      <c r="J28" s="158" t="s">
        <v>95</v>
      </c>
      <c r="K28" s="159" t="s">
        <v>96</v>
      </c>
    </row>
    <row r="29" customHeight="1" spans="1:11">
      <c r="A29" s="275" t="s">
        <v>98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51"/>
    </row>
    <row r="30" customHeight="1" spans="1:1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52"/>
    </row>
    <row r="31" customHeight="1" spans="1:11">
      <c r="A31" s="321" t="s">
        <v>185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ht="21" customHeight="1" spans="1:1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53"/>
    </row>
    <row r="33" ht="21" customHeight="1" spans="1:11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54"/>
    </row>
    <row r="34" ht="21" customHeight="1" spans="1:1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54"/>
    </row>
    <row r="35" ht="21" customHeight="1" spans="1:1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54"/>
    </row>
    <row r="36" ht="21" customHeight="1" spans="1:1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54"/>
    </row>
    <row r="37" ht="21" customHeight="1" spans="1:1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54"/>
    </row>
    <row r="38" ht="21" customHeight="1" spans="1:1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54"/>
    </row>
    <row r="39" ht="21" customHeight="1" spans="1:1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54"/>
    </row>
    <row r="40" ht="21" customHeight="1" spans="1:1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54"/>
    </row>
    <row r="41" ht="21" customHeight="1" spans="1:1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54"/>
    </row>
    <row r="42" ht="21" customHeight="1" spans="1:1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54"/>
    </row>
    <row r="43" ht="17.25" customHeight="1" spans="1:11">
      <c r="A43" s="319" t="s">
        <v>124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52"/>
    </row>
    <row r="44" customHeight="1" spans="1:11">
      <c r="A44" s="321" t="s">
        <v>186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ht="18" customHeight="1" spans="1:11">
      <c r="A45" s="326" t="s">
        <v>119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55"/>
    </row>
    <row r="46" ht="18" customHeight="1" spans="1:11">
      <c r="A46" s="326" t="s">
        <v>187</v>
      </c>
      <c r="B46" s="327"/>
      <c r="C46" s="327"/>
      <c r="D46" s="327"/>
      <c r="E46" s="327"/>
      <c r="F46" s="327"/>
      <c r="G46" s="327"/>
      <c r="H46" s="327"/>
      <c r="I46" s="327"/>
      <c r="J46" s="327"/>
      <c r="K46" s="355"/>
    </row>
    <row r="47" ht="18" customHeight="1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50"/>
    </row>
    <row r="48" ht="21" customHeight="1" spans="1:11">
      <c r="A48" s="328" t="s">
        <v>130</v>
      </c>
      <c r="B48" s="329" t="s">
        <v>131</v>
      </c>
      <c r="C48" s="329"/>
      <c r="D48" s="330" t="s">
        <v>132</v>
      </c>
      <c r="E48" s="330"/>
      <c r="F48" s="330" t="s">
        <v>134</v>
      </c>
      <c r="G48" s="331"/>
      <c r="H48" s="332" t="s">
        <v>135</v>
      </c>
      <c r="I48" s="332"/>
      <c r="J48" s="329" t="s">
        <v>136</v>
      </c>
      <c r="K48" s="356"/>
    </row>
    <row r="49" customHeight="1" spans="1:11">
      <c r="A49" s="333" t="s">
        <v>137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57"/>
    </row>
    <row r="50" customHeight="1" spans="1:1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58"/>
    </row>
    <row r="51" customHeight="1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59"/>
    </row>
    <row r="52" ht="21" customHeight="1" spans="1:11">
      <c r="A52" s="328" t="s">
        <v>130</v>
      </c>
      <c r="B52" s="329" t="s">
        <v>131</v>
      </c>
      <c r="C52" s="329"/>
      <c r="D52" s="330" t="s">
        <v>132</v>
      </c>
      <c r="E52" s="330"/>
      <c r="F52" s="330" t="s">
        <v>134</v>
      </c>
      <c r="G52" s="331"/>
      <c r="H52" s="332" t="s">
        <v>135</v>
      </c>
      <c r="I52" s="332"/>
      <c r="J52" s="329" t="s">
        <v>136</v>
      </c>
      <c r="K52" s="35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L14" sqref="L14:N14"/>
    </sheetView>
  </sheetViews>
  <sheetFormatPr defaultColWidth="9" defaultRowHeight="14.25"/>
  <cols>
    <col min="1" max="1" width="13.625" style="92" customWidth="1"/>
    <col min="2" max="2" width="8.5" style="92" customWidth="1"/>
    <col min="3" max="3" width="8.5" style="93" customWidth="1"/>
    <col min="4" max="7" width="8.5" style="92" customWidth="1"/>
    <col min="8" max="8" width="2.75" style="92" customWidth="1"/>
    <col min="9" max="14" width="8.875" style="92" customWidth="1"/>
    <col min="15" max="16" width="8.875" style="231" customWidth="1"/>
    <col min="17" max="248" width="9" style="92"/>
    <col min="249" max="16384" width="9" style="96"/>
  </cols>
  <sheetData>
    <row r="1" s="92" customFormat="1" ht="29" customHeight="1" spans="1:251">
      <c r="A1" s="97" t="s">
        <v>139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42"/>
      <c r="P1" s="242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</row>
    <row r="2" s="92" customFormat="1" ht="20" customHeight="1" spans="1:251">
      <c r="A2" s="232" t="s">
        <v>61</v>
      </c>
      <c r="B2" s="233" t="s">
        <v>62</v>
      </c>
      <c r="C2" s="234"/>
      <c r="D2" s="235"/>
      <c r="E2" s="236" t="s">
        <v>67</v>
      </c>
      <c r="F2" s="237" t="s">
        <v>68</v>
      </c>
      <c r="G2" s="237"/>
      <c r="H2" s="237"/>
      <c r="I2" s="243"/>
      <c r="J2" s="244" t="s">
        <v>57</v>
      </c>
      <c r="K2" s="245" t="s">
        <v>56</v>
      </c>
      <c r="L2" s="245"/>
      <c r="M2" s="245"/>
      <c r="N2" s="245"/>
      <c r="O2" s="246"/>
      <c r="P2" s="247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</row>
    <row r="3" s="92" customFormat="1" spans="1:251">
      <c r="A3" s="238" t="s">
        <v>140</v>
      </c>
      <c r="B3" s="106" t="s">
        <v>141</v>
      </c>
      <c r="C3" s="107"/>
      <c r="D3" s="106"/>
      <c r="E3" s="106"/>
      <c r="F3" s="106"/>
      <c r="G3" s="106"/>
      <c r="H3" s="106"/>
      <c r="I3" s="139"/>
      <c r="J3" s="142"/>
      <c r="K3" s="142"/>
      <c r="L3" s="142"/>
      <c r="M3" s="142"/>
      <c r="N3" s="142"/>
      <c r="O3" s="248"/>
      <c r="P3" s="249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</row>
    <row r="4" s="92" customFormat="1" ht="16.5" spans="1:251">
      <c r="A4" s="238"/>
      <c r="B4" s="108" t="s">
        <v>142</v>
      </c>
      <c r="C4" s="108" t="s">
        <v>143</v>
      </c>
      <c r="D4" s="108" t="s">
        <v>144</v>
      </c>
      <c r="E4" s="108" t="s">
        <v>145</v>
      </c>
      <c r="F4" s="108" t="s">
        <v>146</v>
      </c>
      <c r="G4" s="108" t="s">
        <v>147</v>
      </c>
      <c r="H4" s="109" t="s">
        <v>148</v>
      </c>
      <c r="I4" s="139"/>
      <c r="J4" s="250"/>
      <c r="K4" s="251"/>
      <c r="L4" s="251"/>
      <c r="M4" s="251"/>
      <c r="N4" s="251"/>
      <c r="O4" s="252"/>
      <c r="P4" s="253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</row>
    <row r="5" s="92" customFormat="1" ht="20" customHeight="1" spans="1:251">
      <c r="A5" s="238"/>
      <c r="B5" s="110"/>
      <c r="C5" s="110"/>
      <c r="D5" s="111"/>
      <c r="E5" s="111"/>
      <c r="F5" s="111"/>
      <c r="G5" s="111"/>
      <c r="H5" s="109"/>
      <c r="I5" s="254"/>
      <c r="J5" s="255"/>
      <c r="K5" s="256"/>
      <c r="L5" s="256"/>
      <c r="M5" s="256"/>
      <c r="N5" s="257"/>
      <c r="O5" s="256"/>
      <c r="P5" s="258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</row>
    <row r="6" s="92" customFormat="1" ht="20" customHeight="1" spans="1:251">
      <c r="A6" s="112" t="s">
        <v>152</v>
      </c>
      <c r="B6" s="113">
        <f>C6-1.5</f>
        <v>33.5</v>
      </c>
      <c r="C6" s="114">
        <v>35</v>
      </c>
      <c r="D6" s="113">
        <f>C6+2.5</f>
        <v>37.5</v>
      </c>
      <c r="E6" s="113">
        <f>D6+2.5</f>
        <v>40</v>
      </c>
      <c r="F6" s="113">
        <f>E6+2.5</f>
        <v>42.5</v>
      </c>
      <c r="G6" s="113">
        <f>F6+2</f>
        <v>44.5</v>
      </c>
      <c r="H6" s="115" t="s">
        <v>153</v>
      </c>
      <c r="I6" s="254"/>
      <c r="J6" s="255"/>
      <c r="K6" s="255"/>
      <c r="L6" s="255"/>
      <c r="M6" s="255"/>
      <c r="N6" s="255"/>
      <c r="O6" s="255"/>
      <c r="P6" s="259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</row>
    <row r="7" s="92" customFormat="1" ht="20" customHeight="1" spans="1:251">
      <c r="A7" s="116" t="s">
        <v>157</v>
      </c>
      <c r="B7" s="117">
        <f>C7-3</f>
        <v>51</v>
      </c>
      <c r="C7" s="117">
        <v>54</v>
      </c>
      <c r="D7" s="117">
        <f>C7+3</f>
        <v>57</v>
      </c>
      <c r="E7" s="117">
        <f>D7+3</f>
        <v>60</v>
      </c>
      <c r="F7" s="117">
        <f>E7+4</f>
        <v>64</v>
      </c>
      <c r="G7" s="117">
        <f t="shared" ref="G7:G9" si="0">F7+4</f>
        <v>68</v>
      </c>
      <c r="H7" s="115" t="s">
        <v>153</v>
      </c>
      <c r="I7" s="254"/>
      <c r="J7" s="255"/>
      <c r="K7" s="255"/>
      <c r="L7" s="255"/>
      <c r="M7" s="255"/>
      <c r="N7" s="255"/>
      <c r="O7" s="255"/>
      <c r="P7" s="259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</row>
    <row r="8" s="92" customFormat="1" ht="20" customHeight="1" spans="1:251">
      <c r="A8" s="116" t="s">
        <v>161</v>
      </c>
      <c r="B8" s="117">
        <f>C8-5</f>
        <v>73</v>
      </c>
      <c r="C8" s="117">
        <v>78</v>
      </c>
      <c r="D8" s="117">
        <f>C8+6</f>
        <v>84</v>
      </c>
      <c r="E8" s="117">
        <f>D8+6</f>
        <v>90</v>
      </c>
      <c r="F8" s="117">
        <f>E8+6</f>
        <v>96</v>
      </c>
      <c r="G8" s="117">
        <f t="shared" si="0"/>
        <v>100</v>
      </c>
      <c r="H8" s="115" t="s">
        <v>153</v>
      </c>
      <c r="I8" s="254"/>
      <c r="J8" s="255"/>
      <c r="K8" s="255"/>
      <c r="L8" s="255"/>
      <c r="M8" s="255"/>
      <c r="N8" s="255"/>
      <c r="O8" s="255"/>
      <c r="P8" s="259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</row>
    <row r="9" s="92" customFormat="1" ht="20" customHeight="1" spans="1:251">
      <c r="A9" s="112" t="s">
        <v>162</v>
      </c>
      <c r="B9" s="117">
        <f>C9-5</f>
        <v>77</v>
      </c>
      <c r="C9" s="117">
        <v>82</v>
      </c>
      <c r="D9" s="117">
        <f>C9+6</f>
        <v>88</v>
      </c>
      <c r="E9" s="117">
        <f>D9+6</f>
        <v>94</v>
      </c>
      <c r="F9" s="117">
        <f>E9+6</f>
        <v>100</v>
      </c>
      <c r="G9" s="117">
        <f t="shared" si="0"/>
        <v>104</v>
      </c>
      <c r="H9" s="115" t="s">
        <v>163</v>
      </c>
      <c r="I9" s="254"/>
      <c r="J9" s="255"/>
      <c r="K9" s="255"/>
      <c r="L9" s="255"/>
      <c r="M9" s="255"/>
      <c r="N9" s="255"/>
      <c r="O9" s="255"/>
      <c r="P9" s="259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</row>
    <row r="10" s="92" customFormat="1" ht="20" customHeight="1" spans="1:251">
      <c r="A10" s="118" t="s">
        <v>165</v>
      </c>
      <c r="B10" s="119">
        <f>C10-1.6</f>
        <v>23.4</v>
      </c>
      <c r="C10" s="119">
        <v>25</v>
      </c>
      <c r="D10" s="119">
        <f>C10+1.9</f>
        <v>26.9</v>
      </c>
      <c r="E10" s="119">
        <f>C10+3.8</f>
        <v>28.8</v>
      </c>
      <c r="F10" s="119">
        <f>C10+5.7</f>
        <v>30.7</v>
      </c>
      <c r="G10" s="119">
        <f>C10+7</f>
        <v>32</v>
      </c>
      <c r="H10" s="115" t="s">
        <v>163</v>
      </c>
      <c r="I10" s="254"/>
      <c r="J10" s="255"/>
      <c r="K10" s="255"/>
      <c r="L10" s="255"/>
      <c r="M10" s="255"/>
      <c r="N10" s="255"/>
      <c r="O10" s="255"/>
      <c r="P10" s="259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</row>
    <row r="11" s="92" customFormat="1" ht="20" customHeight="1" spans="1:251">
      <c r="A11" s="112" t="s">
        <v>166</v>
      </c>
      <c r="B11" s="117">
        <f>C11-1.2</f>
        <v>22.8</v>
      </c>
      <c r="C11" s="117">
        <v>24</v>
      </c>
      <c r="D11" s="117">
        <f>C11+1.8</f>
        <v>25.8</v>
      </c>
      <c r="E11" s="117">
        <f>D11+1.8</f>
        <v>27.6</v>
      </c>
      <c r="F11" s="117">
        <f>E11+1.8</f>
        <v>29.4</v>
      </c>
      <c r="G11" s="117">
        <f>F11+0.8</f>
        <v>30.2</v>
      </c>
      <c r="H11" s="115" t="s">
        <v>167</v>
      </c>
      <c r="I11" s="254"/>
      <c r="J11" s="255"/>
      <c r="K11" s="255"/>
      <c r="L11" s="255"/>
      <c r="M11" s="255"/>
      <c r="N11" s="255"/>
      <c r="O11" s="255"/>
      <c r="P11" s="259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</row>
    <row r="12" s="92" customFormat="1" ht="20" customHeight="1" spans="1:251">
      <c r="A12" s="112" t="s">
        <v>169</v>
      </c>
      <c r="B12" s="117">
        <f>C12-1.5</f>
        <v>23.5</v>
      </c>
      <c r="C12" s="117">
        <v>25</v>
      </c>
      <c r="D12" s="117">
        <f>C12+1.7</f>
        <v>26.7</v>
      </c>
      <c r="E12" s="117">
        <f>D12+1.7</f>
        <v>28.4</v>
      </c>
      <c r="F12" s="117">
        <f>E12+1.7</f>
        <v>30.1</v>
      </c>
      <c r="G12" s="117">
        <f>F12+1.6</f>
        <v>31.7</v>
      </c>
      <c r="H12" s="115" t="s">
        <v>163</v>
      </c>
      <c r="I12" s="254"/>
      <c r="J12" s="255"/>
      <c r="K12" s="255"/>
      <c r="L12" s="255"/>
      <c r="M12" s="255"/>
      <c r="N12" s="255"/>
      <c r="O12" s="255"/>
      <c r="P12" s="259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</row>
    <row r="13" s="92" customFormat="1" ht="20" customHeight="1" spans="1:251">
      <c r="A13" s="112" t="s">
        <v>170</v>
      </c>
      <c r="B13" s="117">
        <f>C13-1.8</f>
        <v>31.2</v>
      </c>
      <c r="C13" s="117">
        <v>33</v>
      </c>
      <c r="D13" s="117">
        <f>C13+2.25</f>
        <v>35.25</v>
      </c>
      <c r="E13" s="117">
        <f>D13+2.25</f>
        <v>37.5</v>
      </c>
      <c r="F13" s="117">
        <f>E13+2.25</f>
        <v>39.75</v>
      </c>
      <c r="G13" s="117">
        <f>F13+2</f>
        <v>41.75</v>
      </c>
      <c r="H13" s="115">
        <v>0</v>
      </c>
      <c r="I13" s="254"/>
      <c r="J13" s="255"/>
      <c r="K13" s="255"/>
      <c r="L13" s="255"/>
      <c r="M13" s="255"/>
      <c r="N13" s="255"/>
      <c r="O13" s="255"/>
      <c r="P13" s="259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</row>
    <row r="14" s="92" customFormat="1" ht="20" customHeight="1" spans="1:251">
      <c r="A14" s="120" t="s">
        <v>171</v>
      </c>
      <c r="B14" s="113">
        <f>C14</f>
        <v>12</v>
      </c>
      <c r="C14" s="113">
        <v>12</v>
      </c>
      <c r="D14" s="113">
        <f>C14+1</f>
        <v>13</v>
      </c>
      <c r="E14" s="113">
        <f>D14</f>
        <v>13</v>
      </c>
      <c r="F14" s="113">
        <f>E14+1</f>
        <v>14</v>
      </c>
      <c r="G14" s="113">
        <f>F14</f>
        <v>14</v>
      </c>
      <c r="H14" s="121"/>
      <c r="I14" s="254"/>
      <c r="J14" s="255"/>
      <c r="K14" s="255"/>
      <c r="L14" s="255"/>
      <c r="M14" s="255"/>
      <c r="N14" s="255"/>
      <c r="O14" s="255"/>
      <c r="P14" s="259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</row>
    <row r="15" s="92" customFormat="1" ht="20" customHeight="1" spans="1:251">
      <c r="A15" s="112"/>
      <c r="B15" s="117"/>
      <c r="C15" s="117"/>
      <c r="D15" s="117"/>
      <c r="E15" s="117"/>
      <c r="F15" s="117"/>
      <c r="G15" s="117"/>
      <c r="H15" s="121"/>
      <c r="I15" s="254"/>
      <c r="J15" s="255"/>
      <c r="K15" s="255"/>
      <c r="L15" s="255"/>
      <c r="M15" s="255"/>
      <c r="N15" s="255"/>
      <c r="O15" s="255"/>
      <c r="P15" s="259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</row>
    <row r="16" s="92" customFormat="1" ht="20" customHeight="1" spans="1:251">
      <c r="A16" s="112"/>
      <c r="B16" s="117"/>
      <c r="C16" s="117"/>
      <c r="D16" s="117"/>
      <c r="E16" s="117"/>
      <c r="F16" s="122"/>
      <c r="G16" s="122"/>
      <c r="H16" s="121"/>
      <c r="I16" s="254"/>
      <c r="J16" s="255"/>
      <c r="K16" s="255"/>
      <c r="L16" s="255"/>
      <c r="M16" s="255"/>
      <c r="N16" s="255"/>
      <c r="O16" s="255"/>
      <c r="P16" s="259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</row>
    <row r="17" s="92" customFormat="1" ht="20" customHeight="1" spans="1:251">
      <c r="A17" s="123"/>
      <c r="B17" s="117"/>
      <c r="C17" s="117"/>
      <c r="D17" s="117"/>
      <c r="E17" s="117"/>
      <c r="F17" s="117"/>
      <c r="G17" s="117"/>
      <c r="H17" s="124"/>
      <c r="I17" s="254"/>
      <c r="J17" s="255"/>
      <c r="K17" s="255"/>
      <c r="L17" s="255"/>
      <c r="M17" s="255"/>
      <c r="N17" s="255"/>
      <c r="O17" s="255"/>
      <c r="P17" s="259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</row>
    <row r="18" s="92" customFormat="1" ht="20" customHeight="1" spans="1:251">
      <c r="A18" s="125"/>
      <c r="B18" s="126"/>
      <c r="C18" s="126"/>
      <c r="D18" s="126"/>
      <c r="E18" s="126"/>
      <c r="F18" s="126"/>
      <c r="G18" s="126"/>
      <c r="H18" s="124"/>
      <c r="I18" s="254"/>
      <c r="J18" s="255"/>
      <c r="K18" s="255"/>
      <c r="L18" s="255"/>
      <c r="M18" s="255"/>
      <c r="N18" s="255"/>
      <c r="O18" s="255"/>
      <c r="P18" s="259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</row>
    <row r="19" s="92" customFormat="1" ht="20" customHeight="1" spans="1:251">
      <c r="A19" s="127"/>
      <c r="B19" s="128"/>
      <c r="C19" s="128"/>
      <c r="D19" s="128"/>
      <c r="E19" s="128"/>
      <c r="F19" s="128"/>
      <c r="G19" s="128"/>
      <c r="H19" s="124"/>
      <c r="I19" s="254"/>
      <c r="J19" s="255"/>
      <c r="K19" s="255"/>
      <c r="L19" s="255"/>
      <c r="M19" s="255"/>
      <c r="N19" s="255"/>
      <c r="O19" s="255"/>
      <c r="P19" s="259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</row>
    <row r="20" s="92" customFormat="1" ht="20" customHeight="1" spans="1:251">
      <c r="A20" s="127"/>
      <c r="B20" s="128"/>
      <c r="C20" s="128"/>
      <c r="D20" s="128"/>
      <c r="E20" s="128"/>
      <c r="F20" s="128"/>
      <c r="G20" s="128"/>
      <c r="H20" s="129"/>
      <c r="I20" s="254"/>
      <c r="J20" s="255"/>
      <c r="K20" s="255"/>
      <c r="L20" s="255"/>
      <c r="M20" s="255"/>
      <c r="N20" s="255"/>
      <c r="O20" s="255"/>
      <c r="P20" s="259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</row>
    <row r="21" s="92" customFormat="1" ht="17.25" spans="1:251">
      <c r="A21" s="239"/>
      <c r="B21" s="240"/>
      <c r="C21" s="240"/>
      <c r="D21" s="240"/>
      <c r="E21" s="241"/>
      <c r="F21" s="240"/>
      <c r="G21" s="240"/>
      <c r="H21" s="240"/>
      <c r="I21" s="260"/>
      <c r="J21" s="261"/>
      <c r="K21" s="261"/>
      <c r="L21" s="262"/>
      <c r="M21" s="261"/>
      <c r="N21" s="261"/>
      <c r="O21" s="262"/>
      <c r="P21" s="263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</row>
    <row r="22" s="92" customFormat="1" ht="15" spans="1:251">
      <c r="A22" s="136" t="s">
        <v>173</v>
      </c>
      <c r="B22" s="136"/>
      <c r="C22" s="137"/>
      <c r="O22" s="242"/>
      <c r="P22" s="242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</row>
    <row r="23" s="92" customFormat="1" spans="3:251">
      <c r="C23" s="93"/>
      <c r="G23" s="147" t="s">
        <v>174</v>
      </c>
      <c r="I23" s="147"/>
      <c r="J23" s="148"/>
      <c r="K23" s="147" t="s">
        <v>175</v>
      </c>
      <c r="M23" s="147"/>
      <c r="N23" s="147" t="s">
        <v>176</v>
      </c>
      <c r="P23" s="242" t="s">
        <v>136</v>
      </c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Q13" sqref="Q13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188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">
        <v>62</v>
      </c>
      <c r="F2" s="157" t="s">
        <v>189</v>
      </c>
      <c r="G2" s="158" t="s">
        <v>190</v>
      </c>
      <c r="H2" s="159"/>
      <c r="I2" s="187" t="s">
        <v>57</v>
      </c>
      <c r="J2" s="207" t="s">
        <v>56</v>
      </c>
      <c r="K2" s="208"/>
    </row>
    <row r="3" ht="18" customHeight="1" spans="1:11">
      <c r="A3" s="160" t="s">
        <v>75</v>
      </c>
      <c r="B3" s="161">
        <v>2500</v>
      </c>
      <c r="C3" s="161"/>
      <c r="D3" s="162" t="s">
        <v>191</v>
      </c>
      <c r="E3" s="163">
        <v>44946</v>
      </c>
      <c r="F3" s="164"/>
      <c r="G3" s="164"/>
      <c r="H3" s="165" t="s">
        <v>192</v>
      </c>
      <c r="I3" s="165"/>
      <c r="J3" s="165"/>
      <c r="K3" s="209"/>
    </row>
    <row r="4" ht="18" customHeight="1" spans="1:11">
      <c r="A4" s="166" t="s">
        <v>71</v>
      </c>
      <c r="B4" s="161">
        <v>4</v>
      </c>
      <c r="C4" s="161">
        <v>6</v>
      </c>
      <c r="D4" s="167" t="s">
        <v>193</v>
      </c>
      <c r="E4" s="164" t="s">
        <v>194</v>
      </c>
      <c r="F4" s="164"/>
      <c r="G4" s="164"/>
      <c r="H4" s="167" t="s">
        <v>195</v>
      </c>
      <c r="I4" s="167"/>
      <c r="J4" s="179" t="s">
        <v>65</v>
      </c>
      <c r="K4" s="210" t="s">
        <v>66</v>
      </c>
    </row>
    <row r="5" ht="18" customHeight="1" spans="1:11">
      <c r="A5" s="166" t="s">
        <v>196</v>
      </c>
      <c r="B5" s="161">
        <v>1</v>
      </c>
      <c r="C5" s="161"/>
      <c r="D5" s="162" t="s">
        <v>197</v>
      </c>
      <c r="E5" s="162"/>
      <c r="G5" s="162"/>
      <c r="H5" s="167" t="s">
        <v>198</v>
      </c>
      <c r="I5" s="167"/>
      <c r="J5" s="179" t="s">
        <v>65</v>
      </c>
      <c r="K5" s="210" t="s">
        <v>66</v>
      </c>
    </row>
    <row r="6" ht="18" customHeight="1" spans="1:13">
      <c r="A6" s="168" t="s">
        <v>199</v>
      </c>
      <c r="B6" s="169">
        <v>125</v>
      </c>
      <c r="C6" s="169"/>
      <c r="D6" s="170" t="s">
        <v>200</v>
      </c>
      <c r="E6" s="171"/>
      <c r="F6" s="171"/>
      <c r="G6" s="170"/>
      <c r="H6" s="172" t="s">
        <v>201</v>
      </c>
      <c r="I6" s="172"/>
      <c r="J6" s="171" t="s">
        <v>65</v>
      </c>
      <c r="K6" s="211" t="s">
        <v>66</v>
      </c>
      <c r="M6" s="212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202</v>
      </c>
      <c r="B8" s="157" t="s">
        <v>203</v>
      </c>
      <c r="C8" s="157" t="s">
        <v>204</v>
      </c>
      <c r="D8" s="157" t="s">
        <v>205</v>
      </c>
      <c r="E8" s="157" t="s">
        <v>206</v>
      </c>
      <c r="F8" s="157" t="s">
        <v>207</v>
      </c>
      <c r="G8" s="177" t="s">
        <v>78</v>
      </c>
      <c r="H8" s="178"/>
      <c r="I8" s="178" t="str">
        <f>首期!B8</f>
        <v>CGDD24102500002</v>
      </c>
      <c r="J8" s="178"/>
      <c r="K8" s="213"/>
    </row>
    <row r="9" ht="18" customHeight="1" spans="1:11">
      <c r="A9" s="166" t="s">
        <v>208</v>
      </c>
      <c r="B9" s="167"/>
      <c r="C9" s="179" t="s">
        <v>65</v>
      </c>
      <c r="D9" s="179" t="s">
        <v>66</v>
      </c>
      <c r="E9" s="162" t="s">
        <v>209</v>
      </c>
      <c r="F9" s="180" t="s">
        <v>210</v>
      </c>
      <c r="G9" s="181"/>
      <c r="H9" s="182"/>
      <c r="I9" s="182"/>
      <c r="J9" s="182"/>
      <c r="K9" s="214"/>
    </row>
    <row r="10" ht="18" customHeight="1" spans="1:11">
      <c r="A10" s="166" t="s">
        <v>211</v>
      </c>
      <c r="B10" s="167"/>
      <c r="C10" s="179" t="s">
        <v>65</v>
      </c>
      <c r="D10" s="179" t="s">
        <v>66</v>
      </c>
      <c r="E10" s="162" t="s">
        <v>212</v>
      </c>
      <c r="F10" s="180" t="s">
        <v>213</v>
      </c>
      <c r="G10" s="181" t="s">
        <v>214</v>
      </c>
      <c r="H10" s="182"/>
      <c r="I10" s="182"/>
      <c r="J10" s="182"/>
      <c r="K10" s="214"/>
    </row>
    <row r="11" ht="18" customHeight="1" spans="1:11">
      <c r="A11" s="183" t="s">
        <v>179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5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215</v>
      </c>
      <c r="J12" s="179" t="s">
        <v>85</v>
      </c>
      <c r="K12" s="210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216</v>
      </c>
      <c r="J13" s="179" t="s">
        <v>85</v>
      </c>
      <c r="K13" s="210" t="s">
        <v>86</v>
      </c>
    </row>
    <row r="14" ht="18" customHeight="1" spans="1:11">
      <c r="A14" s="168" t="s">
        <v>217</v>
      </c>
      <c r="B14" s="171" t="s">
        <v>85</v>
      </c>
      <c r="C14" s="171" t="s">
        <v>86</v>
      </c>
      <c r="D14" s="185"/>
      <c r="E14" s="170" t="s">
        <v>218</v>
      </c>
      <c r="F14" s="171" t="s">
        <v>85</v>
      </c>
      <c r="G14" s="171" t="s">
        <v>86</v>
      </c>
      <c r="H14" s="171"/>
      <c r="I14" s="170" t="s">
        <v>219</v>
      </c>
      <c r="J14" s="171" t="s">
        <v>85</v>
      </c>
      <c r="K14" s="211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220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6"/>
    </row>
    <row r="17" ht="18" customHeight="1" spans="1:11">
      <c r="A17" s="166" t="s">
        <v>221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7"/>
    </row>
    <row r="18" ht="18" customHeight="1" spans="1:11">
      <c r="A18" s="166" t="s">
        <v>222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7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10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8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8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8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9"/>
    </row>
    <row r="24" ht="18" customHeight="1" spans="1:11">
      <c r="A24" s="166" t="s">
        <v>118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9"/>
    </row>
    <row r="25" ht="18" customHeight="1" spans="1:11">
      <c r="A25" s="193" t="s">
        <v>223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20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224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21" t="s">
        <v>225</v>
      </c>
    </row>
    <row r="28" ht="23" customHeight="1" spans="1:11">
      <c r="A28" s="189" t="s">
        <v>226</v>
      </c>
      <c r="B28" s="190"/>
      <c r="C28" s="190"/>
      <c r="D28" s="190"/>
      <c r="E28" s="190"/>
      <c r="F28" s="190"/>
      <c r="G28" s="190"/>
      <c r="H28" s="190"/>
      <c r="I28" s="190"/>
      <c r="J28" s="222"/>
      <c r="K28" s="223">
        <v>1</v>
      </c>
    </row>
    <row r="29" ht="23" customHeight="1" spans="1:11">
      <c r="A29" s="189" t="s">
        <v>227</v>
      </c>
      <c r="B29" s="190"/>
      <c r="C29" s="190"/>
      <c r="D29" s="190"/>
      <c r="E29" s="190"/>
      <c r="F29" s="190"/>
      <c r="G29" s="190"/>
      <c r="H29" s="190"/>
      <c r="I29" s="190"/>
      <c r="J29" s="222"/>
      <c r="K29" s="214">
        <v>1</v>
      </c>
    </row>
    <row r="30" ht="23" customHeight="1" spans="1:11">
      <c r="A30" s="189" t="s">
        <v>228</v>
      </c>
      <c r="B30" s="190"/>
      <c r="C30" s="190"/>
      <c r="D30" s="190"/>
      <c r="E30" s="190"/>
      <c r="F30" s="190"/>
      <c r="G30" s="190"/>
      <c r="H30" s="190"/>
      <c r="I30" s="190"/>
      <c r="J30" s="222"/>
      <c r="K30" s="214">
        <v>3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2"/>
      <c r="K31" s="214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2"/>
      <c r="K32" s="224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2"/>
      <c r="K33" s="225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2"/>
      <c r="K34" s="214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2"/>
      <c r="K35" s="226"/>
    </row>
    <row r="36" ht="23" customHeight="1" spans="1:11">
      <c r="A36" s="198" t="s">
        <v>229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5</v>
      </c>
    </row>
    <row r="37" ht="18.75" customHeight="1" spans="1:11">
      <c r="A37" s="200" t="s">
        <v>230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0" customFormat="1" ht="18.75" customHeight="1" spans="1:11">
      <c r="A38" s="166" t="s">
        <v>231</v>
      </c>
      <c r="B38" s="167"/>
      <c r="C38" s="167"/>
      <c r="D38" s="165" t="s">
        <v>232</v>
      </c>
      <c r="E38" s="165"/>
      <c r="F38" s="202" t="s">
        <v>233</v>
      </c>
      <c r="G38" s="203"/>
      <c r="H38" s="167" t="s">
        <v>234</v>
      </c>
      <c r="I38" s="167"/>
      <c r="J38" s="167" t="s">
        <v>235</v>
      </c>
      <c r="K38" s="217"/>
    </row>
    <row r="39" ht="18.75" customHeight="1" spans="1:11">
      <c r="A39" s="166" t="s">
        <v>119</v>
      </c>
      <c r="B39" s="167" t="s">
        <v>236</v>
      </c>
      <c r="C39" s="167"/>
      <c r="D39" s="167"/>
      <c r="E39" s="167"/>
      <c r="F39" s="167"/>
      <c r="G39" s="167"/>
      <c r="H39" s="167"/>
      <c r="I39" s="167"/>
      <c r="J39" s="167"/>
      <c r="K39" s="217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7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7"/>
    </row>
    <row r="42" ht="32.1" customHeight="1" spans="1:11">
      <c r="A42" s="168" t="s">
        <v>130</v>
      </c>
      <c r="B42" s="204" t="s">
        <v>237</v>
      </c>
      <c r="C42" s="204"/>
      <c r="D42" s="170" t="s">
        <v>238</v>
      </c>
      <c r="E42" s="185" t="s">
        <v>239</v>
      </c>
      <c r="F42" s="170" t="s">
        <v>134</v>
      </c>
      <c r="G42" s="205">
        <v>45264</v>
      </c>
      <c r="H42" s="206" t="s">
        <v>135</v>
      </c>
      <c r="I42" s="206"/>
      <c r="J42" s="204" t="s">
        <v>136</v>
      </c>
      <c r="K42" s="230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G24" sqref="G24"/>
    </sheetView>
  </sheetViews>
  <sheetFormatPr defaultColWidth="9" defaultRowHeight="14.25"/>
  <cols>
    <col min="1" max="1" width="13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5.375" style="92" customWidth="1"/>
    <col min="9" max="9" width="2.75" style="92" customWidth="1"/>
    <col min="10" max="11" width="15.625" style="92" customWidth="1"/>
    <col min="12" max="12" width="17.875" style="92" customWidth="1"/>
    <col min="13" max="13" width="18.625" style="94" customWidth="1"/>
    <col min="14" max="15" width="15.625" style="94" customWidth="1"/>
    <col min="16" max="16" width="6.875" style="95" customWidth="1"/>
    <col min="17" max="254" width="9" style="92"/>
    <col min="255" max="16384" width="9" style="96"/>
  </cols>
  <sheetData>
    <row r="1" s="92" customFormat="1" ht="29" customHeight="1" spans="1:257">
      <c r="A1" s="97" t="s">
        <v>139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38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2" customFormat="1" ht="20" customHeight="1" spans="1:257">
      <c r="A2" s="100" t="s">
        <v>61</v>
      </c>
      <c r="B2" s="101" t="s">
        <v>62</v>
      </c>
      <c r="C2" s="102"/>
      <c r="D2" s="101"/>
      <c r="E2" s="103" t="s">
        <v>67</v>
      </c>
      <c r="F2" s="104" t="s">
        <v>68</v>
      </c>
      <c r="G2" s="104"/>
      <c r="H2" s="104"/>
      <c r="I2" s="139"/>
      <c r="J2" s="100" t="s">
        <v>57</v>
      </c>
      <c r="K2" s="140" t="s">
        <v>56</v>
      </c>
      <c r="L2" s="140"/>
      <c r="M2" s="140"/>
      <c r="N2" s="140"/>
      <c r="O2" s="140"/>
      <c r="P2" s="141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2" customFormat="1" spans="1:257">
      <c r="A3" s="105" t="s">
        <v>140</v>
      </c>
      <c r="B3" s="106" t="s">
        <v>141</v>
      </c>
      <c r="C3" s="107"/>
      <c r="D3" s="106"/>
      <c r="E3" s="106"/>
      <c r="F3" s="106"/>
      <c r="G3" s="106"/>
      <c r="H3" s="106"/>
      <c r="I3" s="139"/>
      <c r="J3" s="142"/>
      <c r="K3" s="142"/>
      <c r="L3" s="142"/>
      <c r="M3" s="142"/>
      <c r="N3" s="142"/>
      <c r="O3" s="142"/>
      <c r="P3" s="141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2" customFormat="1" ht="15" spans="1:257">
      <c r="A4" s="105"/>
      <c r="B4" s="108" t="s">
        <v>142</v>
      </c>
      <c r="C4" s="108" t="s">
        <v>143</v>
      </c>
      <c r="D4" s="108" t="s">
        <v>144</v>
      </c>
      <c r="E4" s="108" t="s">
        <v>145</v>
      </c>
      <c r="F4" s="108" t="s">
        <v>146</v>
      </c>
      <c r="G4" s="108" t="s">
        <v>147</v>
      </c>
      <c r="H4" s="109" t="s">
        <v>148</v>
      </c>
      <c r="I4" s="139"/>
      <c r="J4" s="108" t="s">
        <v>142</v>
      </c>
      <c r="K4" s="108" t="s">
        <v>143</v>
      </c>
      <c r="L4" s="108" t="s">
        <v>144</v>
      </c>
      <c r="M4" s="108" t="s">
        <v>145</v>
      </c>
      <c r="N4" s="108" t="s">
        <v>146</v>
      </c>
      <c r="O4" s="108" t="s">
        <v>147</v>
      </c>
      <c r="P4" s="143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2" customFormat="1" ht="16.5" spans="1:257">
      <c r="A5" s="105"/>
      <c r="B5" s="110"/>
      <c r="C5" s="110"/>
      <c r="D5" s="111"/>
      <c r="E5" s="111"/>
      <c r="F5" s="111"/>
      <c r="G5" s="111"/>
      <c r="H5" s="109"/>
      <c r="I5" s="139"/>
      <c r="J5" s="144" t="s">
        <v>240</v>
      </c>
      <c r="K5" s="144" t="s">
        <v>240</v>
      </c>
      <c r="L5" s="144" t="s">
        <v>240</v>
      </c>
      <c r="M5" s="144" t="s">
        <v>241</v>
      </c>
      <c r="N5" s="144" t="s">
        <v>241</v>
      </c>
      <c r="O5" s="144" t="s">
        <v>241</v>
      </c>
      <c r="P5" s="145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2" customFormat="1" ht="21" customHeight="1" spans="1:257">
      <c r="A6" s="112" t="s">
        <v>152</v>
      </c>
      <c r="B6" s="113">
        <f>C6-1.5</f>
        <v>33.5</v>
      </c>
      <c r="C6" s="114">
        <v>35</v>
      </c>
      <c r="D6" s="113">
        <f>C6+2.5</f>
        <v>37.5</v>
      </c>
      <c r="E6" s="113">
        <f>D6+2.5</f>
        <v>40</v>
      </c>
      <c r="F6" s="113">
        <f>E6+2.5</f>
        <v>42.5</v>
      </c>
      <c r="G6" s="113">
        <f>F6+2</f>
        <v>44.5</v>
      </c>
      <c r="H6" s="115" t="s">
        <v>153</v>
      </c>
      <c r="I6" s="139"/>
      <c r="J6" s="144"/>
      <c r="K6" s="144"/>
      <c r="L6" s="144"/>
      <c r="M6" s="144"/>
      <c r="N6" s="144"/>
      <c r="O6" s="144"/>
      <c r="P6" s="144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2" customFormat="1" ht="21" customHeight="1" spans="1:257">
      <c r="A7" s="116" t="s">
        <v>157</v>
      </c>
      <c r="B7" s="117">
        <f>C7-3</f>
        <v>51</v>
      </c>
      <c r="C7" s="117">
        <v>54</v>
      </c>
      <c r="D7" s="117">
        <f>C7+3</f>
        <v>57</v>
      </c>
      <c r="E7" s="117">
        <f>D7+3</f>
        <v>60</v>
      </c>
      <c r="F7" s="117">
        <f>E7+4</f>
        <v>64</v>
      </c>
      <c r="G7" s="117">
        <f t="shared" ref="G7:G9" si="0">F7+4</f>
        <v>68</v>
      </c>
      <c r="H7" s="115" t="s">
        <v>153</v>
      </c>
      <c r="I7" s="139"/>
      <c r="J7" s="144"/>
      <c r="K7" s="144"/>
      <c r="L7" s="144"/>
      <c r="M7" s="144"/>
      <c r="N7" s="144"/>
      <c r="O7" s="144"/>
      <c r="P7" s="144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2" customFormat="1" ht="21" customHeight="1" spans="1:257">
      <c r="A8" s="116" t="s">
        <v>161</v>
      </c>
      <c r="B8" s="117">
        <f>C8-5</f>
        <v>73</v>
      </c>
      <c r="C8" s="117">
        <v>78</v>
      </c>
      <c r="D8" s="117">
        <f>C8+6</f>
        <v>84</v>
      </c>
      <c r="E8" s="117">
        <f>D8+6</f>
        <v>90</v>
      </c>
      <c r="F8" s="117">
        <f>E8+6</f>
        <v>96</v>
      </c>
      <c r="G8" s="117">
        <f t="shared" si="0"/>
        <v>100</v>
      </c>
      <c r="H8" s="115" t="s">
        <v>153</v>
      </c>
      <c r="I8" s="139"/>
      <c r="J8" s="144"/>
      <c r="K8" s="144"/>
      <c r="L8" s="144"/>
      <c r="M8" s="144"/>
      <c r="N8" s="144"/>
      <c r="O8" s="144"/>
      <c r="P8" s="144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2" customFormat="1" ht="21" customHeight="1" spans="1:257">
      <c r="A9" s="112" t="s">
        <v>162</v>
      </c>
      <c r="B9" s="117">
        <f>C9-5</f>
        <v>77</v>
      </c>
      <c r="C9" s="117">
        <v>82</v>
      </c>
      <c r="D9" s="117">
        <f>C9+6</f>
        <v>88</v>
      </c>
      <c r="E9" s="117">
        <f>D9+6</f>
        <v>94</v>
      </c>
      <c r="F9" s="117">
        <f>E9+6</f>
        <v>100</v>
      </c>
      <c r="G9" s="117">
        <f t="shared" si="0"/>
        <v>104</v>
      </c>
      <c r="H9" s="115" t="s">
        <v>163</v>
      </c>
      <c r="I9" s="139"/>
      <c r="J9" s="144"/>
      <c r="K9" s="144"/>
      <c r="L9" s="144"/>
      <c r="M9" s="144"/>
      <c r="N9" s="144"/>
      <c r="O9" s="144"/>
      <c r="P9" s="144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2" customFormat="1" ht="21" customHeight="1" spans="1:257">
      <c r="A10" s="118" t="s">
        <v>165</v>
      </c>
      <c r="B10" s="119">
        <f>C10-1.6</f>
        <v>23.4</v>
      </c>
      <c r="C10" s="119">
        <v>25</v>
      </c>
      <c r="D10" s="119">
        <f>C10+1.9</f>
        <v>26.9</v>
      </c>
      <c r="E10" s="119">
        <f>C10+3.8</f>
        <v>28.8</v>
      </c>
      <c r="F10" s="119">
        <f>C10+5.7</f>
        <v>30.7</v>
      </c>
      <c r="G10" s="119">
        <f>C10+7</f>
        <v>32</v>
      </c>
      <c r="H10" s="115" t="s">
        <v>163</v>
      </c>
      <c r="I10" s="139"/>
      <c r="J10" s="144"/>
      <c r="K10" s="144"/>
      <c r="L10" s="144"/>
      <c r="M10" s="144"/>
      <c r="N10" s="144"/>
      <c r="O10" s="144"/>
      <c r="P10" s="144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2" customFormat="1" ht="21" customHeight="1" spans="1:257">
      <c r="A11" s="112" t="s">
        <v>166</v>
      </c>
      <c r="B11" s="117">
        <f>C11-1.2</f>
        <v>22.8</v>
      </c>
      <c r="C11" s="117">
        <v>24</v>
      </c>
      <c r="D11" s="117">
        <f>C11+1.8</f>
        <v>25.8</v>
      </c>
      <c r="E11" s="117">
        <f>D11+1.8</f>
        <v>27.6</v>
      </c>
      <c r="F11" s="117">
        <f>E11+1.8</f>
        <v>29.4</v>
      </c>
      <c r="G11" s="117">
        <f>F11+0.8</f>
        <v>30.2</v>
      </c>
      <c r="H11" s="115" t="s">
        <v>167</v>
      </c>
      <c r="I11" s="139"/>
      <c r="J11" s="144"/>
      <c r="K11" s="144"/>
      <c r="L11" s="144"/>
      <c r="M11" s="144"/>
      <c r="N11" s="144"/>
      <c r="O11" s="144"/>
      <c r="P11" s="144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2" customFormat="1" ht="21" customHeight="1" spans="1:257">
      <c r="A12" s="112" t="s">
        <v>169</v>
      </c>
      <c r="B12" s="117">
        <f>C12-1.5</f>
        <v>23.5</v>
      </c>
      <c r="C12" s="117">
        <v>25</v>
      </c>
      <c r="D12" s="117">
        <f>C12+1.7</f>
        <v>26.7</v>
      </c>
      <c r="E12" s="117">
        <f>D12+1.7</f>
        <v>28.4</v>
      </c>
      <c r="F12" s="117">
        <f>E12+1.7</f>
        <v>30.1</v>
      </c>
      <c r="G12" s="117">
        <f>F12+1.6</f>
        <v>31.7</v>
      </c>
      <c r="H12" s="115" t="s">
        <v>163</v>
      </c>
      <c r="I12" s="139"/>
      <c r="J12" s="144"/>
      <c r="K12" s="144"/>
      <c r="L12" s="144"/>
      <c r="M12" s="144"/>
      <c r="N12" s="144"/>
      <c r="O12" s="144"/>
      <c r="P12" s="144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2" customFormat="1" ht="21" customHeight="1" spans="1:257">
      <c r="A13" s="112" t="s">
        <v>170</v>
      </c>
      <c r="B13" s="117">
        <f>C13-1.8</f>
        <v>31.2</v>
      </c>
      <c r="C13" s="117">
        <v>33</v>
      </c>
      <c r="D13" s="117">
        <f>C13+2.25</f>
        <v>35.25</v>
      </c>
      <c r="E13" s="117">
        <f>D13+2.25</f>
        <v>37.5</v>
      </c>
      <c r="F13" s="117">
        <f>E13+2.25</f>
        <v>39.75</v>
      </c>
      <c r="G13" s="117">
        <f>F13+2</f>
        <v>41.75</v>
      </c>
      <c r="H13" s="115">
        <v>0</v>
      </c>
      <c r="I13" s="139"/>
      <c r="J13" s="144"/>
      <c r="K13" s="144"/>
      <c r="L13" s="144"/>
      <c r="M13" s="144"/>
      <c r="N13" s="144"/>
      <c r="O13" s="144"/>
      <c r="P13" s="144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2" customFormat="1" ht="21" customHeight="1" spans="1:257">
      <c r="A14" s="120" t="s">
        <v>171</v>
      </c>
      <c r="B14" s="113">
        <f>C14</f>
        <v>12</v>
      </c>
      <c r="C14" s="113">
        <v>12</v>
      </c>
      <c r="D14" s="113">
        <f>C14+1</f>
        <v>13</v>
      </c>
      <c r="E14" s="113">
        <f>D14</f>
        <v>13</v>
      </c>
      <c r="F14" s="113">
        <f>E14+1</f>
        <v>14</v>
      </c>
      <c r="G14" s="113">
        <f>F14</f>
        <v>14</v>
      </c>
      <c r="H14" s="121"/>
      <c r="I14" s="139"/>
      <c r="J14" s="144"/>
      <c r="K14" s="144"/>
      <c r="L14" s="144"/>
      <c r="M14" s="144"/>
      <c r="N14" s="144"/>
      <c r="O14" s="144"/>
      <c r="P14" s="144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2" customFormat="1" ht="21" customHeight="1" spans="1:257">
      <c r="A15" s="112"/>
      <c r="B15" s="117"/>
      <c r="C15" s="117"/>
      <c r="D15" s="117"/>
      <c r="E15" s="117"/>
      <c r="F15" s="117"/>
      <c r="G15" s="117"/>
      <c r="H15" s="121"/>
      <c r="I15" s="139"/>
      <c r="J15" s="144"/>
      <c r="K15" s="144"/>
      <c r="L15" s="144"/>
      <c r="M15" s="144"/>
      <c r="N15" s="144"/>
      <c r="O15" s="144"/>
      <c r="P15" s="144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2" customFormat="1" ht="21" customHeight="1" spans="1:257">
      <c r="A16" s="112"/>
      <c r="B16" s="117"/>
      <c r="C16" s="117"/>
      <c r="D16" s="117"/>
      <c r="E16" s="117"/>
      <c r="F16" s="122"/>
      <c r="G16" s="122"/>
      <c r="H16" s="121"/>
      <c r="I16" s="139"/>
      <c r="J16" s="144"/>
      <c r="K16" s="144"/>
      <c r="L16" s="144"/>
      <c r="M16" s="144"/>
      <c r="N16" s="144"/>
      <c r="O16" s="144"/>
      <c r="P16" s="144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2" customFormat="1" ht="21" customHeight="1" spans="1:257">
      <c r="A17" s="123"/>
      <c r="B17" s="117"/>
      <c r="C17" s="117"/>
      <c r="D17" s="117"/>
      <c r="E17" s="117"/>
      <c r="F17" s="117"/>
      <c r="G17" s="117"/>
      <c r="H17" s="124"/>
      <c r="I17" s="139"/>
      <c r="J17" s="144"/>
      <c r="K17" s="144"/>
      <c r="L17" s="144"/>
      <c r="M17" s="144"/>
      <c r="N17" s="144"/>
      <c r="O17" s="144"/>
      <c r="P17" s="144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2" customFormat="1" ht="21" customHeight="1" spans="1:257">
      <c r="A18" s="125"/>
      <c r="B18" s="126"/>
      <c r="C18" s="126"/>
      <c r="D18" s="126"/>
      <c r="E18" s="126"/>
      <c r="F18" s="126"/>
      <c r="G18" s="126"/>
      <c r="H18" s="124"/>
      <c r="I18" s="139"/>
      <c r="J18" s="144"/>
      <c r="K18" s="144"/>
      <c r="L18" s="144"/>
      <c r="M18" s="144"/>
      <c r="N18" s="144"/>
      <c r="O18" s="144"/>
      <c r="P18" s="144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2" customFormat="1" ht="21" customHeight="1" spans="1:257">
      <c r="A19" s="127"/>
      <c r="B19" s="128"/>
      <c r="C19" s="128"/>
      <c r="D19" s="128"/>
      <c r="E19" s="128"/>
      <c r="F19" s="128"/>
      <c r="G19" s="128"/>
      <c r="H19" s="124"/>
      <c r="I19" s="139"/>
      <c r="J19" s="144"/>
      <c r="K19" s="144"/>
      <c r="L19" s="144"/>
      <c r="M19" s="144"/>
      <c r="N19" s="144"/>
      <c r="O19" s="144"/>
      <c r="P19" s="144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2" customFormat="1" ht="21" customHeight="1" spans="1:257">
      <c r="A20" s="127"/>
      <c r="B20" s="128"/>
      <c r="C20" s="128"/>
      <c r="D20" s="128"/>
      <c r="E20" s="128"/>
      <c r="F20" s="128"/>
      <c r="G20" s="128"/>
      <c r="H20" s="129"/>
      <c r="I20" s="139"/>
      <c r="J20" s="144"/>
      <c r="K20" s="144"/>
      <c r="L20" s="144"/>
      <c r="M20" s="144"/>
      <c r="N20" s="144"/>
      <c r="O20" s="144"/>
      <c r="P20" s="144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2" customFormat="1" ht="21" customHeight="1" spans="1:257">
      <c r="A21" s="130"/>
      <c r="B21" s="131"/>
      <c r="C21" s="131"/>
      <c r="D21" s="131"/>
      <c r="E21" s="132"/>
      <c r="F21" s="131"/>
      <c r="G21" s="131"/>
      <c r="H21" s="131"/>
      <c r="I21" s="139"/>
      <c r="J21" s="146"/>
      <c r="K21" s="146"/>
      <c r="L21" s="144"/>
      <c r="M21" s="146"/>
      <c r="N21" s="146"/>
      <c r="O21" s="144"/>
      <c r="P21" s="144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ht="16.5" spans="1:17">
      <c r="A22" s="133"/>
      <c r="B22" s="133"/>
      <c r="C22" s="134"/>
      <c r="D22" s="134"/>
      <c r="E22" s="135"/>
      <c r="F22" s="134"/>
      <c r="G22" s="134"/>
      <c r="H22" s="134"/>
      <c r="M22" s="92"/>
      <c r="N22" s="92"/>
      <c r="O22" s="92"/>
      <c r="P22" s="138"/>
      <c r="Q22" s="96"/>
    </row>
    <row r="23" spans="1:17">
      <c r="A23" s="136" t="s">
        <v>173</v>
      </c>
      <c r="B23" s="136"/>
      <c r="C23" s="137"/>
      <c r="D23" s="137"/>
      <c r="M23" s="92"/>
      <c r="N23" s="92"/>
      <c r="O23" s="92"/>
      <c r="P23" s="138"/>
      <c r="Q23" s="96"/>
    </row>
    <row r="24" spans="3:17">
      <c r="C24" s="93"/>
      <c r="J24" s="147" t="s">
        <v>174</v>
      </c>
      <c r="K24" s="148">
        <v>45264</v>
      </c>
      <c r="L24" s="147" t="s">
        <v>175</v>
      </c>
      <c r="M24" s="147" t="s">
        <v>239</v>
      </c>
      <c r="N24" s="147" t="s">
        <v>176</v>
      </c>
      <c r="O24" s="92" t="s">
        <v>136</v>
      </c>
      <c r="P24" s="138"/>
      <c r="Q24" s="96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J20" sqref="J20"/>
    </sheetView>
  </sheetViews>
  <sheetFormatPr defaultColWidth="9" defaultRowHeight="14.25"/>
  <cols>
    <col min="1" max="1" width="7" customWidth="1"/>
    <col min="2" max="2" width="14.5" customWidth="1"/>
    <col min="3" max="3" width="12.875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81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5" t="s">
        <v>256</v>
      </c>
      <c r="O2" s="5" t="s">
        <v>257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225</v>
      </c>
      <c r="J3" s="4" t="s">
        <v>225</v>
      </c>
      <c r="K3" s="4" t="s">
        <v>225</v>
      </c>
      <c r="L3" s="4" t="s">
        <v>225</v>
      </c>
      <c r="M3" s="4" t="s">
        <v>225</v>
      </c>
      <c r="N3" s="7"/>
      <c r="O3" s="7"/>
    </row>
    <row r="4" s="79" customFormat="1" ht="20" customHeight="1" spans="1:15">
      <c r="A4" s="34">
        <v>1</v>
      </c>
      <c r="B4" s="24" t="s">
        <v>258</v>
      </c>
      <c r="C4" s="23" t="s">
        <v>259</v>
      </c>
      <c r="D4" s="23" t="s">
        <v>260</v>
      </c>
      <c r="E4" s="25" t="s">
        <v>261</v>
      </c>
      <c r="F4" s="23" t="s">
        <v>262</v>
      </c>
      <c r="G4" s="34" t="s">
        <v>65</v>
      </c>
      <c r="H4" s="34" t="s">
        <v>65</v>
      </c>
      <c r="I4" s="86">
        <v>1</v>
      </c>
      <c r="J4" s="87">
        <v>1</v>
      </c>
      <c r="K4" s="87">
        <v>0</v>
      </c>
      <c r="L4" s="87">
        <v>0</v>
      </c>
      <c r="M4" s="34">
        <v>0</v>
      </c>
      <c r="N4" s="34">
        <f t="shared" ref="N4:N9" si="0">SUM(I4:M4)</f>
        <v>2</v>
      </c>
      <c r="O4" s="34"/>
    </row>
    <row r="5" s="79" customFormat="1" ht="20" customHeight="1" spans="1:15">
      <c r="A5" s="34">
        <v>2</v>
      </c>
      <c r="B5" s="24" t="s">
        <v>258</v>
      </c>
      <c r="C5" s="23" t="s">
        <v>259</v>
      </c>
      <c r="D5" s="23" t="s">
        <v>263</v>
      </c>
      <c r="E5" s="25" t="s">
        <v>261</v>
      </c>
      <c r="F5" s="23" t="s">
        <v>262</v>
      </c>
      <c r="G5" s="83" t="s">
        <v>65</v>
      </c>
      <c r="H5" s="83" t="s">
        <v>65</v>
      </c>
      <c r="I5" s="88">
        <v>2</v>
      </c>
      <c r="J5" s="87">
        <v>0</v>
      </c>
      <c r="K5" s="87">
        <v>1</v>
      </c>
      <c r="L5" s="87">
        <v>0</v>
      </c>
      <c r="M5" s="34">
        <v>0</v>
      </c>
      <c r="N5" s="34">
        <f t="shared" si="0"/>
        <v>3</v>
      </c>
      <c r="O5" s="34"/>
    </row>
    <row r="6" s="79" customFormat="1" ht="20" customHeight="1" spans="1:15">
      <c r="A6" s="34">
        <v>3</v>
      </c>
      <c r="B6" s="24" t="s">
        <v>258</v>
      </c>
      <c r="C6" s="23" t="s">
        <v>259</v>
      </c>
      <c r="D6" s="23" t="s">
        <v>264</v>
      </c>
      <c r="E6" s="25" t="s">
        <v>261</v>
      </c>
      <c r="F6" s="23" t="s">
        <v>262</v>
      </c>
      <c r="G6" s="83" t="s">
        <v>65</v>
      </c>
      <c r="H6" s="83" t="s">
        <v>65</v>
      </c>
      <c r="I6" s="88">
        <v>1</v>
      </c>
      <c r="J6" s="87">
        <v>1</v>
      </c>
      <c r="K6" s="87">
        <v>1</v>
      </c>
      <c r="L6" s="87">
        <v>0</v>
      </c>
      <c r="M6" s="34">
        <v>0</v>
      </c>
      <c r="N6" s="34">
        <f t="shared" si="0"/>
        <v>3</v>
      </c>
      <c r="O6" s="34"/>
    </row>
    <row r="7" s="79" customFormat="1" ht="20" customHeight="1" spans="1:15">
      <c r="A7" s="34">
        <v>4</v>
      </c>
      <c r="B7" s="24" t="s">
        <v>258</v>
      </c>
      <c r="C7" s="23" t="s">
        <v>259</v>
      </c>
      <c r="D7" s="23" t="s">
        <v>265</v>
      </c>
      <c r="E7" s="25" t="s">
        <v>261</v>
      </c>
      <c r="F7" s="23" t="s">
        <v>262</v>
      </c>
      <c r="G7" s="83" t="s">
        <v>65</v>
      </c>
      <c r="H7" s="83" t="s">
        <v>65</v>
      </c>
      <c r="I7" s="88">
        <v>3</v>
      </c>
      <c r="J7" s="87">
        <v>2</v>
      </c>
      <c r="K7" s="87">
        <v>1</v>
      </c>
      <c r="L7" s="87">
        <v>0</v>
      </c>
      <c r="M7" s="34">
        <v>0</v>
      </c>
      <c r="N7" s="34">
        <f t="shared" si="0"/>
        <v>6</v>
      </c>
      <c r="O7" s="34"/>
    </row>
    <row r="8" ht="20" customHeight="1" spans="1:15">
      <c r="A8" s="34">
        <v>5</v>
      </c>
      <c r="B8" s="24" t="s">
        <v>258</v>
      </c>
      <c r="C8" s="23" t="s">
        <v>259</v>
      </c>
      <c r="D8" s="27" t="s">
        <v>266</v>
      </c>
      <c r="E8" s="25" t="s">
        <v>261</v>
      </c>
      <c r="F8" s="23" t="s">
        <v>262</v>
      </c>
      <c r="G8" s="34" t="s">
        <v>65</v>
      </c>
      <c r="H8" s="34" t="s">
        <v>65</v>
      </c>
      <c r="I8" s="86">
        <v>1</v>
      </c>
      <c r="J8" s="87">
        <v>1</v>
      </c>
      <c r="K8" s="87">
        <v>0</v>
      </c>
      <c r="L8" s="87">
        <v>0</v>
      </c>
      <c r="M8" s="34">
        <v>0</v>
      </c>
      <c r="N8" s="34">
        <f t="shared" si="0"/>
        <v>2</v>
      </c>
      <c r="O8" s="10"/>
    </row>
    <row r="9" ht="20" customHeight="1" spans="1:15">
      <c r="A9" s="34">
        <v>6</v>
      </c>
      <c r="B9" s="24" t="s">
        <v>258</v>
      </c>
      <c r="C9" s="23" t="s">
        <v>259</v>
      </c>
      <c r="D9" s="23" t="s">
        <v>267</v>
      </c>
      <c r="E9" s="25" t="s">
        <v>261</v>
      </c>
      <c r="F9" s="23" t="s">
        <v>262</v>
      </c>
      <c r="G9" s="83" t="s">
        <v>65</v>
      </c>
      <c r="H9" s="83" t="s">
        <v>65</v>
      </c>
      <c r="I9" s="88">
        <v>1</v>
      </c>
      <c r="J9" s="87">
        <v>1</v>
      </c>
      <c r="K9" s="87">
        <v>1</v>
      </c>
      <c r="L9" s="87">
        <v>0</v>
      </c>
      <c r="M9" s="34">
        <v>0</v>
      </c>
      <c r="N9" s="34">
        <f t="shared" si="0"/>
        <v>3</v>
      </c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89"/>
      <c r="J10" s="90"/>
      <c r="K10" s="90"/>
      <c r="L10" s="90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89"/>
      <c r="J11" s="90"/>
      <c r="K11" s="90"/>
      <c r="L11" s="90"/>
      <c r="M11" s="9"/>
      <c r="N11" s="9"/>
      <c r="O11" s="10"/>
    </row>
    <row r="12" s="2" customFormat="1" ht="18.75" spans="1:15">
      <c r="A12" s="13" t="s">
        <v>268</v>
      </c>
      <c r="B12" s="14"/>
      <c r="C12" s="69"/>
      <c r="D12" s="15"/>
      <c r="E12" s="16"/>
      <c r="F12" s="69"/>
      <c r="G12" s="9"/>
      <c r="H12" s="39"/>
      <c r="I12" s="33"/>
      <c r="J12" s="13" t="s">
        <v>269</v>
      </c>
      <c r="K12" s="14"/>
      <c r="L12" s="14"/>
      <c r="M12" s="15"/>
      <c r="N12" s="14"/>
      <c r="O12" s="21"/>
    </row>
    <row r="13" ht="61" customHeight="1" spans="1:15">
      <c r="A13" s="84" t="s">
        <v>270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91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2024-12-06T01:49:50Z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