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 tabRatio="793" activeTab="6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<sst xmlns="http://schemas.openxmlformats.org/spreadsheetml/2006/main" count="847" uniqueCount="335">
  <si>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</si>
  <si>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</si>
  <si>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</si>
  <si>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</si>
  <si>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</si>
  <si>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</si>
  <si>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</si>
  <si>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</si>
  <si>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</si>
  <si>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</si>
  <si>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</si>
  <si>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</si>
  <si>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</si>
  <si>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</si>
  <si>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</si>
  <si>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</si>
  <si>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</si>
  <si>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</si>
  <si>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</si>
  <si>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</si>
  <si>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</si>
  <si>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</si>
  <si>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</si>
  <si>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</si>
  <si>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</si>
  <si>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</si>
  <si>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</si>
  <si>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</si>
  <si>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</si>
  <si>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</si>
  <si>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</si>
  <si>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</si>
  <si>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</si>
  <si>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</si>
  <si>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</si>
  <si>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</si>
  <si>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</si>
  <si>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</si>
  <si>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</si>
  <si>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</si>
  <si>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</si>
  <si>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</si>
  <si>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</si>
  <si>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</si>
  <si>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</si>
  <si>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</si>
  <si>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</si>
  <si>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</si>
  <si>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</si>
  <si>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</si>
  <si>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</si>
  <si>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</si>
  <si>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</si>
  <si>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</si>
  <si>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</si>
  <si>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</si>
  <si>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</si>
  <si>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</si>
  <si>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</si>
  <si>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</si>
  <si>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</si>
  <si>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</si>
  <si>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QAJJAN84152</t>
  </si>
  <si>
    <t>合同交期</t>
  </si>
  <si>
    <t>产前确认样</t>
  </si>
  <si>
    <t>有</t>
  </si>
  <si>
    <t>无</t>
  </si>
  <si>
    <t>品名</t>
  </si>
  <si>
    <t>儿童短袖T恤</t>
  </si>
  <si>
    <t>上线日</t>
  </si>
  <si>
    <t>原辅材料卡</t>
  </si>
  <si>
    <t>色/号型数</t>
  </si>
  <si>
    <t>3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</si>
  <si>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</si>
  <si>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</si>
  <si>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</si>
  <si>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</si>
  <si>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</si>
  <si>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</si>
  <si>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CGDD24102200007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</si>
  <si>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</si>
  <si>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</si>
  <si>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</si>
  <si>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</si>
  <si>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</si>
  <si>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</si>
  <si>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</si>
  <si>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</si>
  <si>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</si>
  <si>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</si>
  <si>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</si>
  <si>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</si>
  <si>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</si>
  <si>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</si>
  <si>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</si>
  <si>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</si>
  <si>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</si>
  <si>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</si>
  <si>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</si>
  <si>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</si>
  <si>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</si>
  <si>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</si>
  <si>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</si>
  <si>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</si>
  <si>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</si>
  <si>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</si>
  <si>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</si>
  <si>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</si>
  <si>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</si>
  <si>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</si>
  <si>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</si>
  <si>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城市粉</t>
  </si>
  <si>
    <t>幻净蓝</t>
  </si>
  <si>
    <t>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</si>
  <si>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</si>
  <si>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</si>
  <si>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</si>
  <si>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</si>
  <si>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</si>
  <si>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</si>
  <si>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1.袖肩顶起尖，两侧埋夹不顺直，侧唛外露有宽窄</t>
  </si>
  <si>
    <t>2.冚线子口不饱满，线迹偏松散，要重新调试线路，冚袖重线过长，左右不对称</t>
  </si>
  <si>
    <t>3、线头没有清理干净，脏污要注意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</si>
  <si>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</si>
  <si>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</si>
  <si>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</si>
  <si>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</si>
  <si>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</si>
  <si>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</si>
  <si>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</si>
  <si>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</si>
  <si>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</si>
  <si>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刘碧云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</si>
  <si>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</si>
  <si>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</si>
  <si>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</si>
  <si>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</si>
  <si>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</si>
  <si>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</si>
  <si>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</si>
  <si>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</si>
  <si>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</si>
  <si>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120/60</t>
  </si>
  <si>
    <t>130/64</t>
  </si>
  <si>
    <t>140/68</t>
  </si>
  <si>
    <t>150/72</t>
  </si>
  <si>
    <t>160/80</t>
  </si>
  <si>
    <t>165/84</t>
  </si>
  <si>
    <t>洗前</t>
  </si>
  <si>
    <t>洗后</t>
  </si>
  <si>
    <t>后中长</t>
  </si>
  <si>
    <t>+0</t>
  </si>
  <si>
    <t>-1.5</t>
  </si>
  <si>
    <t>胸围</t>
  </si>
  <si>
    <t>-1</t>
  </si>
  <si>
    <t>摆围</t>
  </si>
  <si>
    <t>-0.5</t>
  </si>
  <si>
    <t>-0.8</t>
  </si>
  <si>
    <t>下领围</t>
  </si>
  <si>
    <t>肩点袖长(短袖）</t>
  </si>
  <si>
    <t>袖肥/2</t>
  </si>
  <si>
    <r>
      <rPr>
        <b/>
        <sz val="12"/>
        <rFont val="仿宋_GB2312"/>
        <charset val="134"/>
      </rPr>
      <t>袖口围/2（</t>
    </r>
    <r>
      <rPr>
        <b/>
        <sz val="12"/>
        <color indexed="10"/>
        <rFont val="仿宋_GB2312"/>
        <charset val="134"/>
      </rPr>
      <t>短袖</t>
    </r>
    <r>
      <rPr>
        <b/>
        <sz val="12"/>
        <rFont val="仿宋_GB2312"/>
        <charset val="134"/>
      </rPr>
      <t>）</t>
    </r>
  </si>
  <si>
    <t>-0.2</t>
  </si>
  <si>
    <t>领高</t>
  </si>
  <si>
    <t>肩宽</t>
  </si>
  <si>
    <t>+0.7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</si>
  <si>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</si>
  <si>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</si>
  <si>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</si>
  <si>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</si>
  <si>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</si>
  <si>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</si>
  <si>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</si>
  <si>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</si>
  <si>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</si>
  <si>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</si>
  <si>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</si>
  <si>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</si>
  <si>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</si>
  <si>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</si>
  <si>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</si>
  <si>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</si>
  <si>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</si>
  <si>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</si>
  <si>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</si>
  <si>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</si>
  <si>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</si>
  <si>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</si>
  <si>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</si>
  <si>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</si>
  <si>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</si>
  <si>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</si>
  <si>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</si>
  <si>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</si>
  <si>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</si>
  <si>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</si>
  <si>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</si>
  <si>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</si>
  <si>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</si>
  <si>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</si>
  <si>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采购凭证编号：CGDD24102200007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</si>
  <si>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</si>
  <si>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</si>
  <si>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</si>
  <si>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</si>
  <si>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</si>
  <si>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</si>
  <si>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</si>
  <si>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</si>
  <si>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</si>
  <si>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</si>
  <si>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</si>
  <si>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</si>
  <si>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</si>
  <si>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</si>
  <si>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②检验明细：齐色齐码125件</t>
  </si>
  <si>
    <t>情况说明：</t>
  </si>
  <si>
    <t xml:space="preserve">【问题点描述】  </t>
  </si>
  <si>
    <t>数量</t>
  </si>
  <si>
    <t>1、侧唛有车住英文</t>
  </si>
  <si>
    <t>2、冚车线偏松，下脚止口外露</t>
  </si>
  <si>
    <t>3、线头没有清理干净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</si>
  <si>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</si>
  <si>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</si>
  <si>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</si>
  <si>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</si>
  <si>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</si>
  <si>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</si>
  <si>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</si>
  <si>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走货2000件，抽查125件，发现4件不良品，已按照以上提出的问题点改正，可以出货</t>
  </si>
  <si>
    <t>服装QC部门</t>
  </si>
  <si>
    <t>检验人</t>
  </si>
  <si>
    <t>幻境蓝</t>
  </si>
  <si>
    <t>-1 -0.5 -1</t>
  </si>
  <si>
    <t>-0.5 +0 -0.5</t>
  </si>
  <si>
    <t>-1 -0.5 -0.5</t>
  </si>
  <si>
    <t>-0.5 -1 +0</t>
  </si>
  <si>
    <t>+0 +0 -0.5</t>
  </si>
  <si>
    <t>-0.5 +0 +0.5</t>
  </si>
  <si>
    <t>-0.5 -0.5 -0.5</t>
  </si>
  <si>
    <t>-0.5 +0 +0</t>
  </si>
  <si>
    <t>-0.5 -0.5 +0</t>
  </si>
  <si>
    <t>-1 +0 +0</t>
  </si>
  <si>
    <t>+0 +0 +0</t>
  </si>
  <si>
    <t>+1 +1 +0.5</t>
  </si>
  <si>
    <t>-1 -0.5 +0</t>
  </si>
  <si>
    <t>+0 -0.5 +0</t>
  </si>
  <si>
    <t>+1 +0 +0</t>
  </si>
  <si>
    <t>-0.5 -0.5  -0.5</t>
  </si>
  <si>
    <t>+0 +0 +0.5</t>
  </si>
  <si>
    <t>+0 +0.5 +0</t>
  </si>
  <si>
    <t>+0 +0.5 +0.5</t>
  </si>
  <si>
    <t>-0.5  +0 +0</t>
  </si>
  <si>
    <t>-0.3 -0.5 +0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</si>
  <si>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</si>
  <si>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</si>
  <si>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</si>
  <si>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</si>
  <si>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</si>
  <si>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</si>
  <si>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</si>
  <si>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</si>
  <si>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</si>
  <si>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</si>
  <si>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</si>
  <si>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</si>
  <si>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</si>
  <si>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</si>
  <si>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</si>
  <si>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</si>
  <si>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汗布</t>
  </si>
  <si>
    <t>正辉</t>
  </si>
  <si>
    <t>制表时间：2024/10/25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</si>
  <si>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</si>
  <si>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</si>
  <si>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</si>
  <si>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</si>
  <si>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</si>
  <si>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</si>
  <si>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</si>
  <si>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</si>
  <si>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</si>
  <si>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</si>
  <si>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</si>
  <si>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制表时间：2024/10/28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</si>
  <si>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</si>
  <si>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</si>
  <si>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</si>
  <si>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</si>
  <si>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</si>
  <si>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</si>
  <si>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</si>
  <si>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</si>
  <si>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</si>
  <si>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</si>
  <si>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</si>
  <si>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无互染</t>
  </si>
  <si>
    <t>物料6</t>
  </si>
  <si>
    <t>物料7</t>
  </si>
  <si>
    <t>物料8</t>
  </si>
  <si>
    <t>物料9</t>
  </si>
  <si>
    <t>物料10</t>
  </si>
  <si>
    <t>制表时间：2024/10/29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</si>
  <si>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</si>
  <si>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</si>
  <si>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</si>
  <si>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</si>
  <si>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</si>
  <si>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</si>
  <si>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</si>
  <si>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</si>
  <si>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</si>
  <si>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</si>
  <si>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</si>
  <si>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</si>
  <si>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</si>
  <si>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</si>
  <si>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</si>
  <si>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</si>
  <si>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前幅+后幅印花</t>
  </si>
  <si>
    <t>无脱落开裂</t>
  </si>
  <si>
    <t>制表时间：11/2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</si>
  <si>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</si>
  <si>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</si>
  <si>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</si>
  <si>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</si>
  <si>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</si>
  <si>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</si>
  <si>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 xml:space="preserve">TOREAD压花弹力后领带（1CM宽） </t>
  </si>
  <si>
    <t>21SS城市粉/J85//</t>
  </si>
  <si>
    <t>-3</t>
  </si>
  <si>
    <t>-4</t>
  </si>
  <si>
    <t>制表时间：10-15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</si>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</sst>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_ [$¥-804]* #,##0.00_ ;_ [$¥-804]* \-#,##0.00_ ;_ [$¥-804]* &quot;-&quot;??_ ;_ @_ "/>
  </numFmts>
  <fonts count="7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Microsoft YaHei"/>
      <charset val="134"/>
    </font>
    <font>
      <b/>
      <sz val="11"/>
      <name val="Microsoft YaHei"/>
      <charset val="136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1"/>
      <name val="Arial"/>
      <charset val="134"/>
    </font>
    <font>
      <b/>
      <sz val="10"/>
      <name val="微软雅黑"/>
      <charset val="134"/>
    </font>
    <font>
      <b/>
      <sz val="12"/>
      <name val="仿宋_GB2312"/>
      <charset val="134"/>
    </font>
    <font>
      <sz val="10"/>
      <name val="宋体"/>
      <charset val="134"/>
      <scheme val="major"/>
    </font>
    <font>
      <sz val="10"/>
      <name val="微软雅黑"/>
      <charset val="134"/>
    </font>
    <font>
      <b/>
      <sz val="12"/>
      <name val="宋体"/>
      <charset val="0"/>
    </font>
    <font>
      <sz val="11"/>
      <name val="Arial"/>
      <charset val="134"/>
    </font>
    <font>
      <b/>
      <sz val="11"/>
      <color rgb="FFFF0000"/>
      <name val="宋体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2"/>
      <color indexed="10"/>
      <name val="仿宋_GB2312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8" borderId="71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72" applyNumberFormat="0" applyFill="0" applyAlignment="0" applyProtection="0">
      <alignment vertical="center"/>
    </xf>
    <xf numFmtId="0" fontId="56" fillId="0" borderId="72" applyNumberFormat="0" applyFill="0" applyAlignment="0" applyProtection="0">
      <alignment vertical="center"/>
    </xf>
    <xf numFmtId="0" fontId="57" fillId="0" borderId="7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9" borderId="74" applyNumberFormat="0" applyAlignment="0" applyProtection="0">
      <alignment vertical="center"/>
    </xf>
    <xf numFmtId="0" fontId="59" fillId="10" borderId="75" applyNumberFormat="0" applyAlignment="0" applyProtection="0">
      <alignment vertical="center"/>
    </xf>
    <xf numFmtId="0" fontId="60" fillId="10" borderId="74" applyNumberFormat="0" applyAlignment="0" applyProtection="0">
      <alignment vertical="center"/>
    </xf>
    <xf numFmtId="0" fontId="61" fillId="11" borderId="76" applyNumberFormat="0" applyAlignment="0" applyProtection="0">
      <alignment vertical="center"/>
    </xf>
    <xf numFmtId="0" fontId="62" fillId="0" borderId="77" applyNumberFormat="0" applyFill="0" applyAlignment="0" applyProtection="0">
      <alignment vertical="center"/>
    </xf>
    <xf numFmtId="0" fontId="63" fillId="0" borderId="78" applyNumberFormat="0" applyFill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19" fillId="0" borderId="0"/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69" fillId="0" borderId="0"/>
    <xf numFmtId="0" fontId="19" fillId="0" borderId="0">
      <alignment vertical="center"/>
    </xf>
    <xf numFmtId="0" fontId="13" fillId="0" borderId="0">
      <alignment vertical="center"/>
    </xf>
    <xf numFmtId="0" fontId="19" fillId="0" borderId="0"/>
    <xf numFmtId="0" fontId="6" fillId="0" borderId="0">
      <alignment horizontal="center" vertical="center"/>
    </xf>
  </cellStyleXfs>
  <cellXfs count="44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left" wrapText="1"/>
    </xf>
    <xf numFmtId="0" fontId="6" fillId="0" borderId="2" xfId="6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wrapText="1"/>
    </xf>
    <xf numFmtId="0" fontId="11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0" fillId="0" borderId="2" xfId="0" applyFont="1" applyBorder="1"/>
    <xf numFmtId="0" fontId="1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5" fillId="0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3" fillId="0" borderId="2" xfId="0" applyNumberFormat="1" applyFont="1" applyFill="1" applyBorder="1" applyAlignment="1" applyProtection="1">
      <alignment horizontal="center"/>
    </xf>
    <xf numFmtId="177" fontId="13" fillId="0" borderId="2" xfId="0" applyNumberFormat="1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8" fillId="0" borderId="0" xfId="53" applyFont="1" applyFill="1" applyAlignment="1"/>
    <xf numFmtId="0" fontId="19" fillId="0" borderId="0" xfId="53" applyFont="1" applyFill="1" applyAlignment="1"/>
    <xf numFmtId="49" fontId="18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20" fillId="0" borderId="0" xfId="53" applyFont="1" applyFill="1" applyBorder="1" applyAlignment="1">
      <alignment horizontal="center" vertical="center"/>
    </xf>
    <xf numFmtId="0" fontId="19" fillId="0" borderId="0" xfId="53" applyFont="1" applyFill="1" applyBorder="1" applyAlignment="1">
      <alignment horizontal="center" vertical="center"/>
    </xf>
    <xf numFmtId="0" fontId="18" fillId="0" borderId="0" xfId="53" applyFont="1" applyFill="1" applyBorder="1" applyAlignment="1">
      <alignment horizontal="center" vertical="center"/>
    </xf>
    <xf numFmtId="0" fontId="21" fillId="0" borderId="9" xfId="52" applyFont="1" applyFill="1" applyBorder="1" applyAlignment="1">
      <alignment horizontal="left" vertical="center"/>
    </xf>
    <xf numFmtId="0" fontId="21" fillId="0" borderId="10" xfId="52" applyFont="1" applyFill="1" applyBorder="1" applyAlignment="1">
      <alignment horizontal="center" vertical="center"/>
    </xf>
    <xf numFmtId="0" fontId="22" fillId="0" borderId="10" xfId="52" applyFont="1" applyFill="1" applyBorder="1" applyAlignment="1">
      <alignment horizontal="center" vertical="center"/>
    </xf>
    <xf numFmtId="0" fontId="21" fillId="0" borderId="11" xfId="52" applyFont="1" applyFill="1" applyBorder="1" applyAlignment="1">
      <alignment horizontal="center" vertical="center"/>
    </xf>
    <xf numFmtId="0" fontId="21" fillId="0" borderId="12" xfId="52" applyFont="1" applyFill="1" applyBorder="1" applyAlignment="1">
      <alignment vertical="center"/>
    </xf>
    <xf numFmtId="0" fontId="23" fillId="0" borderId="12" xfId="52" applyFont="1" applyFill="1" applyBorder="1" applyAlignment="1">
      <alignment horizontal="center" vertical="center"/>
    </xf>
    <xf numFmtId="0" fontId="24" fillId="0" borderId="13" xfId="53" applyFont="1" applyFill="1" applyBorder="1" applyAlignment="1" applyProtection="1">
      <alignment horizontal="center" vertical="center"/>
    </xf>
    <xf numFmtId="0" fontId="25" fillId="0" borderId="2" xfId="53" applyFont="1" applyFill="1" applyBorder="1" applyAlignment="1">
      <alignment horizontal="center" vertical="center"/>
    </xf>
    <xf numFmtId="0" fontId="26" fillId="0" borderId="2" xfId="53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14" xfId="0" applyNumberFormat="1" applyFont="1" applyFill="1" applyBorder="1" applyAlignment="1">
      <alignment horizontal="center" vertical="center"/>
    </xf>
    <xf numFmtId="49" fontId="27" fillId="0" borderId="2" xfId="51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/>
    </xf>
    <xf numFmtId="0" fontId="29" fillId="0" borderId="13" xfId="0" applyNumberFormat="1" applyFont="1" applyFill="1" applyBorder="1" applyAlignment="1">
      <alignment horizontal="left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30" fillId="0" borderId="2" xfId="49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3" xfId="0" applyNumberFormat="1" applyFont="1" applyFill="1" applyBorder="1" applyAlignment="1">
      <alignment horizontal="left" vertical="center"/>
    </xf>
    <xf numFmtId="0" fontId="29" fillId="0" borderId="2" xfId="0" applyNumberFormat="1" applyFont="1" applyFill="1" applyBorder="1" applyAlignment="1">
      <alignment horizontal="center" vertical="center"/>
    </xf>
    <xf numFmtId="0" fontId="29" fillId="3" borderId="13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2" fillId="0" borderId="2" xfId="52" applyNumberFormat="1" applyFont="1" applyFill="1" applyBorder="1" applyAlignment="1">
      <alignment horizontal="center" vertical="center"/>
    </xf>
    <xf numFmtId="178" fontId="33" fillId="0" borderId="2" xfId="0" applyNumberFormat="1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left"/>
    </xf>
    <xf numFmtId="0" fontId="29" fillId="0" borderId="2" xfId="0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 vertical="center"/>
    </xf>
    <xf numFmtId="0" fontId="33" fillId="0" borderId="2" xfId="0" applyNumberFormat="1" applyFont="1" applyFill="1" applyBorder="1" applyAlignment="1">
      <alignment horizontal="center" vertical="center"/>
    </xf>
    <xf numFmtId="0" fontId="34" fillId="0" borderId="15" xfId="0" applyNumberFormat="1" applyFont="1" applyFill="1" applyBorder="1" applyAlignment="1">
      <alignment shrinkToFit="1"/>
    </xf>
    <xf numFmtId="0" fontId="31" fillId="0" borderId="16" xfId="0" applyNumberFormat="1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 vertical="center"/>
    </xf>
    <xf numFmtId="0" fontId="35" fillId="0" borderId="0" xfId="51" applyNumberFormat="1" applyFont="1" applyFill="1" applyBorder="1" applyAlignment="1">
      <alignment horizontal="center" vertical="center"/>
    </xf>
    <xf numFmtId="0" fontId="36" fillId="0" borderId="0" xfId="53" applyFont="1" applyFill="1" applyAlignment="1"/>
    <xf numFmtId="0" fontId="26" fillId="0" borderId="0" xfId="53" applyFont="1" applyFill="1" applyAlignment="1"/>
    <xf numFmtId="0" fontId="18" fillId="0" borderId="12" xfId="53" applyFont="1" applyFill="1" applyBorder="1" applyAlignment="1">
      <alignment horizontal="center"/>
    </xf>
    <xf numFmtId="0" fontId="21" fillId="0" borderId="12" xfId="52" applyFont="1" applyFill="1" applyBorder="1" applyAlignment="1">
      <alignment horizontal="left" vertical="center"/>
    </xf>
    <xf numFmtId="0" fontId="18" fillId="0" borderId="12" xfId="52" applyFont="1" applyFill="1" applyBorder="1" applyAlignment="1">
      <alignment horizontal="center" vertical="center"/>
    </xf>
    <xf numFmtId="0" fontId="18" fillId="0" borderId="17" xfId="52" applyFont="1" applyFill="1" applyBorder="1" applyAlignment="1">
      <alignment horizontal="center" vertical="center"/>
    </xf>
    <xf numFmtId="0" fontId="18" fillId="0" borderId="2" xfId="53" applyFont="1" applyFill="1" applyBorder="1" applyAlignment="1">
      <alignment horizontal="center"/>
    </xf>
    <xf numFmtId="0" fontId="25" fillId="0" borderId="2" xfId="53" applyFont="1" applyFill="1" applyBorder="1" applyAlignment="1" applyProtection="1">
      <alignment horizontal="center" vertical="center"/>
    </xf>
    <xf numFmtId="0" fontId="25" fillId="0" borderId="14" xfId="53" applyFont="1" applyFill="1" applyBorder="1" applyAlignment="1" applyProtection="1">
      <alignment horizontal="center" vertical="center"/>
    </xf>
    <xf numFmtId="0" fontId="18" fillId="0" borderId="5" xfId="53" applyFont="1" applyFill="1" applyBorder="1" applyAlignment="1">
      <alignment horizontal="center"/>
    </xf>
    <xf numFmtId="0" fontId="28" fillId="0" borderId="18" xfId="0" applyNumberFormat="1" applyFont="1" applyFill="1" applyBorder="1" applyAlignment="1">
      <alignment horizontal="center" vertical="center"/>
    </xf>
    <xf numFmtId="0" fontId="28" fillId="0" borderId="19" xfId="0" applyNumberFormat="1" applyFont="1" applyFill="1" applyBorder="1" applyAlignment="1">
      <alignment horizontal="center" vertical="center"/>
    </xf>
    <xf numFmtId="49" fontId="36" fillId="0" borderId="18" xfId="54" applyNumberFormat="1" applyFont="1" applyFill="1" applyBorder="1" applyAlignment="1">
      <alignment horizontal="center" vertical="center"/>
    </xf>
    <xf numFmtId="49" fontId="36" fillId="0" borderId="19" xfId="54" applyNumberFormat="1" applyFont="1" applyFill="1" applyBorder="1" applyAlignment="1">
      <alignment horizontal="center" vertical="center"/>
    </xf>
    <xf numFmtId="0" fontId="18" fillId="0" borderId="20" xfId="53" applyFont="1" applyFill="1" applyBorder="1" applyAlignment="1">
      <alignment horizontal="center"/>
    </xf>
    <xf numFmtId="49" fontId="18" fillId="0" borderId="21" xfId="53" applyNumberFormat="1" applyFont="1" applyFill="1" applyBorder="1" applyAlignment="1">
      <alignment horizontal="center"/>
    </xf>
    <xf numFmtId="49" fontId="36" fillId="0" borderId="21" xfId="54" applyNumberFormat="1" applyFont="1" applyFill="1" applyBorder="1" applyAlignment="1">
      <alignment horizontal="center" vertical="center"/>
    </xf>
    <xf numFmtId="49" fontId="36" fillId="0" borderId="22" xfId="54" applyNumberFormat="1" applyFont="1" applyFill="1" applyBorder="1" applyAlignment="1">
      <alignment horizontal="center" vertical="center"/>
    </xf>
    <xf numFmtId="0" fontId="25" fillId="0" borderId="0" xfId="53" applyFont="1" applyFill="1" applyAlignment="1"/>
    <xf numFmtId="14" fontId="25" fillId="0" borderId="0" xfId="53" applyNumberFormat="1" applyFont="1" applyFill="1" applyAlignment="1">
      <alignment horizontal="left"/>
    </xf>
    <xf numFmtId="0" fontId="25" fillId="0" borderId="0" xfId="53" applyFont="1" applyFill="1" applyAlignment="1">
      <alignment horizontal="center"/>
    </xf>
    <xf numFmtId="0" fontId="19" fillId="0" borderId="0" xfId="52" applyFill="1" applyBorder="1" applyAlignment="1">
      <alignment horizontal="left" vertical="center"/>
    </xf>
    <xf numFmtId="0" fontId="19" fillId="0" borderId="0" xfId="52" applyFont="1" applyFill="1" applyAlignment="1">
      <alignment horizontal="left" vertical="center"/>
    </xf>
    <xf numFmtId="0" fontId="19" fillId="0" borderId="0" xfId="52" applyFill="1" applyAlignment="1">
      <alignment horizontal="left" vertical="center"/>
    </xf>
    <xf numFmtId="0" fontId="37" fillId="0" borderId="23" xfId="52" applyFont="1" applyBorder="1" applyAlignment="1">
      <alignment horizontal="center" vertical="top"/>
    </xf>
    <xf numFmtId="0" fontId="38" fillId="0" borderId="24" xfId="52" applyFont="1" applyFill="1" applyBorder="1" applyAlignment="1">
      <alignment horizontal="left" vertical="center"/>
    </xf>
    <xf numFmtId="0" fontId="22" fillId="0" borderId="25" xfId="52" applyFont="1" applyFill="1" applyBorder="1" applyAlignment="1">
      <alignment horizontal="left" vertical="center"/>
    </xf>
    <xf numFmtId="0" fontId="38" fillId="0" borderId="25" xfId="52" applyFont="1" applyFill="1" applyBorder="1" applyAlignment="1">
      <alignment horizontal="center" vertical="center"/>
    </xf>
    <xf numFmtId="0" fontId="26" fillId="0" borderId="25" xfId="52" applyFont="1" applyFill="1" applyBorder="1" applyAlignment="1">
      <alignment vertical="center"/>
    </xf>
    <xf numFmtId="0" fontId="38" fillId="0" borderId="25" xfId="52" applyFont="1" applyFill="1" applyBorder="1" applyAlignment="1">
      <alignment vertical="center"/>
    </xf>
    <xf numFmtId="0" fontId="22" fillId="0" borderId="18" xfId="52" applyFont="1" applyBorder="1" applyAlignment="1">
      <alignment horizontal="left" vertical="center"/>
    </xf>
    <xf numFmtId="0" fontId="22" fillId="0" borderId="19" xfId="52" applyFont="1" applyBorder="1" applyAlignment="1">
      <alignment horizontal="left" vertical="center"/>
    </xf>
    <xf numFmtId="0" fontId="38" fillId="0" borderId="26" xfId="52" applyFont="1" applyFill="1" applyBorder="1" applyAlignment="1">
      <alignment vertical="center"/>
    </xf>
    <xf numFmtId="0" fontId="22" fillId="0" borderId="18" xfId="52" applyFont="1" applyFill="1" applyBorder="1" applyAlignment="1">
      <alignment horizontal="left" vertical="center"/>
    </xf>
    <xf numFmtId="0" fontId="38" fillId="0" borderId="18" xfId="52" applyFont="1" applyFill="1" applyBorder="1" applyAlignment="1">
      <alignment vertical="center"/>
    </xf>
    <xf numFmtId="58" fontId="26" fillId="0" borderId="18" xfId="52" applyNumberFormat="1" applyFont="1" applyFill="1" applyBorder="1" applyAlignment="1">
      <alignment horizontal="center" vertical="center"/>
    </xf>
    <xf numFmtId="0" fontId="26" fillId="0" borderId="18" xfId="52" applyFont="1" applyFill="1" applyBorder="1" applyAlignment="1">
      <alignment horizontal="center" vertical="center"/>
    </xf>
    <xf numFmtId="0" fontId="38" fillId="0" borderId="18" xfId="52" applyFont="1" applyFill="1" applyBorder="1" applyAlignment="1">
      <alignment horizontal="center" vertical="center"/>
    </xf>
    <xf numFmtId="0" fontId="38" fillId="0" borderId="26" xfId="52" applyFont="1" applyFill="1" applyBorder="1" applyAlignment="1">
      <alignment horizontal="left" vertical="center"/>
    </xf>
    <xf numFmtId="0" fontId="38" fillId="0" borderId="18" xfId="52" applyFont="1" applyFill="1" applyBorder="1" applyAlignment="1">
      <alignment horizontal="left" vertical="center"/>
    </xf>
    <xf numFmtId="0" fontId="38" fillId="0" borderId="27" xfId="52" applyFont="1" applyFill="1" applyBorder="1" applyAlignment="1">
      <alignment vertical="center"/>
    </xf>
    <xf numFmtId="0" fontId="22" fillId="0" borderId="21" xfId="52" applyFont="1" applyFill="1" applyBorder="1" applyAlignment="1">
      <alignment horizontal="left" vertical="center"/>
    </xf>
    <xf numFmtId="0" fontId="38" fillId="0" borderId="21" xfId="52" applyFont="1" applyFill="1" applyBorder="1" applyAlignment="1">
      <alignment vertical="center"/>
    </xf>
    <xf numFmtId="0" fontId="26" fillId="0" borderId="21" xfId="52" applyFont="1" applyFill="1" applyBorder="1" applyAlignment="1">
      <alignment horizontal="left" vertical="center"/>
    </xf>
    <xf numFmtId="0" fontId="38" fillId="0" borderId="21" xfId="52" applyFont="1" applyFill="1" applyBorder="1" applyAlignment="1">
      <alignment horizontal="left" vertical="center"/>
    </xf>
    <xf numFmtId="0" fontId="38" fillId="0" borderId="0" xfId="52" applyFont="1" applyFill="1" applyBorder="1" applyAlignment="1">
      <alignment vertical="center"/>
    </xf>
    <xf numFmtId="0" fontId="26" fillId="0" borderId="0" xfId="52" applyFont="1" applyFill="1" applyBorder="1" applyAlignment="1">
      <alignment vertical="center"/>
    </xf>
    <xf numFmtId="0" fontId="26" fillId="0" borderId="0" xfId="52" applyFont="1" applyFill="1" applyAlignment="1">
      <alignment horizontal="left" vertical="center"/>
    </xf>
    <xf numFmtId="0" fontId="38" fillId="0" borderId="24" xfId="52" applyFont="1" applyFill="1" applyBorder="1" applyAlignment="1">
      <alignment vertical="center"/>
    </xf>
    <xf numFmtId="0" fontId="38" fillId="0" borderId="28" xfId="52" applyFont="1" applyFill="1" applyBorder="1" applyAlignment="1">
      <alignment horizontal="left" vertical="center"/>
    </xf>
    <xf numFmtId="0" fontId="38" fillId="0" borderId="29" xfId="52" applyFont="1" applyFill="1" applyBorder="1" applyAlignment="1">
      <alignment horizontal="left" vertical="center"/>
    </xf>
    <xf numFmtId="0" fontId="26" fillId="0" borderId="18" xfId="52" applyFont="1" applyFill="1" applyBorder="1" applyAlignment="1">
      <alignment horizontal="left" vertical="center"/>
    </xf>
    <xf numFmtId="0" fontId="26" fillId="0" borderId="18" xfId="52" applyFont="1" applyFill="1" applyBorder="1" applyAlignment="1">
      <alignment vertical="center"/>
    </xf>
    <xf numFmtId="0" fontId="26" fillId="0" borderId="30" xfId="52" applyFont="1" applyFill="1" applyBorder="1" applyAlignment="1">
      <alignment horizontal="center" vertical="center"/>
    </xf>
    <xf numFmtId="0" fontId="26" fillId="0" borderId="31" xfId="52" applyFont="1" applyFill="1" applyBorder="1" applyAlignment="1">
      <alignment horizontal="center" vertical="center"/>
    </xf>
    <xf numFmtId="0" fontId="39" fillId="0" borderId="32" xfId="52" applyFont="1" applyFill="1" applyBorder="1" applyAlignment="1">
      <alignment horizontal="left" vertical="center"/>
    </xf>
    <xf numFmtId="0" fontId="39" fillId="0" borderId="31" xfId="52" applyFont="1" applyFill="1" applyBorder="1" applyAlignment="1">
      <alignment horizontal="left" vertical="center"/>
    </xf>
    <xf numFmtId="0" fontId="26" fillId="0" borderId="21" xfId="52" applyFont="1" applyFill="1" applyBorder="1" applyAlignment="1">
      <alignment vertical="center"/>
    </xf>
    <xf numFmtId="0" fontId="26" fillId="0" borderId="0" xfId="52" applyFont="1" applyFill="1" applyBorder="1" applyAlignment="1">
      <alignment horizontal="left" vertical="center"/>
    </xf>
    <xf numFmtId="0" fontId="38" fillId="0" borderId="25" xfId="52" applyFont="1" applyFill="1" applyBorder="1" applyAlignment="1">
      <alignment horizontal="left" vertical="center"/>
    </xf>
    <xf numFmtId="0" fontId="26" fillId="0" borderId="26" xfId="52" applyFont="1" applyFill="1" applyBorder="1" applyAlignment="1">
      <alignment horizontal="left" vertical="center"/>
    </xf>
    <xf numFmtId="0" fontId="26" fillId="0" borderId="32" xfId="52" applyFont="1" applyFill="1" applyBorder="1" applyAlignment="1">
      <alignment horizontal="left" vertical="center"/>
    </xf>
    <xf numFmtId="0" fontId="26" fillId="0" borderId="31" xfId="52" applyFont="1" applyFill="1" applyBorder="1" applyAlignment="1">
      <alignment horizontal="left" vertical="center"/>
    </xf>
    <xf numFmtId="0" fontId="26" fillId="0" borderId="26" xfId="52" applyFont="1" applyFill="1" applyBorder="1" applyAlignment="1">
      <alignment horizontal="left" vertical="center" wrapText="1"/>
    </xf>
    <xf numFmtId="0" fontId="26" fillId="0" borderId="18" xfId="52" applyFont="1" applyFill="1" applyBorder="1" applyAlignment="1">
      <alignment horizontal="left" vertical="center" wrapText="1"/>
    </xf>
    <xf numFmtId="0" fontId="38" fillId="0" borderId="27" xfId="52" applyFont="1" applyFill="1" applyBorder="1" applyAlignment="1">
      <alignment horizontal="left" vertical="center"/>
    </xf>
    <xf numFmtId="0" fontId="19" fillId="0" borderId="21" xfId="52" applyFill="1" applyBorder="1" applyAlignment="1">
      <alignment horizontal="center" vertical="center"/>
    </xf>
    <xf numFmtId="0" fontId="38" fillId="0" borderId="33" xfId="52" applyFont="1" applyFill="1" applyBorder="1" applyAlignment="1">
      <alignment horizontal="center" vertical="center"/>
    </xf>
    <xf numFmtId="0" fontId="38" fillId="0" borderId="34" xfId="52" applyFont="1" applyFill="1" applyBorder="1" applyAlignment="1">
      <alignment horizontal="left" vertical="center"/>
    </xf>
    <xf numFmtId="0" fontId="26" fillId="0" borderId="32" xfId="52" applyFont="1" applyFill="1" applyBorder="1" applyAlignment="1">
      <alignment horizontal="right" vertical="center"/>
    </xf>
    <xf numFmtId="0" fontId="26" fillId="0" borderId="31" xfId="52" applyFont="1" applyFill="1" applyBorder="1" applyAlignment="1">
      <alignment horizontal="right" vertical="center"/>
    </xf>
    <xf numFmtId="0" fontId="39" fillId="0" borderId="24" xfId="52" applyFont="1" applyFill="1" applyBorder="1" applyAlignment="1">
      <alignment horizontal="left" vertical="center"/>
    </xf>
    <xf numFmtId="0" fontId="39" fillId="0" borderId="25" xfId="52" applyFont="1" applyFill="1" applyBorder="1" applyAlignment="1">
      <alignment horizontal="left" vertical="center"/>
    </xf>
    <xf numFmtId="0" fontId="38" fillId="0" borderId="30" xfId="52" applyFont="1" applyFill="1" applyBorder="1" applyAlignment="1">
      <alignment horizontal="left" vertical="center"/>
    </xf>
    <xf numFmtId="0" fontId="38" fillId="0" borderId="35" xfId="52" applyFont="1" applyFill="1" applyBorder="1" applyAlignment="1">
      <alignment horizontal="left" vertical="center"/>
    </xf>
    <xf numFmtId="0" fontId="26" fillId="0" borderId="21" xfId="52" applyFont="1" applyFill="1" applyBorder="1" applyAlignment="1">
      <alignment horizontal="center" vertical="center"/>
    </xf>
    <xf numFmtId="58" fontId="26" fillId="0" borderId="21" xfId="52" applyNumberFormat="1" applyFont="1" applyFill="1" applyBorder="1" applyAlignment="1">
      <alignment horizontal="center" vertical="center"/>
    </xf>
    <xf numFmtId="0" fontId="38" fillId="0" borderId="21" xfId="52" applyFont="1" applyFill="1" applyBorder="1" applyAlignment="1">
      <alignment horizontal="center" vertical="center"/>
    </xf>
    <xf numFmtId="0" fontId="26" fillId="0" borderId="25" xfId="52" applyFont="1" applyFill="1" applyBorder="1" applyAlignment="1">
      <alignment horizontal="center" vertical="center"/>
    </xf>
    <xf numFmtId="0" fontId="26" fillId="0" borderId="36" xfId="52" applyFont="1" applyFill="1" applyBorder="1" applyAlignment="1">
      <alignment horizontal="center" vertical="center"/>
    </xf>
    <xf numFmtId="0" fontId="38" fillId="0" borderId="19" xfId="52" applyFont="1" applyFill="1" applyBorder="1" applyAlignment="1">
      <alignment horizontal="center" vertical="center"/>
    </xf>
    <xf numFmtId="0" fontId="26" fillId="0" borderId="19" xfId="52" applyFont="1" applyFill="1" applyBorder="1" applyAlignment="1">
      <alignment horizontal="left" vertical="center"/>
    </xf>
    <xf numFmtId="0" fontId="26" fillId="0" borderId="22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8" fillId="0" borderId="37" xfId="52" applyFont="1" applyFill="1" applyBorder="1" applyAlignment="1">
      <alignment horizontal="left" vertical="center"/>
    </xf>
    <xf numFmtId="0" fontId="26" fillId="0" borderId="38" xfId="52" applyFont="1" applyFill="1" applyBorder="1" applyAlignment="1">
      <alignment horizontal="center" vertical="center"/>
    </xf>
    <xf numFmtId="0" fontId="39" fillId="0" borderId="38" xfId="52" applyFont="1" applyFill="1" applyBorder="1" applyAlignment="1">
      <alignment horizontal="left" vertical="center"/>
    </xf>
    <xf numFmtId="0" fontId="38" fillId="0" borderId="36" xfId="52" applyFont="1" applyFill="1" applyBorder="1" applyAlignment="1">
      <alignment horizontal="left" vertical="center"/>
    </xf>
    <xf numFmtId="0" fontId="38" fillId="0" borderId="19" xfId="52" applyFont="1" applyFill="1" applyBorder="1" applyAlignment="1">
      <alignment horizontal="left" vertical="center"/>
    </xf>
    <xf numFmtId="0" fontId="26" fillId="0" borderId="38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horizontal="left" vertical="center" wrapText="1"/>
    </xf>
    <xf numFmtId="0" fontId="19" fillId="0" borderId="22" xfId="52" applyFill="1" applyBorder="1" applyAlignment="1">
      <alignment horizontal="center" vertical="center"/>
    </xf>
    <xf numFmtId="0" fontId="38" fillId="0" borderId="37" xfId="52" applyFont="1" applyFill="1" applyBorder="1" applyAlignment="1">
      <alignment horizontal="center" vertical="center"/>
    </xf>
    <xf numFmtId="0" fontId="26" fillId="0" borderId="35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horizontal="center" vertical="center"/>
    </xf>
    <xf numFmtId="0" fontId="26" fillId="0" borderId="19" xfId="52" applyFont="1" applyFill="1" applyBorder="1" applyAlignment="1">
      <alignment horizontal="center" vertical="center" wrapText="1"/>
    </xf>
    <xf numFmtId="0" fontId="19" fillId="0" borderId="38" xfId="52" applyFont="1" applyFill="1" applyBorder="1" applyAlignment="1">
      <alignment horizontal="center" vertical="center"/>
    </xf>
    <xf numFmtId="0" fontId="12" fillId="0" borderId="38" xfId="52" applyFont="1" applyFill="1" applyBorder="1" applyAlignment="1">
      <alignment horizontal="center" vertical="center"/>
    </xf>
    <xf numFmtId="0" fontId="26" fillId="0" borderId="35" xfId="52" applyFont="1" applyFill="1" applyBorder="1" applyAlignment="1">
      <alignment horizontal="right" vertical="center"/>
    </xf>
    <xf numFmtId="0" fontId="26" fillId="0" borderId="39" xfId="52" applyFont="1" applyFill="1" applyBorder="1" applyAlignment="1">
      <alignment horizontal="center" vertical="center"/>
    </xf>
    <xf numFmtId="0" fontId="39" fillId="0" borderId="36" xfId="52" applyFont="1" applyFill="1" applyBorder="1" applyAlignment="1">
      <alignment horizontal="left" vertical="center"/>
    </xf>
    <xf numFmtId="0" fontId="26" fillId="0" borderId="22" xfId="52" applyFont="1" applyFill="1" applyBorder="1" applyAlignment="1">
      <alignment horizontal="center" vertical="center"/>
    </xf>
    <xf numFmtId="0" fontId="36" fillId="0" borderId="0" xfId="53" applyFont="1" applyFill="1" applyAlignment="1">
      <alignment horizontal="center"/>
    </xf>
    <xf numFmtId="49" fontId="12" fillId="0" borderId="14" xfId="0" applyNumberFormat="1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29" fillId="0" borderId="14" xfId="0" applyNumberFormat="1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9" fontId="28" fillId="0" borderId="8" xfId="0" applyNumberFormat="1" applyFont="1" applyFill="1" applyBorder="1" applyAlignment="1">
      <alignment horizontal="center" vertical="center"/>
    </xf>
    <xf numFmtId="0" fontId="39" fillId="0" borderId="8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40" xfId="0" applyFont="1" applyFill="1" applyBorder="1" applyAlignment="1">
      <alignment horizontal="center" vertical="center"/>
    </xf>
    <xf numFmtId="0" fontId="18" fillId="0" borderId="18" xfId="53" applyFont="1" applyFill="1" applyBorder="1" applyAlignment="1"/>
    <xf numFmtId="14" fontId="25" fillId="0" borderId="0" xfId="53" applyNumberFormat="1" applyFont="1" applyFill="1" applyAlignment="1"/>
    <xf numFmtId="0" fontId="19" fillId="0" borderId="0" xfId="52" applyFont="1" applyAlignment="1">
      <alignment horizontal="left" vertical="center"/>
    </xf>
    <xf numFmtId="0" fontId="12" fillId="0" borderId="41" xfId="52" applyFont="1" applyBorder="1" applyAlignment="1">
      <alignment horizontal="left" vertical="center"/>
    </xf>
    <xf numFmtId="0" fontId="22" fillId="0" borderId="42" xfId="52" applyFont="1" applyBorder="1" applyAlignment="1">
      <alignment horizontal="center" vertical="center"/>
    </xf>
    <xf numFmtId="0" fontId="12" fillId="0" borderId="42" xfId="52" applyFont="1" applyBorder="1" applyAlignment="1">
      <alignment horizontal="center" vertical="center"/>
    </xf>
    <xf numFmtId="0" fontId="39" fillId="0" borderId="42" xfId="52" applyFont="1" applyBorder="1" applyAlignment="1">
      <alignment horizontal="left" vertical="center"/>
    </xf>
    <xf numFmtId="0" fontId="39" fillId="0" borderId="24" xfId="52" applyFont="1" applyBorder="1" applyAlignment="1">
      <alignment horizontal="center" vertical="center"/>
    </xf>
    <xf numFmtId="0" fontId="39" fillId="0" borderId="25" xfId="52" applyFont="1" applyBorder="1" applyAlignment="1">
      <alignment horizontal="center" vertical="center"/>
    </xf>
    <xf numFmtId="0" fontId="39" fillId="0" borderId="36" xfId="52" applyFont="1" applyBorder="1" applyAlignment="1">
      <alignment horizontal="center" vertical="center"/>
    </xf>
    <xf numFmtId="0" fontId="12" fillId="0" borderId="24" xfId="52" applyFont="1" applyBorder="1" applyAlignment="1">
      <alignment horizontal="center" vertical="center"/>
    </xf>
    <xf numFmtId="0" fontId="12" fillId="0" borderId="25" xfId="52" applyFont="1" applyBorder="1" applyAlignment="1">
      <alignment horizontal="center" vertical="center"/>
    </xf>
    <xf numFmtId="0" fontId="12" fillId="0" borderId="36" xfId="52" applyFont="1" applyBorder="1" applyAlignment="1">
      <alignment horizontal="center" vertical="center"/>
    </xf>
    <xf numFmtId="0" fontId="39" fillId="0" borderId="26" xfId="52" applyFont="1" applyBorder="1" applyAlignment="1">
      <alignment horizontal="left" vertical="center"/>
    </xf>
    <xf numFmtId="0" fontId="39" fillId="0" borderId="18" xfId="52" applyFont="1" applyBorder="1" applyAlignment="1">
      <alignment horizontal="left" vertical="center"/>
    </xf>
    <xf numFmtId="14" fontId="22" fillId="0" borderId="18" xfId="52" applyNumberFormat="1" applyFont="1" applyBorder="1" applyAlignment="1">
      <alignment horizontal="center" vertical="center"/>
    </xf>
    <xf numFmtId="14" fontId="22" fillId="0" borderId="19" xfId="52" applyNumberFormat="1" applyFont="1" applyBorder="1" applyAlignment="1">
      <alignment horizontal="center" vertical="center"/>
    </xf>
    <xf numFmtId="0" fontId="39" fillId="0" borderId="26" xfId="52" applyFont="1" applyBorder="1" applyAlignment="1">
      <alignment vertical="center"/>
    </xf>
    <xf numFmtId="49" fontId="22" fillId="0" borderId="18" xfId="52" applyNumberFormat="1" applyFont="1" applyBorder="1" applyAlignment="1">
      <alignment horizontal="center" vertical="center"/>
    </xf>
    <xf numFmtId="0" fontId="22" fillId="0" borderId="19" xfId="52" applyFont="1" applyBorder="1" applyAlignment="1">
      <alignment horizontal="center" vertical="center"/>
    </xf>
    <xf numFmtId="0" fontId="39" fillId="0" borderId="18" xfId="52" applyFont="1" applyBorder="1" applyAlignment="1">
      <alignment vertical="center"/>
    </xf>
    <xf numFmtId="0" fontId="22" fillId="0" borderId="43" xfId="52" applyFont="1" applyBorder="1" applyAlignment="1">
      <alignment horizontal="center" vertical="center"/>
    </xf>
    <xf numFmtId="0" fontId="22" fillId="0" borderId="44" xfId="52" applyFont="1" applyBorder="1" applyAlignment="1">
      <alignment horizontal="center" vertical="center"/>
    </xf>
    <xf numFmtId="0" fontId="19" fillId="0" borderId="18" xfId="52" applyFont="1" applyBorder="1" applyAlignment="1">
      <alignment vertical="center"/>
    </xf>
    <xf numFmtId="0" fontId="40" fillId="0" borderId="27" xfId="52" applyFont="1" applyBorder="1" applyAlignment="1">
      <alignment vertical="center"/>
    </xf>
    <xf numFmtId="0" fontId="22" fillId="0" borderId="45" xfId="52" applyFont="1" applyBorder="1" applyAlignment="1">
      <alignment horizontal="center" vertical="center"/>
    </xf>
    <xf numFmtId="0" fontId="22" fillId="0" borderId="39" xfId="52" applyFont="1" applyBorder="1" applyAlignment="1">
      <alignment horizontal="center" vertical="center"/>
    </xf>
    <xf numFmtId="0" fontId="39" fillId="0" borderId="27" xfId="52" applyFont="1" applyBorder="1" applyAlignment="1">
      <alignment horizontal="left" vertical="center"/>
    </xf>
    <xf numFmtId="0" fontId="39" fillId="0" borderId="21" xfId="52" applyFont="1" applyBorder="1" applyAlignment="1">
      <alignment horizontal="left" vertical="center"/>
    </xf>
    <xf numFmtId="14" fontId="22" fillId="0" borderId="21" xfId="52" applyNumberFormat="1" applyFont="1" applyBorder="1" applyAlignment="1">
      <alignment horizontal="center" vertical="center"/>
    </xf>
    <xf numFmtId="14" fontId="22" fillId="0" borderId="22" xfId="52" applyNumberFormat="1" applyFont="1" applyBorder="1" applyAlignment="1">
      <alignment horizontal="center" vertical="center"/>
    </xf>
    <xf numFmtId="0" fontId="12" fillId="0" borderId="0" xfId="52" applyFont="1" applyBorder="1" applyAlignment="1">
      <alignment horizontal="left" vertical="center"/>
    </xf>
    <xf numFmtId="0" fontId="39" fillId="0" borderId="24" xfId="52" applyFont="1" applyBorder="1" applyAlignment="1">
      <alignment vertical="center"/>
    </xf>
    <xf numFmtId="0" fontId="19" fillId="0" borderId="25" xfId="52" applyFont="1" applyBorder="1" applyAlignment="1">
      <alignment horizontal="left" vertical="center"/>
    </xf>
    <xf numFmtId="0" fontId="22" fillId="0" borderId="25" xfId="52" applyFont="1" applyBorder="1" applyAlignment="1">
      <alignment horizontal="left" vertical="center"/>
    </xf>
    <xf numFmtId="0" fontId="19" fillId="0" borderId="25" xfId="52" applyFont="1" applyBorder="1" applyAlignment="1">
      <alignment vertical="center"/>
    </xf>
    <xf numFmtId="0" fontId="39" fillId="0" borderId="25" xfId="52" applyFont="1" applyBorder="1" applyAlignment="1">
      <alignment vertical="center"/>
    </xf>
    <xf numFmtId="0" fontId="19" fillId="0" borderId="18" xfId="52" applyFont="1" applyBorder="1" applyAlignment="1">
      <alignment horizontal="left" vertical="center"/>
    </xf>
    <xf numFmtId="0" fontId="39" fillId="0" borderId="0" xfId="52" applyFont="1" applyBorder="1" applyAlignment="1">
      <alignment horizontal="left" vertical="center"/>
    </xf>
    <xf numFmtId="0" fontId="26" fillId="0" borderId="34" xfId="52" applyFont="1" applyBorder="1" applyAlignment="1">
      <alignment horizontal="left" vertical="center" wrapText="1"/>
    </xf>
    <xf numFmtId="0" fontId="26" fillId="0" borderId="29" xfId="52" applyFont="1" applyBorder="1" applyAlignment="1">
      <alignment horizontal="left" vertical="center" wrapText="1"/>
    </xf>
    <xf numFmtId="0" fontId="26" fillId="0" borderId="46" xfId="52" applyFont="1" applyBorder="1" applyAlignment="1">
      <alignment horizontal="left" vertical="center" wrapText="1"/>
    </xf>
    <xf numFmtId="0" fontId="26" fillId="0" borderId="32" xfId="52" applyFont="1" applyBorder="1" applyAlignment="1">
      <alignment horizontal="left" vertical="center"/>
    </xf>
    <xf numFmtId="0" fontId="26" fillId="0" borderId="31" xfId="52" applyFont="1" applyBorder="1" applyAlignment="1">
      <alignment horizontal="left" vertical="center"/>
    </xf>
    <xf numFmtId="0" fontId="26" fillId="0" borderId="35" xfId="52" applyFont="1" applyBorder="1" applyAlignment="1">
      <alignment horizontal="left" vertical="center"/>
    </xf>
    <xf numFmtId="0" fontId="26" fillId="0" borderId="30" xfId="52" applyFont="1" applyBorder="1" applyAlignment="1">
      <alignment horizontal="left" vertical="center"/>
    </xf>
    <xf numFmtId="0" fontId="22" fillId="0" borderId="27" xfId="52" applyFont="1" applyBorder="1" applyAlignment="1">
      <alignment horizontal="left" vertical="center"/>
    </xf>
    <xf numFmtId="0" fontId="22" fillId="0" borderId="21" xfId="52" applyFont="1" applyBorder="1" applyAlignment="1">
      <alignment horizontal="left" vertical="center"/>
    </xf>
    <xf numFmtId="0" fontId="26" fillId="0" borderId="24" xfId="52" applyFont="1" applyBorder="1" applyAlignment="1">
      <alignment horizontal="left" vertical="center" wrapText="1"/>
    </xf>
    <xf numFmtId="0" fontId="26" fillId="0" borderId="25" xfId="52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39" fillId="0" borderId="26" xfId="52" applyFont="1" applyFill="1" applyBorder="1" applyAlignment="1">
      <alignment horizontal="left" vertical="center"/>
    </xf>
    <xf numFmtId="0" fontId="39" fillId="0" borderId="27" xfId="52" applyFont="1" applyBorder="1" applyAlignment="1">
      <alignment horizontal="center" vertical="center"/>
    </xf>
    <xf numFmtId="0" fontId="39" fillId="0" borderId="21" xfId="52" applyFont="1" applyBorder="1" applyAlignment="1">
      <alignment horizontal="center" vertical="center"/>
    </xf>
    <xf numFmtId="0" fontId="39" fillId="0" borderId="26" xfId="52" applyFont="1" applyBorder="1" applyAlignment="1">
      <alignment horizontal="center" vertical="center"/>
    </xf>
    <xf numFmtId="0" fontId="39" fillId="0" borderId="18" xfId="52" applyFont="1" applyBorder="1" applyAlignment="1">
      <alignment horizontal="center" vertical="center"/>
    </xf>
    <xf numFmtId="0" fontId="38" fillId="0" borderId="18" xfId="52" applyFont="1" applyBorder="1" applyAlignment="1">
      <alignment horizontal="left" vertical="center"/>
    </xf>
    <xf numFmtId="0" fontId="39" fillId="0" borderId="47" xfId="52" applyFont="1" applyFill="1" applyBorder="1" applyAlignment="1">
      <alignment horizontal="left" vertical="center"/>
    </xf>
    <xf numFmtId="0" fontId="39" fillId="0" borderId="48" xfId="52" applyFont="1" applyFill="1" applyBorder="1" applyAlignment="1">
      <alignment horizontal="left" vertical="center"/>
    </xf>
    <xf numFmtId="0" fontId="12" fillId="0" borderId="0" xfId="52" applyFont="1" applyFill="1" applyBorder="1" applyAlignment="1">
      <alignment horizontal="left" vertical="center"/>
    </xf>
    <xf numFmtId="0" fontId="22" fillId="0" borderId="34" xfId="52" applyFont="1" applyFill="1" applyBorder="1" applyAlignment="1">
      <alignment horizontal="left" vertical="center"/>
    </xf>
    <xf numFmtId="0" fontId="22" fillId="0" borderId="29" xfId="52" applyFont="1" applyFill="1" applyBorder="1" applyAlignment="1">
      <alignment horizontal="left" vertical="center"/>
    </xf>
    <xf numFmtId="0" fontId="22" fillId="0" borderId="32" xfId="52" applyFont="1" applyFill="1" applyBorder="1" applyAlignment="1">
      <alignment horizontal="left" vertical="center"/>
    </xf>
    <xf numFmtId="0" fontId="22" fillId="0" borderId="31" xfId="52" applyFont="1" applyFill="1" applyBorder="1" applyAlignment="1">
      <alignment horizontal="left" vertical="center"/>
    </xf>
    <xf numFmtId="0" fontId="39" fillId="0" borderId="32" xfId="52" applyFont="1" applyBorder="1" applyAlignment="1">
      <alignment horizontal="left" vertical="center"/>
    </xf>
    <xf numFmtId="0" fontId="39" fillId="0" borderId="31" xfId="52" applyFont="1" applyBorder="1" applyAlignment="1">
      <alignment horizontal="left" vertical="center"/>
    </xf>
    <xf numFmtId="0" fontId="12" fillId="0" borderId="49" xfId="52" applyFont="1" applyBorder="1" applyAlignment="1">
      <alignment vertical="center"/>
    </xf>
    <xf numFmtId="0" fontId="22" fillId="0" borderId="50" xfId="52" applyFont="1" applyBorder="1" applyAlignment="1">
      <alignment horizontal="center" vertical="center"/>
    </xf>
    <xf numFmtId="0" fontId="12" fillId="0" borderId="50" xfId="52" applyFont="1" applyBorder="1" applyAlignment="1">
      <alignment vertical="center"/>
    </xf>
    <xf numFmtId="58" fontId="19" fillId="0" borderId="50" xfId="52" applyNumberFormat="1" applyFont="1" applyBorder="1" applyAlignment="1">
      <alignment vertical="center"/>
    </xf>
    <xf numFmtId="0" fontId="12" fillId="0" borderId="50" xfId="52" applyFont="1" applyBorder="1" applyAlignment="1">
      <alignment horizontal="center" vertical="center"/>
    </xf>
    <xf numFmtId="0" fontId="12" fillId="0" borderId="51" xfId="52" applyFont="1" applyFill="1" applyBorder="1" applyAlignment="1">
      <alignment horizontal="left" vertical="center"/>
    </xf>
    <xf numFmtId="0" fontId="12" fillId="0" borderId="50" xfId="52" applyFont="1" applyFill="1" applyBorder="1" applyAlignment="1">
      <alignment horizontal="left" vertical="center"/>
    </xf>
    <xf numFmtId="0" fontId="12" fillId="0" borderId="52" xfId="52" applyFont="1" applyFill="1" applyBorder="1" applyAlignment="1">
      <alignment horizontal="center" vertical="center"/>
    </xf>
    <xf numFmtId="0" fontId="12" fillId="0" borderId="53" xfId="52" applyFont="1" applyFill="1" applyBorder="1" applyAlignment="1">
      <alignment horizontal="center" vertical="center"/>
    </xf>
    <xf numFmtId="0" fontId="12" fillId="0" borderId="27" xfId="52" applyFont="1" applyFill="1" applyBorder="1" applyAlignment="1">
      <alignment horizontal="center" vertical="center"/>
    </xf>
    <xf numFmtId="0" fontId="12" fillId="0" borderId="21" xfId="52" applyFont="1" applyFill="1" applyBorder="1" applyAlignment="1">
      <alignment horizontal="center" vertical="center"/>
    </xf>
    <xf numFmtId="0" fontId="19" fillId="0" borderId="42" xfId="52" applyFont="1" applyBorder="1" applyAlignment="1">
      <alignment horizontal="center" vertical="center"/>
    </xf>
    <xf numFmtId="0" fontId="19" fillId="0" borderId="54" xfId="52" applyFont="1" applyBorder="1" applyAlignment="1">
      <alignment horizontal="center" vertical="center"/>
    </xf>
    <xf numFmtId="0" fontId="22" fillId="0" borderId="22" xfId="52" applyFont="1" applyBorder="1" applyAlignment="1">
      <alignment horizontal="left" vertical="center"/>
    </xf>
    <xf numFmtId="0" fontId="22" fillId="0" borderId="36" xfId="52" applyFont="1" applyBorder="1" applyAlignment="1">
      <alignment horizontal="left" vertical="center"/>
    </xf>
    <xf numFmtId="0" fontId="39" fillId="0" borderId="22" xfId="52" applyFont="1" applyBorder="1" applyAlignment="1">
      <alignment horizontal="left" vertical="center"/>
    </xf>
    <xf numFmtId="0" fontId="38" fillId="0" borderId="25" xfId="52" applyFont="1" applyBorder="1" applyAlignment="1">
      <alignment horizontal="left" vertical="center"/>
    </xf>
    <xf numFmtId="0" fontId="38" fillId="0" borderId="36" xfId="52" applyFont="1" applyBorder="1" applyAlignment="1">
      <alignment horizontal="left" vertical="center"/>
    </xf>
    <xf numFmtId="0" fontId="38" fillId="0" borderId="30" xfId="52" applyFont="1" applyBorder="1" applyAlignment="1">
      <alignment horizontal="left" vertical="center"/>
    </xf>
    <xf numFmtId="0" fontId="38" fillId="0" borderId="31" xfId="52" applyFont="1" applyBorder="1" applyAlignment="1">
      <alignment horizontal="left" vertical="center"/>
    </xf>
    <xf numFmtId="0" fontId="38" fillId="0" borderId="38" xfId="52" applyFont="1" applyBorder="1" applyAlignment="1">
      <alignment horizontal="left" vertical="center"/>
    </xf>
    <xf numFmtId="0" fontId="22" fillId="0" borderId="19" xfId="52" applyFont="1" applyFill="1" applyBorder="1" applyAlignment="1">
      <alignment horizontal="left" vertical="center"/>
    </xf>
    <xf numFmtId="0" fontId="39" fillId="0" borderId="22" xfId="52" applyFont="1" applyBorder="1" applyAlignment="1">
      <alignment horizontal="center" vertical="center"/>
    </xf>
    <xf numFmtId="0" fontId="38" fillId="0" borderId="19" xfId="52" applyFont="1" applyBorder="1" applyAlignment="1">
      <alignment horizontal="left" vertical="center"/>
    </xf>
    <xf numFmtId="0" fontId="39" fillId="0" borderId="39" xfId="52" applyFont="1" applyFill="1" applyBorder="1" applyAlignment="1">
      <alignment horizontal="left" vertical="center"/>
    </xf>
    <xf numFmtId="0" fontId="22" fillId="0" borderId="37" xfId="52" applyFont="1" applyFill="1" applyBorder="1" applyAlignment="1">
      <alignment horizontal="left" vertical="center"/>
    </xf>
    <xf numFmtId="0" fontId="22" fillId="0" borderId="38" xfId="52" applyFont="1" applyFill="1" applyBorder="1" applyAlignment="1">
      <alignment horizontal="left" vertical="center"/>
    </xf>
    <xf numFmtId="0" fontId="39" fillId="0" borderId="38" xfId="52" applyFont="1" applyBorder="1" applyAlignment="1">
      <alignment horizontal="left" vertical="center"/>
    </xf>
    <xf numFmtId="0" fontId="22" fillId="0" borderId="55" xfId="52" applyFont="1" applyBorder="1" applyAlignment="1">
      <alignment horizontal="center" vertical="center"/>
    </xf>
    <xf numFmtId="0" fontId="12" fillId="0" borderId="56" xfId="52" applyFont="1" applyFill="1" applyBorder="1" applyAlignment="1">
      <alignment horizontal="left" vertical="center"/>
    </xf>
    <xf numFmtId="0" fontId="12" fillId="0" borderId="57" xfId="52" applyFont="1" applyFill="1" applyBorder="1" applyAlignment="1">
      <alignment horizontal="center" vertical="center"/>
    </xf>
    <xf numFmtId="0" fontId="12" fillId="0" borderId="22" xfId="52" applyFont="1" applyFill="1" applyBorder="1" applyAlignment="1">
      <alignment horizontal="center" vertical="center"/>
    </xf>
    <xf numFmtId="0" fontId="19" fillId="0" borderId="0" xfId="52" applyFont="1" applyBorder="1" applyAlignment="1">
      <alignment horizontal="left" vertical="center"/>
    </xf>
    <xf numFmtId="0" fontId="41" fillId="0" borderId="23" xfId="52" applyFont="1" applyBorder="1" applyAlignment="1">
      <alignment horizontal="center" vertical="top"/>
    </xf>
    <xf numFmtId="0" fontId="39" fillId="0" borderId="58" xfId="52" applyFont="1" applyBorder="1" applyAlignment="1">
      <alignment horizontal="left" vertical="center"/>
    </xf>
    <xf numFmtId="0" fontId="39" fillId="0" borderId="23" xfId="52" applyFont="1" applyBorder="1" applyAlignment="1">
      <alignment horizontal="left" vertical="center"/>
    </xf>
    <xf numFmtId="0" fontId="39" fillId="0" borderId="33" xfId="52" applyFont="1" applyBorder="1" applyAlignment="1">
      <alignment horizontal="left" vertical="center"/>
    </xf>
    <xf numFmtId="0" fontId="12" fillId="0" borderId="51" xfId="52" applyFont="1" applyBorder="1" applyAlignment="1">
      <alignment horizontal="left" vertical="center"/>
    </xf>
    <xf numFmtId="0" fontId="12" fillId="0" borderId="50" xfId="52" applyFont="1" applyBorder="1" applyAlignment="1">
      <alignment horizontal="left" vertical="center"/>
    </xf>
    <xf numFmtId="0" fontId="39" fillId="0" borderId="52" xfId="52" applyFont="1" applyBorder="1" applyAlignment="1">
      <alignment vertical="center"/>
    </xf>
    <xf numFmtId="0" fontId="19" fillId="0" borderId="53" xfId="52" applyFont="1" applyBorder="1" applyAlignment="1">
      <alignment horizontal="left" vertical="center"/>
    </xf>
    <xf numFmtId="0" fontId="22" fillId="0" borderId="53" xfId="52" applyFont="1" applyBorder="1" applyAlignment="1">
      <alignment horizontal="left" vertical="center"/>
    </xf>
    <xf numFmtId="0" fontId="19" fillId="0" borderId="53" xfId="52" applyFont="1" applyBorder="1" applyAlignment="1">
      <alignment vertical="center"/>
    </xf>
    <xf numFmtId="0" fontId="39" fillId="0" borderId="53" xfId="52" applyFont="1" applyBorder="1" applyAlignment="1">
      <alignment vertical="center"/>
    </xf>
    <xf numFmtId="0" fontId="39" fillId="0" borderId="52" xfId="52" applyFont="1" applyBorder="1" applyAlignment="1">
      <alignment horizontal="center" vertical="center"/>
    </xf>
    <xf numFmtId="0" fontId="22" fillId="0" borderId="53" xfId="52" applyFont="1" applyBorder="1" applyAlignment="1">
      <alignment horizontal="center" vertical="center"/>
    </xf>
    <xf numFmtId="0" fontId="39" fillId="0" borderId="53" xfId="52" applyFont="1" applyBorder="1" applyAlignment="1">
      <alignment horizontal="center" vertical="center"/>
    </xf>
    <xf numFmtId="0" fontId="19" fillId="0" borderId="53" xfId="52" applyFont="1" applyBorder="1" applyAlignment="1">
      <alignment horizontal="center" vertical="center"/>
    </xf>
    <xf numFmtId="0" fontId="22" fillId="0" borderId="18" xfId="52" applyFont="1" applyBorder="1" applyAlignment="1">
      <alignment horizontal="center" vertical="center"/>
    </xf>
    <xf numFmtId="0" fontId="19" fillId="0" borderId="18" xfId="52" applyFont="1" applyBorder="1" applyAlignment="1">
      <alignment horizontal="center" vertical="center"/>
    </xf>
    <xf numFmtId="0" fontId="39" fillId="0" borderId="47" xfId="52" applyFont="1" applyBorder="1" applyAlignment="1">
      <alignment horizontal="left" vertical="center" wrapText="1"/>
    </xf>
    <xf numFmtId="0" fontId="39" fillId="0" borderId="48" xfId="52" applyFont="1" applyBorder="1" applyAlignment="1">
      <alignment horizontal="left" vertical="center" wrapText="1"/>
    </xf>
    <xf numFmtId="0" fontId="39" fillId="0" borderId="59" xfId="52" applyFont="1" applyBorder="1" applyAlignment="1">
      <alignment horizontal="left" vertical="center"/>
    </xf>
    <xf numFmtId="0" fontId="39" fillId="0" borderId="60" xfId="52" applyFont="1" applyBorder="1" applyAlignment="1">
      <alignment horizontal="left" vertical="center"/>
    </xf>
    <xf numFmtId="0" fontId="42" fillId="0" borderId="61" xfId="52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3" fillId="3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vertical="center"/>
    </xf>
    <xf numFmtId="9" fontId="22" fillId="0" borderId="2" xfId="52" applyNumberFormat="1" applyFont="1" applyBorder="1" applyAlignment="1">
      <alignment horizontal="center" vertical="center"/>
    </xf>
    <xf numFmtId="9" fontId="22" fillId="0" borderId="53" xfId="52" applyNumberFormat="1" applyFont="1" applyBorder="1" applyAlignment="1">
      <alignment horizontal="center" vertical="center"/>
    </xf>
    <xf numFmtId="0" fontId="22" fillId="0" borderId="26" xfId="52" applyFont="1" applyBorder="1" applyAlignment="1">
      <alignment horizontal="left" vertical="center"/>
    </xf>
    <xf numFmtId="9" fontId="22" fillId="0" borderId="18" xfId="52" applyNumberFormat="1" applyFont="1" applyBorder="1" applyAlignment="1">
      <alignment horizontal="center" vertical="center"/>
    </xf>
    <xf numFmtId="0" fontId="12" fillId="0" borderId="51" xfId="0" applyFont="1" applyBorder="1" applyAlignment="1">
      <alignment horizontal="left" vertical="center"/>
    </xf>
    <xf numFmtId="0" fontId="12" fillId="0" borderId="50" xfId="0" applyFont="1" applyBorder="1" applyAlignment="1">
      <alignment horizontal="left" vertical="center"/>
    </xf>
    <xf numFmtId="9" fontId="22" fillId="0" borderId="34" xfId="52" applyNumberFormat="1" applyFont="1" applyBorder="1" applyAlignment="1">
      <alignment horizontal="left" vertical="center"/>
    </xf>
    <xf numFmtId="9" fontId="22" fillId="0" borderId="29" xfId="52" applyNumberFormat="1" applyFont="1" applyBorder="1" applyAlignment="1">
      <alignment horizontal="left" vertical="center"/>
    </xf>
    <xf numFmtId="9" fontId="22" fillId="0" borderId="47" xfId="52" applyNumberFormat="1" applyFont="1" applyBorder="1" applyAlignment="1">
      <alignment horizontal="left" vertical="center"/>
    </xf>
    <xf numFmtId="9" fontId="22" fillId="0" borderId="48" xfId="52" applyNumberFormat="1" applyFont="1" applyBorder="1" applyAlignment="1">
      <alignment horizontal="left" vertical="center"/>
    </xf>
    <xf numFmtId="0" fontId="38" fillId="0" borderId="52" xfId="52" applyFont="1" applyFill="1" applyBorder="1" applyAlignment="1">
      <alignment horizontal="left" vertical="center"/>
    </xf>
    <xf numFmtId="0" fontId="38" fillId="0" borderId="53" xfId="52" applyFont="1" applyFill="1" applyBorder="1" applyAlignment="1">
      <alignment horizontal="left" vertical="center"/>
    </xf>
    <xf numFmtId="0" fontId="38" fillId="0" borderId="45" xfId="52" applyFont="1" applyFill="1" applyBorder="1" applyAlignment="1">
      <alignment horizontal="left" vertical="center"/>
    </xf>
    <xf numFmtId="0" fontId="38" fillId="0" borderId="48" xfId="52" applyFont="1" applyFill="1" applyBorder="1" applyAlignment="1">
      <alignment horizontal="left" vertical="center"/>
    </xf>
    <xf numFmtId="0" fontId="12" fillId="0" borderId="33" xfId="52" applyFont="1" applyFill="1" applyBorder="1" applyAlignment="1">
      <alignment horizontal="left" vertical="center"/>
    </xf>
    <xf numFmtId="0" fontId="22" fillId="0" borderId="62" xfId="52" applyFont="1" applyFill="1" applyBorder="1" applyAlignment="1">
      <alignment horizontal="left" vertical="center"/>
    </xf>
    <xf numFmtId="0" fontId="22" fillId="0" borderId="63" xfId="52" applyFont="1" applyFill="1" applyBorder="1" applyAlignment="1">
      <alignment horizontal="left" vertical="center"/>
    </xf>
    <xf numFmtId="0" fontId="12" fillId="0" borderId="41" xfId="52" applyFont="1" applyBorder="1" applyAlignment="1">
      <alignment vertical="center"/>
    </xf>
    <xf numFmtId="0" fontId="44" fillId="0" borderId="50" xfId="52" applyFont="1" applyBorder="1" applyAlignment="1">
      <alignment horizontal="center" vertical="center"/>
    </xf>
    <xf numFmtId="0" fontId="12" fillId="0" borderId="42" xfId="52" applyFont="1" applyBorder="1" applyAlignment="1">
      <alignment vertical="center"/>
    </xf>
    <xf numFmtId="0" fontId="22" fillId="0" borderId="64" xfId="52" applyFont="1" applyBorder="1" applyAlignment="1">
      <alignment vertical="center"/>
    </xf>
    <xf numFmtId="0" fontId="12" fillId="0" borderId="64" xfId="52" applyFont="1" applyBorder="1" applyAlignment="1">
      <alignment vertical="center"/>
    </xf>
    <xf numFmtId="58" fontId="19" fillId="0" borderId="42" xfId="52" applyNumberFormat="1" applyFont="1" applyBorder="1" applyAlignment="1">
      <alignment vertical="center"/>
    </xf>
    <xf numFmtId="0" fontId="12" fillId="0" borderId="33" xfId="52" applyFont="1" applyBorder="1" applyAlignment="1">
      <alignment horizontal="center" vertical="center"/>
    </xf>
    <xf numFmtId="0" fontId="22" fillId="0" borderId="65" xfId="52" applyFont="1" applyFill="1" applyBorder="1" applyAlignment="1">
      <alignment horizontal="left" vertical="center"/>
    </xf>
    <xf numFmtId="0" fontId="22" fillId="0" borderId="33" xfId="52" applyFont="1" applyFill="1" applyBorder="1" applyAlignment="1">
      <alignment horizontal="left" vertical="center"/>
    </xf>
    <xf numFmtId="0" fontId="39" fillId="0" borderId="66" xfId="52" applyFont="1" applyBorder="1" applyAlignment="1">
      <alignment horizontal="left" vertical="center"/>
    </xf>
    <xf numFmtId="0" fontId="12" fillId="0" borderId="56" xfId="52" applyFont="1" applyBorder="1" applyAlignment="1">
      <alignment horizontal="left" vertical="center"/>
    </xf>
    <xf numFmtId="0" fontId="22" fillId="0" borderId="57" xfId="52" applyFont="1" applyBorder="1" applyAlignment="1">
      <alignment horizontal="left" vertical="center"/>
    </xf>
    <xf numFmtId="0" fontId="39" fillId="0" borderId="0" xfId="52" applyFont="1" applyBorder="1" applyAlignment="1">
      <alignment vertical="center"/>
    </xf>
    <xf numFmtId="0" fontId="39" fillId="0" borderId="39" xfId="52" applyFont="1" applyBorder="1" applyAlignment="1">
      <alignment horizontal="left" vertical="center" wrapText="1"/>
    </xf>
    <xf numFmtId="0" fontId="39" fillId="0" borderId="57" xfId="52" applyFont="1" applyBorder="1" applyAlignment="1">
      <alignment horizontal="left" vertical="center"/>
    </xf>
    <xf numFmtId="0" fontId="39" fillId="0" borderId="2" xfId="52" applyFont="1" applyBorder="1" applyAlignment="1">
      <alignment horizontal="center" vertical="center"/>
    </xf>
    <xf numFmtId="0" fontId="45" fillId="0" borderId="38" xfId="52" applyFont="1" applyBorder="1" applyAlignment="1">
      <alignment horizontal="left" vertical="center"/>
    </xf>
    <xf numFmtId="0" fontId="26" fillId="0" borderId="19" xfId="52" applyFont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9" fontId="22" fillId="0" borderId="37" xfId="52" applyNumberFormat="1" applyFont="1" applyBorder="1" applyAlignment="1">
      <alignment horizontal="left" vertical="center"/>
    </xf>
    <xf numFmtId="9" fontId="22" fillId="0" borderId="39" xfId="52" applyNumberFormat="1" applyFont="1" applyBorder="1" applyAlignment="1">
      <alignment horizontal="left" vertical="center"/>
    </xf>
    <xf numFmtId="0" fontId="38" fillId="0" borderId="57" xfId="52" applyFont="1" applyFill="1" applyBorder="1" applyAlignment="1">
      <alignment horizontal="left" vertical="center"/>
    </xf>
    <xf numFmtId="0" fontId="38" fillId="0" borderId="39" xfId="52" applyFont="1" applyFill="1" applyBorder="1" applyAlignment="1">
      <alignment horizontal="left" vertical="center"/>
    </xf>
    <xf numFmtId="0" fontId="22" fillId="0" borderId="67" xfId="52" applyFont="1" applyFill="1" applyBorder="1" applyAlignment="1">
      <alignment horizontal="left" vertical="center"/>
    </xf>
    <xf numFmtId="0" fontId="12" fillId="0" borderId="68" xfId="52" applyFont="1" applyBorder="1" applyAlignment="1">
      <alignment horizontal="center" vertical="center"/>
    </xf>
    <xf numFmtId="0" fontId="22" fillId="0" borderId="64" xfId="52" applyFont="1" applyBorder="1" applyAlignment="1">
      <alignment horizontal="center" vertical="center"/>
    </xf>
    <xf numFmtId="0" fontId="22" fillId="0" borderId="66" xfId="52" applyFont="1" applyBorder="1" applyAlignment="1">
      <alignment horizontal="center" vertical="center"/>
    </xf>
    <xf numFmtId="0" fontId="22" fillId="0" borderId="66" xfId="52" applyFont="1" applyFill="1" applyBorder="1" applyAlignment="1">
      <alignment horizontal="left" vertical="center"/>
    </xf>
    <xf numFmtId="0" fontId="46" fillId="0" borderId="9" xfId="0" applyFont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 wrapText="1"/>
    </xf>
    <xf numFmtId="0" fontId="47" fillId="0" borderId="13" xfId="0" applyFont="1" applyBorder="1"/>
    <xf numFmtId="0" fontId="47" fillId="0" borderId="2" xfId="0" applyFont="1" applyBorder="1"/>
    <xf numFmtId="0" fontId="47" fillId="0" borderId="5" xfId="0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7" fillId="4" borderId="5" xfId="0" applyFont="1" applyFill="1" applyBorder="1" applyAlignment="1">
      <alignment horizontal="center" vertical="center"/>
    </xf>
    <xf numFmtId="0" fontId="47" fillId="4" borderId="7" xfId="0" applyFont="1" applyFill="1" applyBorder="1" applyAlignment="1">
      <alignment horizontal="center" vertical="center"/>
    </xf>
    <xf numFmtId="0" fontId="47" fillId="4" borderId="2" xfId="0" applyFont="1" applyFill="1" applyBorder="1"/>
    <xf numFmtId="0" fontId="0" fillId="0" borderId="13" xfId="0" applyBorder="1"/>
    <xf numFmtId="0" fontId="0" fillId="4" borderId="2" xfId="0" applyFill="1" applyBorder="1"/>
    <xf numFmtId="0" fontId="0" fillId="0" borderId="15" xfId="0" applyBorder="1"/>
    <xf numFmtId="0" fontId="0" fillId="0" borderId="16" xfId="0" applyBorder="1"/>
    <xf numFmtId="0" fontId="0" fillId="4" borderId="16" xfId="0" applyFill="1" applyBorder="1"/>
    <xf numFmtId="0" fontId="0" fillId="5" borderId="0" xfId="0" applyFill="1"/>
    <xf numFmtId="0" fontId="46" fillId="0" borderId="17" xfId="0" applyFont="1" applyBorder="1" applyAlignment="1">
      <alignment horizontal="center" vertical="center" wrapText="1"/>
    </xf>
    <xf numFmtId="0" fontId="47" fillId="0" borderId="69" xfId="0" applyFont="1" applyBorder="1" applyAlignment="1">
      <alignment horizontal="center" vertical="center"/>
    </xf>
    <xf numFmtId="0" fontId="47" fillId="0" borderId="14" xfId="0" applyFont="1" applyBorder="1"/>
    <xf numFmtId="0" fontId="0" fillId="0" borderId="14" xfId="0" applyBorder="1"/>
    <xf numFmtId="0" fontId="0" fillId="0" borderId="7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4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47" fillId="6" borderId="2" xfId="0" applyFont="1" applyFill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9" fillId="0" borderId="0" xfId="0" applyFont="1"/>
    <xf numFmtId="0" fontId="49" fillId="0" borderId="0" xfId="0" applyFont="1" applyAlignment="1">
      <alignment vertical="top" wrapText="1"/>
    </xf>
    <xf numFmtId="0" fontId="6" fillId="0" borderId="2" xfId="61" applyFill="1" applyBorder="1" applyAlignment="1" quotePrefix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  <cellStyle name="S16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checked="Checked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43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4895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859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43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859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62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4895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62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5262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431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62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62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859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43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956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76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670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86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670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86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670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86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670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67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86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86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09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906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28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9048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667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28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096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906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324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324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324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324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725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96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964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715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96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715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964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715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96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96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715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715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96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715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96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715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8600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324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43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62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96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866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86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69215</xdr:colOff>
      <xdr:row>2</xdr:row>
      <xdr:rowOff>41910</xdr:rowOff>
    </xdr:from>
    <xdr:to>
      <xdr:col>7</xdr:col>
      <xdr:colOff>1049655</xdr:colOff>
      <xdr:row>3</xdr:row>
      <xdr:rowOff>378460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8595" y="622935"/>
          <a:ext cx="980440" cy="717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</xdr:colOff>
      <xdr:row>2</xdr:row>
      <xdr:rowOff>41910</xdr:rowOff>
    </xdr:from>
    <xdr:to>
      <xdr:col>8</xdr:col>
      <xdr:colOff>1021080</xdr:colOff>
      <xdr:row>3</xdr:row>
      <xdr:rowOff>366395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74280" y="622935"/>
          <a:ext cx="982980" cy="7054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" Type="http://schemas.openxmlformats.org/officeDocument/2006/relationships/ctrlProp" Target="../ctrlProps/ctrlProp117.xml"/><Relationship Id="rId7" Type="http://schemas.openxmlformats.org/officeDocument/2006/relationships/ctrlProp" Target="../ctrlProps/ctrlProp116.xml"/><Relationship Id="rId6" Type="http://schemas.openxmlformats.org/officeDocument/2006/relationships/ctrlProp" Target="../ctrlProps/ctrlProp115.xml"/><Relationship Id="rId5" Type="http://schemas.openxmlformats.org/officeDocument/2006/relationships/ctrlProp" Target="../ctrlProps/ctrlProp114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36" customWidth="1"/>
    <col min="3" max="3" width="10.125" customWidth="1"/>
  </cols>
  <sheetData>
    <row r="1" ht="21" customHeight="1" spans="1:2">
      <c r="A1" s="437"/>
      <c r="B1" s="438" t="s">
        <v>0</v>
      </c>
    </row>
    <row r="2" spans="1:2">
      <c r="A2" s="9">
        <v>1</v>
      </c>
      <c r="B2" s="439" t="s">
        <v>1</v>
      </c>
    </row>
    <row r="3" spans="1:2">
      <c r="A3" s="9">
        <v>2</v>
      </c>
      <c r="B3" s="439" t="s">
        <v>2</v>
      </c>
    </row>
    <row r="4" spans="1:2">
      <c r="A4" s="9">
        <v>3</v>
      </c>
      <c r="B4" s="439" t="s">
        <v>3</v>
      </c>
    </row>
    <row r="5" spans="1:2">
      <c r="A5" s="9">
        <v>4</v>
      </c>
      <c r="B5" s="439" t="s">
        <v>4</v>
      </c>
    </row>
    <row r="6" spans="1:2">
      <c r="A6" s="9">
        <v>5</v>
      </c>
      <c r="B6" s="439" t="s">
        <v>5</v>
      </c>
    </row>
    <row r="7" spans="1:2">
      <c r="A7" s="9">
        <v>6</v>
      </c>
      <c r="B7" s="439" t="s">
        <v>6</v>
      </c>
    </row>
    <row r="8" s="435" customFormat="1" ht="15" customHeight="1" spans="1:2">
      <c r="A8" s="440">
        <v>7</v>
      </c>
      <c r="B8" s="441" t="s">
        <v>7</v>
      </c>
    </row>
    <row r="9" ht="18.95" customHeight="1" spans="1:2">
      <c r="A9" s="437"/>
      <c r="B9" s="442" t="s">
        <v>8</v>
      </c>
    </row>
    <row r="10" ht="15.95" customHeight="1" spans="1:2">
      <c r="A10" s="9">
        <v>1</v>
      </c>
      <c r="B10" s="443" t="s">
        <v>9</v>
      </c>
    </row>
    <row r="11" spans="1:2">
      <c r="A11" s="9">
        <v>2</v>
      </c>
      <c r="B11" s="439" t="s">
        <v>10</v>
      </c>
    </row>
    <row r="12" spans="1:2">
      <c r="A12" s="9">
        <v>3</v>
      </c>
      <c r="B12" s="441" t="s">
        <v>11</v>
      </c>
    </row>
    <row r="13" spans="1:2">
      <c r="A13" s="9">
        <v>4</v>
      </c>
      <c r="B13" s="439" t="s">
        <v>12</v>
      </c>
    </row>
    <row r="14" spans="1:2">
      <c r="A14" s="9">
        <v>5</v>
      </c>
      <c r="B14" s="439" t="s">
        <v>13</v>
      </c>
    </row>
    <row r="15" spans="1:2">
      <c r="A15" s="9">
        <v>6</v>
      </c>
      <c r="B15" s="439" t="s">
        <v>14</v>
      </c>
    </row>
    <row r="16" spans="1:2">
      <c r="A16" s="9">
        <v>7</v>
      </c>
      <c r="B16" s="439" t="s">
        <v>15</v>
      </c>
    </row>
    <row r="17" spans="1:2">
      <c r="A17" s="9">
        <v>8</v>
      </c>
      <c r="B17" s="439" t="s">
        <v>16</v>
      </c>
    </row>
    <row r="18" spans="1:2">
      <c r="A18" s="9">
        <v>9</v>
      </c>
      <c r="B18" s="439" t="s">
        <v>17</v>
      </c>
    </row>
    <row r="19" spans="1:2">
      <c r="A19" s="9"/>
      <c r="B19" s="439"/>
    </row>
    <row r="20" ht="20.25" spans="1:2">
      <c r="A20" s="437"/>
      <c r="B20" s="438" t="s">
        <v>18</v>
      </c>
    </row>
    <row r="21" spans="1:2">
      <c r="A21" s="9">
        <v>1</v>
      </c>
      <c r="B21" s="444" t="s">
        <v>19</v>
      </c>
    </row>
    <row r="22" spans="1:2">
      <c r="A22" s="9">
        <v>2</v>
      </c>
      <c r="B22" s="439" t="s">
        <v>20</v>
      </c>
    </row>
    <row r="23" spans="1:2">
      <c r="A23" s="9">
        <v>3</v>
      </c>
      <c r="B23" s="439" t="s">
        <v>21</v>
      </c>
    </row>
    <row r="24" spans="1:2">
      <c r="A24" s="9">
        <v>4</v>
      </c>
      <c r="B24" s="439" t="s">
        <v>22</v>
      </c>
    </row>
    <row r="25" spans="1:2">
      <c r="A25" s="9">
        <v>5</v>
      </c>
      <c r="B25" s="439" t="s">
        <v>23</v>
      </c>
    </row>
    <row r="26" spans="1:2">
      <c r="A26" s="9">
        <v>6</v>
      </c>
      <c r="B26" s="439" t="s">
        <v>24</v>
      </c>
    </row>
    <row r="27" spans="1:2">
      <c r="A27" s="9">
        <v>7</v>
      </c>
      <c r="B27" s="439" t="s">
        <v>25</v>
      </c>
    </row>
    <row r="28" spans="1:2">
      <c r="A28" s="9"/>
      <c r="B28" s="439"/>
    </row>
    <row r="29" ht="20.25" spans="1:2">
      <c r="A29" s="437"/>
      <c r="B29" s="438" t="s">
        <v>26</v>
      </c>
    </row>
    <row r="30" spans="1:2">
      <c r="A30" s="9">
        <v>1</v>
      </c>
      <c r="B30" s="444" t="s">
        <v>27</v>
      </c>
    </row>
    <row r="31" spans="1:2">
      <c r="A31" s="9">
        <v>2</v>
      </c>
      <c r="B31" s="439" t="s">
        <v>28</v>
      </c>
    </row>
    <row r="32" spans="1:2">
      <c r="A32" s="9">
        <v>3</v>
      </c>
      <c r="B32" s="439" t="s">
        <v>29</v>
      </c>
    </row>
    <row r="33" ht="28.5" spans="1:2">
      <c r="A33" s="9">
        <v>4</v>
      </c>
      <c r="B33" s="439" t="s">
        <v>30</v>
      </c>
    </row>
    <row r="34" spans="1:2">
      <c r="A34" s="9">
        <v>5</v>
      </c>
      <c r="B34" s="439" t="s">
        <v>31</v>
      </c>
    </row>
    <row r="35" spans="1:2">
      <c r="A35" s="9">
        <v>6</v>
      </c>
      <c r="B35" s="439" t="s">
        <v>32</v>
      </c>
    </row>
    <row r="36" spans="1:2">
      <c r="A36" s="9">
        <v>7</v>
      </c>
      <c r="B36" s="439" t="s">
        <v>33</v>
      </c>
    </row>
    <row r="37" spans="1:2">
      <c r="A37" s="9"/>
      <c r="B37" s="439"/>
    </row>
    <row r="39" spans="1:2">
      <c r="A39" s="445" t="s">
        <v>34</v>
      </c>
      <c r="B39" s="446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15" t="s">
        <v>35</v>
      </c>
      <c r="C2" s="416"/>
      <c r="D2" s="416"/>
      <c r="E2" s="416"/>
      <c r="F2" s="416"/>
      <c r="G2" s="416"/>
      <c r="H2" s="416"/>
      <c r="I2" s="430"/>
    </row>
    <row r="3" ht="27.95" customHeight="1" spans="2:9">
      <c r="B3" s="417"/>
      <c r="C3" s="418"/>
      <c r="D3" s="419" t="s">
        <v>36</v>
      </c>
      <c r="E3" s="420"/>
      <c r="F3" s="421" t="s">
        <v>37</v>
      </c>
      <c r="G3" s="422"/>
      <c r="H3" s="419" t="s">
        <v>38</v>
      </c>
      <c r="I3" s="431"/>
    </row>
    <row r="4" ht="27.95" customHeight="1" spans="2:9">
      <c r="B4" s="417" t="s">
        <v>39</v>
      </c>
      <c r="C4" s="418" t="s">
        <v>40</v>
      </c>
      <c r="D4" s="418" t="s">
        <v>41</v>
      </c>
      <c r="E4" s="418" t="s">
        <v>42</v>
      </c>
      <c r="F4" s="423" t="s">
        <v>41</v>
      </c>
      <c r="G4" s="423" t="s">
        <v>42</v>
      </c>
      <c r="H4" s="418" t="s">
        <v>41</v>
      </c>
      <c r="I4" s="432" t="s">
        <v>42</v>
      </c>
    </row>
    <row r="5" ht="27.95" customHeight="1" spans="2:9">
      <c r="B5" s="424" t="s">
        <v>43</v>
      </c>
      <c r="C5" s="9">
        <v>13</v>
      </c>
      <c r="D5" s="9">
        <v>0</v>
      </c>
      <c r="E5" s="9">
        <v>1</v>
      </c>
      <c r="F5" s="425">
        <v>0</v>
      </c>
      <c r="G5" s="425">
        <v>1</v>
      </c>
      <c r="H5" s="9">
        <v>1</v>
      </c>
      <c r="I5" s="433">
        <v>2</v>
      </c>
    </row>
    <row r="6" ht="27.95" customHeight="1" spans="2:9">
      <c r="B6" s="424" t="s">
        <v>44</v>
      </c>
      <c r="C6" s="9">
        <v>20</v>
      </c>
      <c r="D6" s="9">
        <v>0</v>
      </c>
      <c r="E6" s="9">
        <v>1</v>
      </c>
      <c r="F6" s="425">
        <v>1</v>
      </c>
      <c r="G6" s="425">
        <v>2</v>
      </c>
      <c r="H6" s="9">
        <v>2</v>
      </c>
      <c r="I6" s="433">
        <v>3</v>
      </c>
    </row>
    <row r="7" ht="27.95" customHeight="1" spans="2:9">
      <c r="B7" s="424" t="s">
        <v>45</v>
      </c>
      <c r="C7" s="9">
        <v>32</v>
      </c>
      <c r="D7" s="9">
        <v>0</v>
      </c>
      <c r="E7" s="9">
        <v>1</v>
      </c>
      <c r="F7" s="425">
        <v>2</v>
      </c>
      <c r="G7" s="425">
        <v>3</v>
      </c>
      <c r="H7" s="9">
        <v>3</v>
      </c>
      <c r="I7" s="433">
        <v>4</v>
      </c>
    </row>
    <row r="8" ht="27.95" customHeight="1" spans="2:9">
      <c r="B8" s="424" t="s">
        <v>46</v>
      </c>
      <c r="C8" s="9">
        <v>50</v>
      </c>
      <c r="D8" s="9">
        <v>1</v>
      </c>
      <c r="E8" s="9">
        <v>2</v>
      </c>
      <c r="F8" s="425">
        <v>3</v>
      </c>
      <c r="G8" s="425">
        <v>4</v>
      </c>
      <c r="H8" s="9">
        <v>5</v>
      </c>
      <c r="I8" s="433">
        <v>6</v>
      </c>
    </row>
    <row r="9" ht="27.95" customHeight="1" spans="2:9">
      <c r="B9" s="424" t="s">
        <v>47</v>
      </c>
      <c r="C9" s="9">
        <v>80</v>
      </c>
      <c r="D9" s="9">
        <v>2</v>
      </c>
      <c r="E9" s="9">
        <v>3</v>
      </c>
      <c r="F9" s="425">
        <v>5</v>
      </c>
      <c r="G9" s="425">
        <v>6</v>
      </c>
      <c r="H9" s="9">
        <v>7</v>
      </c>
      <c r="I9" s="433">
        <v>8</v>
      </c>
    </row>
    <row r="10" ht="27.95" customHeight="1" spans="2:9">
      <c r="B10" s="424" t="s">
        <v>48</v>
      </c>
      <c r="C10" s="9">
        <v>125</v>
      </c>
      <c r="D10" s="9">
        <v>3</v>
      </c>
      <c r="E10" s="9">
        <v>4</v>
      </c>
      <c r="F10" s="425">
        <v>7</v>
      </c>
      <c r="G10" s="425">
        <v>8</v>
      </c>
      <c r="H10" s="9">
        <v>10</v>
      </c>
      <c r="I10" s="433">
        <v>11</v>
      </c>
    </row>
    <row r="11" ht="27.95" customHeight="1" spans="2:9">
      <c r="B11" s="424" t="s">
        <v>49</v>
      </c>
      <c r="C11" s="9">
        <v>200</v>
      </c>
      <c r="D11" s="9">
        <v>5</v>
      </c>
      <c r="E11" s="9">
        <v>6</v>
      </c>
      <c r="F11" s="425">
        <v>10</v>
      </c>
      <c r="G11" s="425">
        <v>11</v>
      </c>
      <c r="H11" s="9">
        <v>14</v>
      </c>
      <c r="I11" s="433">
        <v>15</v>
      </c>
    </row>
    <row r="12" ht="27.95" customHeight="1" spans="2:9">
      <c r="B12" s="426" t="s">
        <v>50</v>
      </c>
      <c r="C12" s="427">
        <v>315</v>
      </c>
      <c r="D12" s="427">
        <v>7</v>
      </c>
      <c r="E12" s="427">
        <v>8</v>
      </c>
      <c r="F12" s="428">
        <v>14</v>
      </c>
      <c r="G12" s="428">
        <v>15</v>
      </c>
      <c r="H12" s="427">
        <v>21</v>
      </c>
      <c r="I12" s="434">
        <v>22</v>
      </c>
    </row>
    <row r="14" spans="2:4">
      <c r="B14" s="429" t="s">
        <v>51</v>
      </c>
      <c r="C14" s="429"/>
      <c r="D14" s="42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workbookViewId="0">
      <selection activeCell="B4" sqref="B4:C4"/>
    </sheetView>
  </sheetViews>
  <sheetFormatPr defaultColWidth="10.375" defaultRowHeight="16.5" customHeight="1"/>
  <cols>
    <col min="1" max="1" width="11.125" style="248" customWidth="1"/>
    <col min="2" max="9" width="10.375" style="248"/>
    <col min="10" max="10" width="8.875" style="248" customWidth="1"/>
    <col min="11" max="11" width="12" style="248" customWidth="1"/>
    <col min="12" max="16384" width="10.375" style="248"/>
  </cols>
  <sheetData>
    <row r="1" ht="21" spans="1:11">
      <c r="A1" s="345" t="s">
        <v>52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</row>
    <row r="2" ht="15" spans="1:11">
      <c r="A2" s="249" t="s">
        <v>53</v>
      </c>
      <c r="B2" s="250" t="s">
        <v>54</v>
      </c>
      <c r="C2" s="250"/>
      <c r="D2" s="251" t="s">
        <v>55</v>
      </c>
      <c r="E2" s="251"/>
      <c r="F2" s="250" t="s">
        <v>56</v>
      </c>
      <c r="G2" s="250"/>
      <c r="H2" s="252" t="s">
        <v>57</v>
      </c>
      <c r="I2" s="323" t="s">
        <v>56</v>
      </c>
      <c r="J2" s="323"/>
      <c r="K2" s="324"/>
    </row>
    <row r="3" ht="14.25" spans="1:11">
      <c r="A3" s="253" t="s">
        <v>58</v>
      </c>
      <c r="B3" s="254"/>
      <c r="C3" s="255"/>
      <c r="D3" s="256" t="s">
        <v>59</v>
      </c>
      <c r="E3" s="257"/>
      <c r="F3" s="257"/>
      <c r="G3" s="258"/>
      <c r="H3" s="256" t="s">
        <v>60</v>
      </c>
      <c r="I3" s="257"/>
      <c r="J3" s="257"/>
      <c r="K3" s="258"/>
    </row>
    <row r="4" spans="1:11">
      <c r="A4" s="259" t="s">
        <v>61</v>
      </c>
      <c r="B4" s="164" t="s">
        <v>62</v>
      </c>
      <c r="C4" s="165"/>
      <c r="D4" s="259" t="s">
        <v>63</v>
      </c>
      <c r="E4" s="260"/>
      <c r="F4" s="261">
        <v>45656</v>
      </c>
      <c r="G4" s="262"/>
      <c r="H4" s="259" t="s">
        <v>64</v>
      </c>
      <c r="I4" s="260"/>
      <c r="J4" s="164" t="s">
        <v>65</v>
      </c>
      <c r="K4" s="165" t="s">
        <v>66</v>
      </c>
    </row>
    <row r="5" ht="14.25" spans="1:11">
      <c r="A5" s="263" t="s">
        <v>67</v>
      </c>
      <c r="B5" s="164" t="s">
        <v>68</v>
      </c>
      <c r="C5" s="165"/>
      <c r="D5" s="259" t="s">
        <v>69</v>
      </c>
      <c r="E5" s="260"/>
      <c r="F5" s="261">
        <v>45601</v>
      </c>
      <c r="G5" s="262"/>
      <c r="H5" s="259" t="s">
        <v>70</v>
      </c>
      <c r="I5" s="260"/>
      <c r="J5" s="164" t="s">
        <v>65</v>
      </c>
      <c r="K5" s="165" t="s">
        <v>66</v>
      </c>
    </row>
    <row r="6" ht="14.25" spans="1:11">
      <c r="A6" s="259" t="s">
        <v>71</v>
      </c>
      <c r="B6" s="264" t="s">
        <v>72</v>
      </c>
      <c r="C6" s="265">
        <v>6</v>
      </c>
      <c r="D6" s="263" t="s">
        <v>73</v>
      </c>
      <c r="E6" s="266"/>
      <c r="F6" s="261">
        <v>45606</v>
      </c>
      <c r="G6" s="262"/>
      <c r="H6" s="259" t="s">
        <v>74</v>
      </c>
      <c r="I6" s="260"/>
      <c r="J6" s="164" t="s">
        <v>65</v>
      </c>
      <c r="K6" s="165" t="s">
        <v>66</v>
      </c>
    </row>
    <row r="7" ht="14.25" spans="1:11">
      <c r="A7" s="259" t="s">
        <v>75</v>
      </c>
      <c r="B7" s="267">
        <v>2270</v>
      </c>
      <c r="C7" s="268"/>
      <c r="D7" s="263" t="s">
        <v>76</v>
      </c>
      <c r="E7" s="269"/>
      <c r="F7" s="261">
        <v>45611</v>
      </c>
      <c r="G7" s="262"/>
      <c r="H7" s="259" t="s">
        <v>77</v>
      </c>
      <c r="I7" s="260"/>
      <c r="J7" s="164" t="s">
        <v>65</v>
      </c>
      <c r="K7" s="165" t="s">
        <v>66</v>
      </c>
    </row>
    <row r="8" ht="15" spans="1:11">
      <c r="A8" s="270" t="s">
        <v>78</v>
      </c>
      <c r="B8" s="271" t="s">
        <v>79</v>
      </c>
      <c r="C8" s="272"/>
      <c r="D8" s="273" t="s">
        <v>80</v>
      </c>
      <c r="E8" s="274"/>
      <c r="F8" s="275">
        <v>45616</v>
      </c>
      <c r="G8" s="276"/>
      <c r="H8" s="273" t="s">
        <v>81</v>
      </c>
      <c r="I8" s="274"/>
      <c r="J8" s="293" t="s">
        <v>65</v>
      </c>
      <c r="K8" s="325" t="s">
        <v>66</v>
      </c>
    </row>
    <row r="9" ht="15" spans="1:11">
      <c r="A9" s="346" t="s">
        <v>82</v>
      </c>
      <c r="B9" s="347"/>
      <c r="C9" s="347"/>
      <c r="D9" s="348"/>
      <c r="E9" s="348"/>
      <c r="F9" s="348"/>
      <c r="G9" s="348"/>
      <c r="H9" s="348"/>
      <c r="I9" s="348"/>
      <c r="J9" s="348"/>
      <c r="K9" s="396"/>
    </row>
    <row r="10" ht="15" spans="1:11">
      <c r="A10" s="349" t="s">
        <v>83</v>
      </c>
      <c r="B10" s="350"/>
      <c r="C10" s="350"/>
      <c r="D10" s="350"/>
      <c r="E10" s="350"/>
      <c r="F10" s="350"/>
      <c r="G10" s="350"/>
      <c r="H10" s="350"/>
      <c r="I10" s="350"/>
      <c r="J10" s="350"/>
      <c r="K10" s="397"/>
    </row>
    <row r="11" ht="14.25" spans="1:11">
      <c r="A11" s="351" t="s">
        <v>84</v>
      </c>
      <c r="B11" s="352" t="s">
        <v>85</v>
      </c>
      <c r="C11" s="353" t="s">
        <v>86</v>
      </c>
      <c r="D11" s="354"/>
      <c r="E11" s="355" t="s">
        <v>87</v>
      </c>
      <c r="F11" s="352" t="s">
        <v>85</v>
      </c>
      <c r="G11" s="353" t="s">
        <v>86</v>
      </c>
      <c r="H11" s="353" t="s">
        <v>88</v>
      </c>
      <c r="I11" s="355" t="s">
        <v>89</v>
      </c>
      <c r="J11" s="352" t="s">
        <v>85</v>
      </c>
      <c r="K11" s="398" t="s">
        <v>86</v>
      </c>
    </row>
    <row r="12" ht="14.25" spans="1:11">
      <c r="A12" s="263" t="s">
        <v>90</v>
      </c>
      <c r="B12" s="283" t="s">
        <v>85</v>
      </c>
      <c r="C12" s="164" t="s">
        <v>86</v>
      </c>
      <c r="D12" s="269"/>
      <c r="E12" s="266" t="s">
        <v>91</v>
      </c>
      <c r="F12" s="283" t="s">
        <v>85</v>
      </c>
      <c r="G12" s="164" t="s">
        <v>86</v>
      </c>
      <c r="H12" s="164" t="s">
        <v>88</v>
      </c>
      <c r="I12" s="266" t="s">
        <v>92</v>
      </c>
      <c r="J12" s="283" t="s">
        <v>85</v>
      </c>
      <c r="K12" s="165" t="s">
        <v>86</v>
      </c>
    </row>
    <row r="13" ht="14.25" spans="1:11">
      <c r="A13" s="263" t="s">
        <v>93</v>
      </c>
      <c r="B13" s="283" t="s">
        <v>85</v>
      </c>
      <c r="C13" s="164" t="s">
        <v>86</v>
      </c>
      <c r="D13" s="269"/>
      <c r="E13" s="266" t="s">
        <v>94</v>
      </c>
      <c r="F13" s="164" t="s">
        <v>95</v>
      </c>
      <c r="G13" s="164" t="s">
        <v>96</v>
      </c>
      <c r="H13" s="164" t="s">
        <v>88</v>
      </c>
      <c r="I13" s="266" t="s">
        <v>97</v>
      </c>
      <c r="J13" s="283" t="s">
        <v>85</v>
      </c>
      <c r="K13" s="165" t="s">
        <v>86</v>
      </c>
    </row>
    <row r="14" ht="15" spans="1:11">
      <c r="A14" s="273" t="s">
        <v>98</v>
      </c>
      <c r="B14" s="274"/>
      <c r="C14" s="274"/>
      <c r="D14" s="274"/>
      <c r="E14" s="274"/>
      <c r="F14" s="274"/>
      <c r="G14" s="274"/>
      <c r="H14" s="274"/>
      <c r="I14" s="274"/>
      <c r="J14" s="274"/>
      <c r="K14" s="327"/>
    </row>
    <row r="15" ht="15" spans="1:11">
      <c r="A15" s="349" t="s">
        <v>99</v>
      </c>
      <c r="B15" s="350"/>
      <c r="C15" s="350"/>
      <c r="D15" s="350"/>
      <c r="E15" s="350"/>
      <c r="F15" s="350"/>
      <c r="G15" s="350"/>
      <c r="H15" s="350"/>
      <c r="I15" s="350"/>
      <c r="J15" s="350"/>
      <c r="K15" s="397"/>
    </row>
    <row r="16" ht="14.25" spans="1:11">
      <c r="A16" s="356" t="s">
        <v>100</v>
      </c>
      <c r="B16" s="353" t="s">
        <v>95</v>
      </c>
      <c r="C16" s="353" t="s">
        <v>96</v>
      </c>
      <c r="D16" s="357"/>
      <c r="E16" s="358" t="s">
        <v>101</v>
      </c>
      <c r="F16" s="353" t="s">
        <v>95</v>
      </c>
      <c r="G16" s="353" t="s">
        <v>96</v>
      </c>
      <c r="H16" s="359"/>
      <c r="I16" s="358" t="s">
        <v>102</v>
      </c>
      <c r="J16" s="353" t="s">
        <v>95</v>
      </c>
      <c r="K16" s="398" t="s">
        <v>96</v>
      </c>
    </row>
    <row r="17" customHeight="1" spans="1:22">
      <c r="A17" s="300" t="s">
        <v>103</v>
      </c>
      <c r="B17" s="164" t="s">
        <v>95</v>
      </c>
      <c r="C17" s="164" t="s">
        <v>96</v>
      </c>
      <c r="D17" s="360"/>
      <c r="E17" s="301" t="s">
        <v>104</v>
      </c>
      <c r="F17" s="164" t="s">
        <v>95</v>
      </c>
      <c r="G17" s="164" t="s">
        <v>96</v>
      </c>
      <c r="H17" s="361"/>
      <c r="I17" s="301" t="s">
        <v>105</v>
      </c>
      <c r="J17" s="164" t="s">
        <v>95</v>
      </c>
      <c r="K17" s="165" t="s">
        <v>96</v>
      </c>
      <c r="L17" s="399"/>
      <c r="M17" s="399"/>
      <c r="N17" s="399"/>
      <c r="O17" s="399"/>
      <c r="P17" s="399"/>
      <c r="Q17" s="399"/>
      <c r="R17" s="399"/>
      <c r="S17" s="399"/>
      <c r="T17" s="399"/>
      <c r="U17" s="399"/>
      <c r="V17" s="399"/>
    </row>
    <row r="18" ht="18" customHeight="1" spans="1:11">
      <c r="A18" s="362" t="s">
        <v>106</v>
      </c>
      <c r="B18" s="363"/>
      <c r="C18" s="363"/>
      <c r="D18" s="363"/>
      <c r="E18" s="363"/>
      <c r="F18" s="363"/>
      <c r="G18" s="363"/>
      <c r="H18" s="363"/>
      <c r="I18" s="363"/>
      <c r="J18" s="363"/>
      <c r="K18" s="400"/>
    </row>
    <row r="19" s="344" customFormat="1" ht="18" customHeight="1" spans="1:11">
      <c r="A19" s="349" t="s">
        <v>107</v>
      </c>
      <c r="B19" s="350"/>
      <c r="C19" s="350"/>
      <c r="D19" s="350"/>
      <c r="E19" s="350"/>
      <c r="F19" s="350"/>
      <c r="G19" s="350"/>
      <c r="H19" s="350"/>
      <c r="I19" s="350"/>
      <c r="J19" s="350"/>
      <c r="K19" s="397"/>
    </row>
    <row r="20" customHeight="1" spans="1:11">
      <c r="A20" s="364" t="s">
        <v>108</v>
      </c>
      <c r="B20" s="365"/>
      <c r="C20" s="365"/>
      <c r="D20" s="365"/>
      <c r="E20" s="365"/>
      <c r="F20" s="365"/>
      <c r="G20" s="365"/>
      <c r="H20" s="365"/>
      <c r="I20" s="365"/>
      <c r="J20" s="365"/>
      <c r="K20" s="401"/>
    </row>
    <row r="21" ht="21.75" customHeight="1" spans="1:11">
      <c r="A21" s="366" t="s">
        <v>109</v>
      </c>
      <c r="B21" s="108"/>
      <c r="C21" s="367">
        <v>120</v>
      </c>
      <c r="D21" s="367">
        <v>130</v>
      </c>
      <c r="E21" s="367">
        <v>140</v>
      </c>
      <c r="F21" s="367">
        <v>150</v>
      </c>
      <c r="G21" s="367">
        <v>160</v>
      </c>
      <c r="H21" s="368">
        <v>165</v>
      </c>
      <c r="I21" s="108"/>
      <c r="J21" s="402"/>
      <c r="K21" s="332" t="s">
        <v>110</v>
      </c>
    </row>
    <row r="22" ht="23" customHeight="1" spans="1:11">
      <c r="A22" s="369" t="s">
        <v>111</v>
      </c>
      <c r="B22" s="370"/>
      <c r="C22" s="370" t="s">
        <v>95</v>
      </c>
      <c r="D22" s="370" t="s">
        <v>95</v>
      </c>
      <c r="E22" s="370" t="s">
        <v>95</v>
      </c>
      <c r="F22" s="370" t="s">
        <v>95</v>
      </c>
      <c r="G22" s="370" t="s">
        <v>95</v>
      </c>
      <c r="H22" s="370" t="s">
        <v>95</v>
      </c>
      <c r="I22" s="370"/>
      <c r="J22" s="370"/>
      <c r="K22" s="403" t="s">
        <v>95</v>
      </c>
    </row>
    <row r="23" ht="23" customHeight="1" spans="1:11">
      <c r="A23" s="369" t="s">
        <v>112</v>
      </c>
      <c r="B23" s="370"/>
      <c r="C23" s="370" t="s">
        <v>95</v>
      </c>
      <c r="D23" s="370" t="s">
        <v>95</v>
      </c>
      <c r="E23" s="370" t="s">
        <v>95</v>
      </c>
      <c r="F23" s="370" t="s">
        <v>95</v>
      </c>
      <c r="G23" s="370" t="s">
        <v>95</v>
      </c>
      <c r="H23" s="370" t="s">
        <v>95</v>
      </c>
      <c r="I23" s="370"/>
      <c r="J23" s="370"/>
      <c r="K23" s="403" t="s">
        <v>95</v>
      </c>
    </row>
    <row r="24" ht="23" customHeight="1" spans="1:11">
      <c r="A24" s="369" t="s">
        <v>113</v>
      </c>
      <c r="B24" s="371"/>
      <c r="C24" s="370" t="s">
        <v>95</v>
      </c>
      <c r="D24" s="370" t="s">
        <v>95</v>
      </c>
      <c r="E24" s="370" t="s">
        <v>95</v>
      </c>
      <c r="F24" s="370" t="s">
        <v>95</v>
      </c>
      <c r="G24" s="370" t="s">
        <v>95</v>
      </c>
      <c r="H24" s="370" t="s">
        <v>95</v>
      </c>
      <c r="I24" s="371"/>
      <c r="J24" s="371"/>
      <c r="K24" s="403" t="s">
        <v>95</v>
      </c>
    </row>
    <row r="25" ht="23" customHeight="1" spans="1:11">
      <c r="A25" s="372"/>
      <c r="B25" s="373"/>
      <c r="C25" s="373"/>
      <c r="D25" s="373"/>
      <c r="E25" s="373"/>
      <c r="F25" s="373"/>
      <c r="G25" s="373"/>
      <c r="H25" s="373"/>
      <c r="I25" s="373"/>
      <c r="J25" s="373"/>
      <c r="K25" s="404"/>
    </row>
    <row r="26" ht="23" customHeight="1" spans="1:11">
      <c r="A26" s="372"/>
      <c r="B26" s="373"/>
      <c r="C26" s="373"/>
      <c r="D26" s="373"/>
      <c r="E26" s="373"/>
      <c r="F26" s="373"/>
      <c r="G26" s="373"/>
      <c r="H26" s="373"/>
      <c r="I26" s="373"/>
      <c r="J26" s="373"/>
      <c r="K26" s="404"/>
    </row>
    <row r="27" ht="23" customHeight="1" spans="1:11">
      <c r="A27" s="372"/>
      <c r="B27" s="373"/>
      <c r="C27" s="373"/>
      <c r="D27" s="373"/>
      <c r="E27" s="373"/>
      <c r="F27" s="373"/>
      <c r="G27" s="373"/>
      <c r="H27" s="373"/>
      <c r="I27" s="373"/>
      <c r="J27" s="373"/>
      <c r="K27" s="404"/>
    </row>
    <row r="28" ht="18" customHeight="1" spans="1:11">
      <c r="A28" s="374" t="s">
        <v>114</v>
      </c>
      <c r="B28" s="375"/>
      <c r="C28" s="375"/>
      <c r="D28" s="375"/>
      <c r="E28" s="375"/>
      <c r="F28" s="375"/>
      <c r="G28" s="375"/>
      <c r="H28" s="375"/>
      <c r="I28" s="375"/>
      <c r="J28" s="375"/>
      <c r="K28" s="405"/>
    </row>
    <row r="29" ht="18.75" customHeight="1" spans="1:11">
      <c r="A29" s="376"/>
      <c r="B29" s="377"/>
      <c r="C29" s="377"/>
      <c r="D29" s="377"/>
      <c r="E29" s="377"/>
      <c r="F29" s="377"/>
      <c r="G29" s="377"/>
      <c r="H29" s="377"/>
      <c r="I29" s="377"/>
      <c r="J29" s="377"/>
      <c r="K29" s="406"/>
    </row>
    <row r="30" ht="18.75" customHeight="1" spans="1:11">
      <c r="A30" s="378"/>
      <c r="B30" s="379"/>
      <c r="C30" s="379"/>
      <c r="D30" s="379"/>
      <c r="E30" s="379"/>
      <c r="F30" s="379"/>
      <c r="G30" s="379"/>
      <c r="H30" s="379"/>
      <c r="I30" s="379"/>
      <c r="J30" s="379"/>
      <c r="K30" s="407"/>
    </row>
    <row r="31" ht="18" customHeight="1" spans="1:11">
      <c r="A31" s="374" t="s">
        <v>115</v>
      </c>
      <c r="B31" s="375"/>
      <c r="C31" s="375"/>
      <c r="D31" s="375"/>
      <c r="E31" s="375"/>
      <c r="F31" s="375"/>
      <c r="G31" s="375"/>
      <c r="H31" s="375"/>
      <c r="I31" s="375"/>
      <c r="J31" s="375"/>
      <c r="K31" s="405"/>
    </row>
    <row r="32" ht="14.25" spans="1:11">
      <c r="A32" s="380" t="s">
        <v>116</v>
      </c>
      <c r="B32" s="381"/>
      <c r="C32" s="381"/>
      <c r="D32" s="381"/>
      <c r="E32" s="381"/>
      <c r="F32" s="381"/>
      <c r="G32" s="381"/>
      <c r="H32" s="381"/>
      <c r="I32" s="381"/>
      <c r="J32" s="381"/>
      <c r="K32" s="408"/>
    </row>
    <row r="33" ht="15" spans="1:11">
      <c r="A33" s="172" t="s">
        <v>117</v>
      </c>
      <c r="B33" s="173"/>
      <c r="C33" s="164" t="s">
        <v>65</v>
      </c>
      <c r="D33" s="164" t="s">
        <v>66</v>
      </c>
      <c r="E33" s="382" t="s">
        <v>118</v>
      </c>
      <c r="F33" s="383"/>
      <c r="G33" s="383"/>
      <c r="H33" s="383"/>
      <c r="I33" s="383"/>
      <c r="J33" s="383"/>
      <c r="K33" s="409"/>
    </row>
    <row r="34" ht="15" spans="1:11">
      <c r="A34" s="384" t="s">
        <v>119</v>
      </c>
      <c r="B34" s="384"/>
      <c r="C34" s="384"/>
      <c r="D34" s="384"/>
      <c r="E34" s="384"/>
      <c r="F34" s="384"/>
      <c r="G34" s="384"/>
      <c r="H34" s="384"/>
      <c r="I34" s="384"/>
      <c r="J34" s="384"/>
      <c r="K34" s="384"/>
    </row>
    <row r="35" ht="21" customHeight="1" spans="1:11">
      <c r="A35" s="385" t="s">
        <v>120</v>
      </c>
      <c r="B35" s="386"/>
      <c r="C35" s="386"/>
      <c r="D35" s="386"/>
      <c r="E35" s="386"/>
      <c r="F35" s="386"/>
      <c r="G35" s="386"/>
      <c r="H35" s="386"/>
      <c r="I35" s="386"/>
      <c r="J35" s="386"/>
      <c r="K35" s="410"/>
    </row>
    <row r="36" ht="21" customHeight="1" spans="1:11">
      <c r="A36" s="308" t="s">
        <v>121</v>
      </c>
      <c r="B36" s="309"/>
      <c r="C36" s="309"/>
      <c r="D36" s="309"/>
      <c r="E36" s="309"/>
      <c r="F36" s="309"/>
      <c r="G36" s="309"/>
      <c r="H36" s="309"/>
      <c r="I36" s="309"/>
      <c r="J36" s="309"/>
      <c r="K36" s="338"/>
    </row>
    <row r="37" ht="21" customHeight="1" spans="1:11">
      <c r="A37" s="308" t="s">
        <v>122</v>
      </c>
      <c r="B37" s="309"/>
      <c r="C37" s="309"/>
      <c r="D37" s="309"/>
      <c r="E37" s="309"/>
      <c r="F37" s="309"/>
      <c r="G37" s="309"/>
      <c r="H37" s="309"/>
      <c r="I37" s="309"/>
      <c r="J37" s="309"/>
      <c r="K37" s="338"/>
    </row>
    <row r="38" ht="21" customHeight="1" spans="1:11">
      <c r="A38" s="308"/>
      <c r="B38" s="309"/>
      <c r="C38" s="309"/>
      <c r="D38" s="309"/>
      <c r="E38" s="309"/>
      <c r="F38" s="309"/>
      <c r="G38" s="309"/>
      <c r="H38" s="309"/>
      <c r="I38" s="309"/>
      <c r="J38" s="309"/>
      <c r="K38" s="338"/>
    </row>
    <row r="39" ht="21" customHeight="1" spans="1:11">
      <c r="A39" s="308"/>
      <c r="B39" s="309"/>
      <c r="C39" s="309"/>
      <c r="D39" s="309"/>
      <c r="E39" s="309"/>
      <c r="F39" s="309"/>
      <c r="G39" s="309"/>
      <c r="H39" s="309"/>
      <c r="I39" s="309"/>
      <c r="J39" s="309"/>
      <c r="K39" s="338"/>
    </row>
    <row r="40" ht="21" customHeight="1" spans="1:11">
      <c r="A40" s="308"/>
      <c r="B40" s="309"/>
      <c r="C40" s="309"/>
      <c r="D40" s="309"/>
      <c r="E40" s="309"/>
      <c r="F40" s="309"/>
      <c r="G40" s="309"/>
      <c r="H40" s="309"/>
      <c r="I40" s="309"/>
      <c r="J40" s="309"/>
      <c r="K40" s="338"/>
    </row>
    <row r="41" ht="21" customHeight="1" spans="1:11">
      <c r="A41" s="308"/>
      <c r="B41" s="309"/>
      <c r="C41" s="309"/>
      <c r="D41" s="309"/>
      <c r="E41" s="309"/>
      <c r="F41" s="309"/>
      <c r="G41" s="309"/>
      <c r="H41" s="309"/>
      <c r="I41" s="309"/>
      <c r="J41" s="309"/>
      <c r="K41" s="338"/>
    </row>
    <row r="42" ht="15" spans="1:11">
      <c r="A42" s="303" t="s">
        <v>123</v>
      </c>
      <c r="B42" s="304"/>
      <c r="C42" s="304"/>
      <c r="D42" s="304"/>
      <c r="E42" s="304"/>
      <c r="F42" s="304"/>
      <c r="G42" s="304"/>
      <c r="H42" s="304"/>
      <c r="I42" s="304"/>
      <c r="J42" s="304"/>
      <c r="K42" s="336"/>
    </row>
    <row r="43" ht="15" spans="1:11">
      <c r="A43" s="349" t="s">
        <v>124</v>
      </c>
      <c r="B43" s="350"/>
      <c r="C43" s="350"/>
      <c r="D43" s="350"/>
      <c r="E43" s="350"/>
      <c r="F43" s="350"/>
      <c r="G43" s="350"/>
      <c r="H43" s="350"/>
      <c r="I43" s="350"/>
      <c r="J43" s="350"/>
      <c r="K43" s="397"/>
    </row>
    <row r="44" ht="14.25" spans="1:11">
      <c r="A44" s="356" t="s">
        <v>125</v>
      </c>
      <c r="B44" s="353" t="s">
        <v>95</v>
      </c>
      <c r="C44" s="353" t="s">
        <v>96</v>
      </c>
      <c r="D44" s="353" t="s">
        <v>88</v>
      </c>
      <c r="E44" s="358" t="s">
        <v>126</v>
      </c>
      <c r="F44" s="353" t="s">
        <v>95</v>
      </c>
      <c r="G44" s="353" t="s">
        <v>96</v>
      </c>
      <c r="H44" s="353" t="s">
        <v>88</v>
      </c>
      <c r="I44" s="358" t="s">
        <v>127</v>
      </c>
      <c r="J44" s="353" t="s">
        <v>95</v>
      </c>
      <c r="K44" s="398" t="s">
        <v>96</v>
      </c>
    </row>
    <row r="45" ht="14.25" spans="1:11">
      <c r="A45" s="300" t="s">
        <v>87</v>
      </c>
      <c r="B45" s="164" t="s">
        <v>95</v>
      </c>
      <c r="C45" s="164" t="s">
        <v>96</v>
      </c>
      <c r="D45" s="164" t="s">
        <v>88</v>
      </c>
      <c r="E45" s="301" t="s">
        <v>94</v>
      </c>
      <c r="F45" s="164" t="s">
        <v>95</v>
      </c>
      <c r="G45" s="164" t="s">
        <v>96</v>
      </c>
      <c r="H45" s="164" t="s">
        <v>88</v>
      </c>
      <c r="I45" s="301" t="s">
        <v>105</v>
      </c>
      <c r="J45" s="164" t="s">
        <v>95</v>
      </c>
      <c r="K45" s="165" t="s">
        <v>96</v>
      </c>
    </row>
    <row r="46" ht="15" spans="1:11">
      <c r="A46" s="273" t="s">
        <v>98</v>
      </c>
      <c r="B46" s="274"/>
      <c r="C46" s="274"/>
      <c r="D46" s="274"/>
      <c r="E46" s="274"/>
      <c r="F46" s="274"/>
      <c r="G46" s="274"/>
      <c r="H46" s="274"/>
      <c r="I46" s="274"/>
      <c r="J46" s="274"/>
      <c r="K46" s="327"/>
    </row>
    <row r="47" ht="15" spans="1:11">
      <c r="A47" s="384" t="s">
        <v>128</v>
      </c>
      <c r="B47" s="384"/>
      <c r="C47" s="384"/>
      <c r="D47" s="384"/>
      <c r="E47" s="384"/>
      <c r="F47" s="384"/>
      <c r="G47" s="384"/>
      <c r="H47" s="384"/>
      <c r="I47" s="384"/>
      <c r="J47" s="384"/>
      <c r="K47" s="384"/>
    </row>
    <row r="48" ht="15" spans="1:11">
      <c r="A48" s="385"/>
      <c r="B48" s="386"/>
      <c r="C48" s="386"/>
      <c r="D48" s="386"/>
      <c r="E48" s="386"/>
      <c r="F48" s="386"/>
      <c r="G48" s="386"/>
      <c r="H48" s="386"/>
      <c r="I48" s="386"/>
      <c r="J48" s="386"/>
      <c r="K48" s="410"/>
    </row>
    <row r="49" ht="15" spans="1:11">
      <c r="A49" s="387" t="s">
        <v>129</v>
      </c>
      <c r="B49" s="388" t="s">
        <v>130</v>
      </c>
      <c r="C49" s="388"/>
      <c r="D49" s="389" t="s">
        <v>131</v>
      </c>
      <c r="E49" s="390" t="s">
        <v>132</v>
      </c>
      <c r="F49" s="391" t="s">
        <v>133</v>
      </c>
      <c r="G49" s="392">
        <v>45603</v>
      </c>
      <c r="H49" s="393" t="s">
        <v>134</v>
      </c>
      <c r="I49" s="411"/>
      <c r="J49" s="412" t="s">
        <v>135</v>
      </c>
      <c r="K49" s="413"/>
    </row>
    <row r="50" ht="15" spans="1:11">
      <c r="A50" s="384" t="s">
        <v>136</v>
      </c>
      <c r="B50" s="384"/>
      <c r="C50" s="384"/>
      <c r="D50" s="384"/>
      <c r="E50" s="384"/>
      <c r="F50" s="384"/>
      <c r="G50" s="384"/>
      <c r="H50" s="384"/>
      <c r="I50" s="384"/>
      <c r="J50" s="384"/>
      <c r="K50" s="384"/>
    </row>
    <row r="51" ht="15" spans="1:11">
      <c r="A51" s="394" t="s">
        <v>137</v>
      </c>
      <c r="B51" s="395"/>
      <c r="C51" s="395"/>
      <c r="D51" s="395"/>
      <c r="E51" s="395"/>
      <c r="F51" s="395"/>
      <c r="G51" s="395"/>
      <c r="H51" s="395"/>
      <c r="I51" s="395"/>
      <c r="J51" s="395"/>
      <c r="K51" s="414"/>
    </row>
    <row r="52" ht="15" spans="1:11">
      <c r="A52" s="387" t="s">
        <v>129</v>
      </c>
      <c r="B52" s="388" t="s">
        <v>130</v>
      </c>
      <c r="C52" s="388"/>
      <c r="D52" s="389" t="s">
        <v>131</v>
      </c>
      <c r="E52" s="390" t="s">
        <v>132</v>
      </c>
      <c r="F52" s="391" t="s">
        <v>138</v>
      </c>
      <c r="G52" s="392">
        <v>45603</v>
      </c>
      <c r="H52" s="393" t="s">
        <v>134</v>
      </c>
      <c r="I52" s="411"/>
      <c r="J52" s="412" t="s">
        <v>135</v>
      </c>
      <c r="K52" s="41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workbookViewId="0">
      <selection activeCell="M8" sqref="M8"/>
    </sheetView>
  </sheetViews>
  <sheetFormatPr defaultColWidth="9" defaultRowHeight="14.25"/>
  <cols>
    <col min="1" max="1" width="15.625" style="89" customWidth="1"/>
    <col min="2" max="2" width="9" style="89" customWidth="1"/>
    <col min="3" max="4" width="8.5" style="90" customWidth="1"/>
    <col min="5" max="7" width="8.5" style="89" customWidth="1"/>
    <col min="8" max="8" width="6.5" style="89" customWidth="1"/>
    <col min="9" max="9" width="2.75" style="89" customWidth="1"/>
    <col min="10" max="10" width="9.15833333333333" style="89" customWidth="1"/>
    <col min="11" max="11" width="10.75" style="89" customWidth="1"/>
    <col min="12" max="15" width="9.75" style="89" customWidth="1"/>
    <col min="16" max="253" width="9" style="89"/>
    <col min="254" max="16384" width="9" style="92"/>
  </cols>
  <sheetData>
    <row r="1" s="89" customFormat="1" ht="29" customHeight="1" spans="1:256">
      <c r="A1" s="93" t="s">
        <v>139</v>
      </c>
      <c r="B1" s="93"/>
      <c r="C1" s="94"/>
      <c r="D1" s="94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  <c r="IS1" s="92"/>
      <c r="IT1" s="92"/>
      <c r="IU1" s="92"/>
      <c r="IV1" s="92"/>
    </row>
    <row r="2" s="89" customFormat="1" ht="20" customHeight="1" spans="1:256">
      <c r="A2" s="96" t="s">
        <v>61</v>
      </c>
      <c r="B2" s="97" t="str">
        <f>首期!B4</f>
        <v>QAJJAN84152</v>
      </c>
      <c r="C2" s="98"/>
      <c r="D2" s="99"/>
      <c r="E2" s="100" t="s">
        <v>67</v>
      </c>
      <c r="F2" s="101" t="str">
        <f>首期!B5</f>
        <v>儿童短袖T恤</v>
      </c>
      <c r="G2" s="101"/>
      <c r="H2" s="101"/>
      <c r="I2" s="136"/>
      <c r="J2" s="137" t="s">
        <v>57</v>
      </c>
      <c r="K2" s="138" t="s">
        <v>56</v>
      </c>
      <c r="L2" s="138"/>
      <c r="M2" s="138"/>
      <c r="N2" s="138"/>
      <c r="O2" s="139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  <c r="IT2" s="92"/>
      <c r="IU2" s="92"/>
      <c r="IV2" s="92"/>
    </row>
    <row r="3" s="89" customFormat="1" spans="1:256">
      <c r="A3" s="102" t="s">
        <v>140</v>
      </c>
      <c r="B3" s="103" t="s">
        <v>141</v>
      </c>
      <c r="C3" s="104"/>
      <c r="D3" s="103"/>
      <c r="E3" s="103"/>
      <c r="F3" s="103"/>
      <c r="G3" s="103"/>
      <c r="H3" s="103"/>
      <c r="I3" s="140"/>
      <c r="J3" s="141"/>
      <c r="K3" s="141"/>
      <c r="L3" s="141"/>
      <c r="M3" s="141"/>
      <c r="N3" s="141"/>
      <c r="O3" s="14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92"/>
      <c r="IU3" s="92"/>
      <c r="IV3" s="92"/>
    </row>
    <row r="4" s="89" customFormat="1" ht="16.5" spans="1:256">
      <c r="A4" s="102"/>
      <c r="B4" s="105" t="s">
        <v>142</v>
      </c>
      <c r="C4" s="105" t="s">
        <v>143</v>
      </c>
      <c r="D4" s="105" t="s">
        <v>144</v>
      </c>
      <c r="E4" s="105" t="s">
        <v>145</v>
      </c>
      <c r="F4" s="105" t="s">
        <v>146</v>
      </c>
      <c r="G4" s="106" t="s">
        <v>147</v>
      </c>
      <c r="H4" s="107"/>
      <c r="I4" s="140"/>
      <c r="J4" s="242"/>
      <c r="K4" s="243"/>
      <c r="L4" s="243" t="s">
        <v>148</v>
      </c>
      <c r="M4" s="243" t="s">
        <v>149</v>
      </c>
      <c r="N4" s="244"/>
      <c r="O4" s="245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  <c r="IV4" s="92"/>
    </row>
    <row r="5" s="89" customFormat="1" ht="16.5" spans="1:256">
      <c r="A5" s="102"/>
      <c r="B5" s="108"/>
      <c r="C5" s="108"/>
      <c r="D5" s="109"/>
      <c r="E5" s="109"/>
      <c r="F5" s="109"/>
      <c r="G5" s="109"/>
      <c r="H5" s="107"/>
      <c r="I5" s="143"/>
      <c r="J5" s="146"/>
      <c r="K5" s="144" t="s">
        <v>113</v>
      </c>
      <c r="L5" s="144">
        <v>160</v>
      </c>
      <c r="M5" s="144">
        <v>160</v>
      </c>
      <c r="N5" s="246"/>
      <c r="O5" s="145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  <c r="IS5" s="92"/>
      <c r="IT5" s="92"/>
      <c r="IU5" s="92"/>
      <c r="IV5" s="92"/>
    </row>
    <row r="6" s="89" customFormat="1" ht="20" customHeight="1" spans="1:256">
      <c r="A6" s="110" t="s">
        <v>150</v>
      </c>
      <c r="B6" s="105">
        <f t="shared" ref="B6:B8" si="0">C6-4</f>
        <v>43</v>
      </c>
      <c r="C6" s="105">
        <v>47</v>
      </c>
      <c r="D6" s="105">
        <f t="shared" ref="D6:D8" si="1">C6+4</f>
        <v>51</v>
      </c>
      <c r="E6" s="105">
        <f>D6+4</f>
        <v>55</v>
      </c>
      <c r="F6" s="105">
        <f>E6+4</f>
        <v>59</v>
      </c>
      <c r="G6" s="237">
        <f>F6+2</f>
        <v>61</v>
      </c>
      <c r="H6" s="112"/>
      <c r="I6" s="143"/>
      <c r="J6" s="146"/>
      <c r="K6" s="146"/>
      <c r="L6" s="146" t="s">
        <v>151</v>
      </c>
      <c r="M6" s="146" t="s">
        <v>152</v>
      </c>
      <c r="N6" s="146"/>
      <c r="O6" s="147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  <c r="IS6" s="92"/>
      <c r="IT6" s="92"/>
      <c r="IU6" s="92"/>
      <c r="IV6" s="92"/>
    </row>
    <row r="7" s="89" customFormat="1" ht="20" customHeight="1" spans="1:256">
      <c r="A7" s="113" t="s">
        <v>153</v>
      </c>
      <c r="B7" s="114">
        <f t="shared" si="0"/>
        <v>72</v>
      </c>
      <c r="C7" s="114">
        <v>76</v>
      </c>
      <c r="D7" s="114">
        <f t="shared" si="1"/>
        <v>80</v>
      </c>
      <c r="E7" s="114">
        <f>D7+6</f>
        <v>86</v>
      </c>
      <c r="F7" s="114">
        <f>E7+6</f>
        <v>92</v>
      </c>
      <c r="G7" s="238">
        <f>F7+4</f>
        <v>96</v>
      </c>
      <c r="H7" s="112"/>
      <c r="I7" s="143"/>
      <c r="J7" s="146"/>
      <c r="K7" s="146"/>
      <c r="L7" s="146" t="s">
        <v>151</v>
      </c>
      <c r="M7" s="146" t="s">
        <v>154</v>
      </c>
      <c r="N7" s="146"/>
      <c r="O7" s="147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  <c r="IS7" s="92"/>
      <c r="IT7" s="92"/>
      <c r="IU7" s="92"/>
      <c r="IV7" s="92"/>
    </row>
    <row r="8" s="89" customFormat="1" ht="20" customHeight="1" spans="1:256">
      <c r="A8" s="110" t="s">
        <v>155</v>
      </c>
      <c r="B8" s="114">
        <f t="shared" si="0"/>
        <v>74</v>
      </c>
      <c r="C8" s="114">
        <v>78</v>
      </c>
      <c r="D8" s="114">
        <f t="shared" si="1"/>
        <v>82</v>
      </c>
      <c r="E8" s="114">
        <f>D8+6</f>
        <v>88</v>
      </c>
      <c r="F8" s="114">
        <f>E8+6</f>
        <v>94</v>
      </c>
      <c r="G8" s="238">
        <f>F8+4</f>
        <v>98</v>
      </c>
      <c r="H8" s="112"/>
      <c r="I8" s="143"/>
      <c r="J8" s="146"/>
      <c r="K8" s="146"/>
      <c r="L8" s="146" t="s">
        <v>156</v>
      </c>
      <c r="M8" s="146" t="s">
        <v>157</v>
      </c>
      <c r="N8" s="146"/>
      <c r="O8" s="147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  <c r="IS8" s="92"/>
      <c r="IT8" s="92"/>
      <c r="IU8" s="92"/>
      <c r="IV8" s="92"/>
    </row>
    <row r="9" s="89" customFormat="1" ht="20" customHeight="1" spans="1:256">
      <c r="A9" s="110" t="s">
        <v>158</v>
      </c>
      <c r="B9" s="105">
        <f t="shared" ref="B9:B12" si="2">C9-1</f>
        <v>43</v>
      </c>
      <c r="C9" s="105">
        <v>44</v>
      </c>
      <c r="D9" s="105">
        <f>C9+1</f>
        <v>45</v>
      </c>
      <c r="E9" s="105">
        <f>D9+1.5</f>
        <v>46.5</v>
      </c>
      <c r="F9" s="105">
        <f>E9+1.5</f>
        <v>48</v>
      </c>
      <c r="G9" s="106">
        <f>F9+1</f>
        <v>49</v>
      </c>
      <c r="H9" s="112"/>
      <c r="I9" s="143"/>
      <c r="J9" s="146"/>
      <c r="K9" s="146"/>
      <c r="L9" s="146" t="s">
        <v>154</v>
      </c>
      <c r="M9" s="146" t="s">
        <v>154</v>
      </c>
      <c r="N9" s="146"/>
      <c r="O9" s="147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  <c r="IU9" s="92"/>
      <c r="IV9" s="92"/>
    </row>
    <row r="10" s="89" customFormat="1" ht="20" customHeight="1" spans="1:256">
      <c r="A10" s="115" t="s">
        <v>159</v>
      </c>
      <c r="B10" s="105">
        <f t="shared" si="2"/>
        <v>13</v>
      </c>
      <c r="C10" s="105">
        <v>14</v>
      </c>
      <c r="D10" s="105">
        <f t="shared" ref="D10:G10" si="3">C10+1</f>
        <v>15</v>
      </c>
      <c r="E10" s="105">
        <f t="shared" si="3"/>
        <v>16</v>
      </c>
      <c r="F10" s="105">
        <f t="shared" si="3"/>
        <v>17</v>
      </c>
      <c r="G10" s="106">
        <f t="shared" si="3"/>
        <v>18</v>
      </c>
      <c r="H10" s="112"/>
      <c r="I10" s="143"/>
      <c r="J10" s="146"/>
      <c r="K10" s="146"/>
      <c r="L10" s="146" t="s">
        <v>151</v>
      </c>
      <c r="M10" s="146" t="s">
        <v>156</v>
      </c>
      <c r="N10" s="146"/>
      <c r="O10" s="147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  <c r="IS10" s="92"/>
      <c r="IT10" s="92"/>
      <c r="IU10" s="92"/>
      <c r="IV10" s="92"/>
    </row>
    <row r="11" s="89" customFormat="1" ht="20" customHeight="1" spans="1:256">
      <c r="A11" s="110" t="s">
        <v>160</v>
      </c>
      <c r="B11" s="105">
        <f>C11-1.2</f>
        <v>12.3</v>
      </c>
      <c r="C11" s="105">
        <v>13.5</v>
      </c>
      <c r="D11" s="105">
        <f>C11+1.2</f>
        <v>14.7</v>
      </c>
      <c r="E11" s="105">
        <f>D11+1.2</f>
        <v>15.9</v>
      </c>
      <c r="F11" s="105">
        <f>E11+1.2</f>
        <v>17.1</v>
      </c>
      <c r="G11" s="106">
        <f>F11+0.8</f>
        <v>17.9</v>
      </c>
      <c r="H11" s="112"/>
      <c r="I11" s="143"/>
      <c r="J11" s="146"/>
      <c r="K11" s="146"/>
      <c r="L11" s="146" t="s">
        <v>151</v>
      </c>
      <c r="M11" s="146" t="s">
        <v>157</v>
      </c>
      <c r="N11" s="146"/>
      <c r="O11" s="147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  <c r="IS11" s="92"/>
      <c r="IT11" s="92"/>
      <c r="IU11" s="92"/>
      <c r="IV11" s="92"/>
    </row>
    <row r="12" s="89" customFormat="1" ht="20" customHeight="1" spans="1:256">
      <c r="A12" s="110" t="s">
        <v>161</v>
      </c>
      <c r="B12" s="105">
        <f t="shared" si="2"/>
        <v>11.5</v>
      </c>
      <c r="C12" s="116">
        <v>12.5</v>
      </c>
      <c r="D12" s="116">
        <f>C12+1</f>
        <v>13.5</v>
      </c>
      <c r="E12" s="116">
        <f>D12+1</f>
        <v>14.5</v>
      </c>
      <c r="F12" s="116">
        <f>E12+0.7</f>
        <v>15.2</v>
      </c>
      <c r="G12" s="239">
        <f>F12+0.4</f>
        <v>15.6</v>
      </c>
      <c r="H12" s="112"/>
      <c r="I12" s="143"/>
      <c r="J12" s="146"/>
      <c r="K12" s="146"/>
      <c r="L12" s="146" t="s">
        <v>151</v>
      </c>
      <c r="M12" s="146" t="s">
        <v>162</v>
      </c>
      <c r="N12" s="146"/>
      <c r="O12" s="147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  <c r="IS12" s="92"/>
      <c r="IT12" s="92"/>
      <c r="IU12" s="92"/>
      <c r="IV12" s="92"/>
    </row>
    <row r="13" s="89" customFormat="1" ht="20" customHeight="1" spans="1:256">
      <c r="A13" s="110" t="s">
        <v>163</v>
      </c>
      <c r="B13" s="116">
        <v>1.5</v>
      </c>
      <c r="C13" s="116">
        <v>1.5</v>
      </c>
      <c r="D13" s="116">
        <v>1.5</v>
      </c>
      <c r="E13" s="116">
        <f t="shared" ref="E13:G13" si="4">D13</f>
        <v>1.5</v>
      </c>
      <c r="F13" s="116">
        <f t="shared" si="4"/>
        <v>1.5</v>
      </c>
      <c r="G13" s="239">
        <f t="shared" si="4"/>
        <v>1.5</v>
      </c>
      <c r="H13" s="112"/>
      <c r="I13" s="143"/>
      <c r="J13" s="146"/>
      <c r="K13" s="146"/>
      <c r="L13" s="146" t="s">
        <v>151</v>
      </c>
      <c r="M13" s="146" t="s">
        <v>151</v>
      </c>
      <c r="N13" s="146"/>
      <c r="O13" s="147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  <c r="IS13" s="92"/>
      <c r="IT13" s="92"/>
      <c r="IU13" s="92"/>
      <c r="IV13" s="92"/>
    </row>
    <row r="14" s="89" customFormat="1" ht="20" customHeight="1" spans="1:256">
      <c r="A14" s="117" t="s">
        <v>164</v>
      </c>
      <c r="B14" s="118">
        <f>C14-1.5</f>
        <v>30.5</v>
      </c>
      <c r="C14" s="118">
        <v>32</v>
      </c>
      <c r="D14" s="118">
        <f>C14+1.5</f>
        <v>33.5</v>
      </c>
      <c r="E14" s="118">
        <f>D14+1.8</f>
        <v>35.3</v>
      </c>
      <c r="F14" s="118">
        <f>E14+1.8</f>
        <v>37.1</v>
      </c>
      <c r="G14" s="240">
        <f>F14+1.2</f>
        <v>38.3</v>
      </c>
      <c r="H14" s="119"/>
      <c r="I14" s="143"/>
      <c r="J14" s="146"/>
      <c r="K14" s="146"/>
      <c r="L14" s="146" t="s">
        <v>165</v>
      </c>
      <c r="M14" s="146" t="s">
        <v>151</v>
      </c>
      <c r="N14" s="146"/>
      <c r="O14" s="147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</row>
    <row r="15" s="89" customFormat="1" ht="20" customHeight="1" spans="1:256">
      <c r="A15" s="120"/>
      <c r="B15" s="121"/>
      <c r="C15" s="122"/>
      <c r="D15" s="121"/>
      <c r="E15" s="121"/>
      <c r="F15" s="121"/>
      <c r="G15" s="121"/>
      <c r="H15" s="119"/>
      <c r="I15" s="143"/>
      <c r="J15" s="146"/>
      <c r="K15" s="146"/>
      <c r="L15" s="146"/>
      <c r="M15" s="146"/>
      <c r="N15" s="146"/>
      <c r="O15" s="147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  <c r="IR15" s="92"/>
      <c r="IS15" s="92"/>
      <c r="IT15" s="92"/>
      <c r="IU15" s="92"/>
      <c r="IV15" s="92"/>
    </row>
    <row r="16" s="89" customFormat="1" ht="20" customHeight="1" spans="1:256">
      <c r="A16" s="120"/>
      <c r="B16" s="121"/>
      <c r="C16" s="121"/>
      <c r="D16" s="121"/>
      <c r="E16" s="121"/>
      <c r="F16" s="121"/>
      <c r="G16" s="121"/>
      <c r="H16" s="119"/>
      <c r="I16" s="143"/>
      <c r="J16" s="146"/>
      <c r="K16" s="146"/>
      <c r="L16" s="146"/>
      <c r="M16" s="146"/>
      <c r="N16" s="146"/>
      <c r="O16" s="147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  <c r="IS16" s="92"/>
      <c r="IT16" s="92"/>
      <c r="IU16" s="92"/>
      <c r="IV16" s="92"/>
    </row>
    <row r="17" s="89" customFormat="1" ht="20" customHeight="1" spans="1:256">
      <c r="A17" s="120"/>
      <c r="B17" s="114"/>
      <c r="C17" s="114"/>
      <c r="D17" s="114"/>
      <c r="E17" s="114"/>
      <c r="F17" s="114"/>
      <c r="G17" s="114"/>
      <c r="H17" s="123"/>
      <c r="I17" s="143"/>
      <c r="J17" s="146"/>
      <c r="K17" s="146"/>
      <c r="L17" s="146"/>
      <c r="M17" s="146"/>
      <c r="N17" s="146"/>
      <c r="O17" s="147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  <c r="IS17" s="92"/>
      <c r="IT17" s="92"/>
      <c r="IU17" s="92"/>
      <c r="IV17" s="92"/>
    </row>
    <row r="18" s="89" customFormat="1" ht="20" customHeight="1" spans="1:256">
      <c r="A18" s="124"/>
      <c r="B18" s="125"/>
      <c r="C18" s="125"/>
      <c r="D18" s="125"/>
      <c r="E18" s="125"/>
      <c r="F18" s="125"/>
      <c r="G18" s="125"/>
      <c r="H18" s="123"/>
      <c r="I18" s="143"/>
      <c r="J18" s="146"/>
      <c r="K18" s="146"/>
      <c r="L18" s="146"/>
      <c r="M18" s="146"/>
      <c r="N18" s="146"/>
      <c r="O18" s="147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  <c r="IS18" s="92"/>
      <c r="IT18" s="92"/>
      <c r="IU18" s="92"/>
      <c r="IV18" s="92"/>
    </row>
    <row r="19" s="89" customFormat="1" ht="20" customHeight="1" spans="1:256">
      <c r="A19" s="113"/>
      <c r="B19" s="126"/>
      <c r="C19" s="126"/>
      <c r="D19" s="126"/>
      <c r="E19" s="126"/>
      <c r="F19" s="126"/>
      <c r="G19" s="126"/>
      <c r="H19" s="123"/>
      <c r="I19" s="143"/>
      <c r="J19" s="146"/>
      <c r="K19" s="146"/>
      <c r="L19" s="146"/>
      <c r="M19" s="146"/>
      <c r="N19" s="146"/>
      <c r="O19" s="147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R19" s="92"/>
      <c r="IS19" s="92"/>
      <c r="IT19" s="92"/>
      <c r="IU19" s="92"/>
      <c r="IV19" s="92"/>
    </row>
    <row r="20" s="89" customFormat="1" ht="20" customHeight="1" spans="1:256">
      <c r="A20" s="113"/>
      <c r="B20" s="126"/>
      <c r="C20" s="126"/>
      <c r="D20" s="126"/>
      <c r="E20" s="126"/>
      <c r="F20" s="126"/>
      <c r="G20" s="126"/>
      <c r="H20" s="127"/>
      <c r="I20" s="143"/>
      <c r="J20" s="146"/>
      <c r="K20" s="146"/>
      <c r="L20" s="146"/>
      <c r="M20" s="146"/>
      <c r="N20" s="146"/>
      <c r="O20" s="147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  <c r="IQ20" s="92"/>
      <c r="IR20" s="92"/>
      <c r="IS20" s="92"/>
      <c r="IT20" s="92"/>
      <c r="IU20" s="92"/>
      <c r="IV20" s="92"/>
    </row>
    <row r="21" s="89" customFormat="1" ht="20" customHeight="1" spans="1:256">
      <c r="A21" s="128"/>
      <c r="B21" s="129"/>
      <c r="C21" s="129"/>
      <c r="D21" s="129"/>
      <c r="E21" s="130"/>
      <c r="F21" s="129"/>
      <c r="G21" s="129"/>
      <c r="H21" s="129"/>
      <c r="I21" s="148"/>
      <c r="J21" s="149"/>
      <c r="K21" s="149"/>
      <c r="L21" s="150"/>
      <c r="M21" s="149"/>
      <c r="N21" s="149"/>
      <c r="O21" s="151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  <c r="IP21" s="92"/>
      <c r="IQ21" s="92"/>
      <c r="IR21" s="92"/>
      <c r="IS21" s="92"/>
      <c r="IT21" s="92"/>
      <c r="IU21" s="92"/>
      <c r="IV21" s="92"/>
    </row>
    <row r="22" s="89" customFormat="1" ht="16.5" spans="1:256">
      <c r="A22" s="131"/>
      <c r="B22" s="131"/>
      <c r="C22" s="132"/>
      <c r="D22" s="132"/>
      <c r="E22" s="133"/>
      <c r="F22" s="132"/>
      <c r="G22" s="132"/>
      <c r="H22" s="13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/>
      <c r="GD22" s="92"/>
      <c r="GE22" s="92"/>
      <c r="GF22" s="92"/>
      <c r="GG22" s="92"/>
      <c r="GH22" s="92"/>
      <c r="GI22" s="92"/>
      <c r="GJ22" s="92"/>
      <c r="GK22" s="92"/>
      <c r="GL22" s="92"/>
      <c r="GM22" s="92"/>
      <c r="GN22" s="92"/>
      <c r="GO22" s="92"/>
      <c r="GP22" s="92"/>
      <c r="GQ22" s="92"/>
      <c r="GR22" s="92"/>
      <c r="GS22" s="92"/>
      <c r="GT22" s="92"/>
      <c r="GU22" s="92"/>
      <c r="GV22" s="92"/>
      <c r="GW22" s="92"/>
      <c r="GX22" s="92"/>
      <c r="GY22" s="92"/>
      <c r="GZ22" s="92"/>
      <c r="HA22" s="92"/>
      <c r="HB22" s="92"/>
      <c r="HC22" s="92"/>
      <c r="HD22" s="92"/>
      <c r="HE22" s="92"/>
      <c r="HF22" s="92"/>
      <c r="HG22" s="92"/>
      <c r="HH22" s="92"/>
      <c r="HI22" s="92"/>
      <c r="HJ22" s="92"/>
      <c r="HK22" s="92"/>
      <c r="HL22" s="92"/>
      <c r="HM22" s="92"/>
      <c r="HN22" s="92"/>
      <c r="HO22" s="92"/>
      <c r="HP22" s="92"/>
      <c r="HQ22" s="92"/>
      <c r="HR22" s="92"/>
      <c r="HS22" s="92"/>
      <c r="HT22" s="92"/>
      <c r="HU22" s="92"/>
      <c r="HV22" s="92"/>
      <c r="HW22" s="92"/>
      <c r="HX22" s="92"/>
      <c r="HY22" s="92"/>
      <c r="HZ22" s="92"/>
      <c r="IA22" s="92"/>
      <c r="IB22" s="92"/>
      <c r="IC22" s="92"/>
      <c r="ID22" s="92"/>
      <c r="IE22" s="92"/>
      <c r="IF22" s="92"/>
      <c r="IG22" s="92"/>
      <c r="IH22" s="92"/>
      <c r="II22" s="92"/>
      <c r="IJ22" s="92"/>
      <c r="IK22" s="92"/>
      <c r="IL22" s="92"/>
      <c r="IM22" s="92"/>
      <c r="IN22" s="92"/>
      <c r="IO22" s="92"/>
      <c r="IP22" s="92"/>
      <c r="IQ22" s="92"/>
      <c r="IR22" s="92"/>
      <c r="IS22" s="92"/>
      <c r="IT22" s="92"/>
      <c r="IU22" s="92"/>
      <c r="IV22" s="92"/>
    </row>
    <row r="23" s="89" customFormat="1" spans="1:256">
      <c r="A23" s="134" t="s">
        <v>166</v>
      </c>
      <c r="B23" s="134"/>
      <c r="C23" s="135"/>
      <c r="D23" s="135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/>
      <c r="FU23" s="92"/>
      <c r="FV23" s="92"/>
      <c r="FW23" s="92"/>
      <c r="FX23" s="92"/>
      <c r="FY23" s="92"/>
      <c r="FZ23" s="92"/>
      <c r="GA23" s="92"/>
      <c r="GB23" s="92"/>
      <c r="GC23" s="92"/>
      <c r="GD23" s="92"/>
      <c r="GE23" s="92"/>
      <c r="GF23" s="92"/>
      <c r="GG23" s="92"/>
      <c r="GH23" s="92"/>
      <c r="GI23" s="92"/>
      <c r="GJ23" s="92"/>
      <c r="GK23" s="92"/>
      <c r="GL23" s="92"/>
      <c r="GM23" s="92"/>
      <c r="GN23" s="92"/>
      <c r="GO23" s="92"/>
      <c r="GP23" s="92"/>
      <c r="GQ23" s="92"/>
      <c r="GR23" s="92"/>
      <c r="GS23" s="92"/>
      <c r="GT23" s="92"/>
      <c r="GU23" s="92"/>
      <c r="GV23" s="92"/>
      <c r="GW23" s="92"/>
      <c r="GX23" s="92"/>
      <c r="GY23" s="92"/>
      <c r="GZ23" s="92"/>
      <c r="HA23" s="92"/>
      <c r="HB23" s="92"/>
      <c r="HC23" s="92"/>
      <c r="HD23" s="92"/>
      <c r="HE23" s="92"/>
      <c r="HF23" s="92"/>
      <c r="HG23" s="92"/>
      <c r="HH23" s="92"/>
      <c r="HI23" s="92"/>
      <c r="HJ23" s="92"/>
      <c r="HK23" s="92"/>
      <c r="HL23" s="92"/>
      <c r="HM23" s="92"/>
      <c r="HN23" s="92"/>
      <c r="HO23" s="92"/>
      <c r="HP23" s="92"/>
      <c r="HQ23" s="92"/>
      <c r="HR23" s="92"/>
      <c r="HS23" s="92"/>
      <c r="HT23" s="92"/>
      <c r="HU23" s="92"/>
      <c r="HV23" s="92"/>
      <c r="HW23" s="92"/>
      <c r="HX23" s="92"/>
      <c r="HY23" s="92"/>
      <c r="HZ23" s="92"/>
      <c r="IA23" s="92"/>
      <c r="IB23" s="92"/>
      <c r="IC23" s="92"/>
      <c r="ID23" s="92"/>
      <c r="IE23" s="92"/>
      <c r="IF23" s="92"/>
      <c r="IG23" s="92"/>
      <c r="IH23" s="92"/>
      <c r="II23" s="92"/>
      <c r="IJ23" s="92"/>
      <c r="IK23" s="92"/>
      <c r="IL23" s="92"/>
      <c r="IM23" s="92"/>
      <c r="IN23" s="92"/>
      <c r="IO23" s="92"/>
      <c r="IP23" s="92"/>
      <c r="IQ23" s="92"/>
      <c r="IR23" s="92"/>
      <c r="IS23" s="92"/>
      <c r="IT23" s="92"/>
      <c r="IU23" s="92"/>
      <c r="IV23" s="92"/>
    </row>
    <row r="24" s="89" customFormat="1" spans="3:256">
      <c r="C24" s="90"/>
      <c r="D24" s="90"/>
      <c r="J24" s="152" t="s">
        <v>167</v>
      </c>
      <c r="K24" s="247">
        <v>45603</v>
      </c>
      <c r="L24" s="152" t="s">
        <v>168</v>
      </c>
      <c r="M24" s="152" t="s">
        <v>132</v>
      </c>
      <c r="N24" s="152" t="s">
        <v>169</v>
      </c>
      <c r="O24" s="89" t="s">
        <v>135</v>
      </c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  <c r="CL24" s="92"/>
      <c r="CM24" s="92"/>
      <c r="CN24" s="92"/>
      <c r="CO24" s="92"/>
      <c r="CP24" s="92"/>
      <c r="CQ24" s="92"/>
      <c r="CR24" s="92"/>
      <c r="CS24" s="92"/>
      <c r="CT24" s="92"/>
      <c r="CU24" s="92"/>
      <c r="CV24" s="92"/>
      <c r="CW24" s="92"/>
      <c r="CX24" s="92"/>
      <c r="CY24" s="92"/>
      <c r="CZ24" s="92"/>
      <c r="DA24" s="92"/>
      <c r="DB24" s="92"/>
      <c r="DC24" s="92"/>
      <c r="DD24" s="92"/>
      <c r="DE24" s="92"/>
      <c r="DF24" s="92"/>
      <c r="DG24" s="92"/>
      <c r="DH24" s="92"/>
      <c r="DI24" s="92"/>
      <c r="DJ24" s="92"/>
      <c r="DK24" s="92"/>
      <c r="DL24" s="92"/>
      <c r="DM24" s="92"/>
      <c r="DN24" s="92"/>
      <c r="DO24" s="92"/>
      <c r="DP24" s="92"/>
      <c r="DQ24" s="92"/>
      <c r="DR24" s="92"/>
      <c r="DS24" s="92"/>
      <c r="DT24" s="92"/>
      <c r="DU24" s="92"/>
      <c r="DV24" s="92"/>
      <c r="DW24" s="92"/>
      <c r="DX24" s="92"/>
      <c r="DY24" s="92"/>
      <c r="DZ24" s="92"/>
      <c r="EA24" s="92"/>
      <c r="EB24" s="92"/>
      <c r="EC24" s="92"/>
      <c r="ED24" s="92"/>
      <c r="EE24" s="92"/>
      <c r="EF24" s="92"/>
      <c r="EG24" s="92"/>
      <c r="EH24" s="92"/>
      <c r="EI24" s="92"/>
      <c r="EJ24" s="92"/>
      <c r="EK24" s="92"/>
      <c r="EL24" s="92"/>
      <c r="EM24" s="92"/>
      <c r="EN24" s="92"/>
      <c r="EO24" s="92"/>
      <c r="EP24" s="92"/>
      <c r="EQ24" s="92"/>
      <c r="ER24" s="92"/>
      <c r="ES24" s="92"/>
      <c r="ET24" s="92"/>
      <c r="EU24" s="92"/>
      <c r="EV24" s="92"/>
      <c r="EW24" s="92"/>
      <c r="EX24" s="92"/>
      <c r="EY24" s="92"/>
      <c r="EZ24" s="92"/>
      <c r="FA24" s="92"/>
      <c r="FB24" s="92"/>
      <c r="FC24" s="92"/>
      <c r="FD24" s="92"/>
      <c r="FE24" s="92"/>
      <c r="FF24" s="92"/>
      <c r="FG24" s="92"/>
      <c r="FH24" s="92"/>
      <c r="FI24" s="92"/>
      <c r="FJ24" s="92"/>
      <c r="FK24" s="92"/>
      <c r="FL24" s="92"/>
      <c r="FM24" s="92"/>
      <c r="FN24" s="92"/>
      <c r="FO24" s="92"/>
      <c r="FP24" s="92"/>
      <c r="FQ24" s="92"/>
      <c r="FR24" s="92"/>
      <c r="FS24" s="92"/>
      <c r="FT24" s="92"/>
      <c r="FU24" s="92"/>
      <c r="FV24" s="92"/>
      <c r="FW24" s="92"/>
      <c r="FX24" s="92"/>
      <c r="FY24" s="92"/>
      <c r="FZ24" s="92"/>
      <c r="GA24" s="92"/>
      <c r="GB24" s="92"/>
      <c r="GC24" s="92"/>
      <c r="GD24" s="92"/>
      <c r="GE24" s="92"/>
      <c r="GF24" s="92"/>
      <c r="GG24" s="92"/>
      <c r="GH24" s="92"/>
      <c r="GI24" s="92"/>
      <c r="GJ24" s="92"/>
      <c r="GK24" s="92"/>
      <c r="GL24" s="92"/>
      <c r="GM24" s="92"/>
      <c r="GN24" s="92"/>
      <c r="GO24" s="92"/>
      <c r="GP24" s="92"/>
      <c r="GQ24" s="92"/>
      <c r="GR24" s="92"/>
      <c r="GS24" s="92"/>
      <c r="GT24" s="92"/>
      <c r="GU24" s="92"/>
      <c r="GV24" s="92"/>
      <c r="GW24" s="92"/>
      <c r="GX24" s="92"/>
      <c r="GY24" s="92"/>
      <c r="GZ24" s="92"/>
      <c r="HA24" s="92"/>
      <c r="HB24" s="92"/>
      <c r="HC24" s="92"/>
      <c r="HD24" s="92"/>
      <c r="HE24" s="92"/>
      <c r="HF24" s="92"/>
      <c r="HG24" s="92"/>
      <c r="HH24" s="92"/>
      <c r="HI24" s="92"/>
      <c r="HJ24" s="92"/>
      <c r="HK24" s="92"/>
      <c r="HL24" s="92"/>
      <c r="HM24" s="92"/>
      <c r="HN24" s="92"/>
      <c r="HO24" s="92"/>
      <c r="HP24" s="92"/>
      <c r="HQ24" s="92"/>
      <c r="HR24" s="92"/>
      <c r="HS24" s="92"/>
      <c r="HT24" s="92"/>
      <c r="HU24" s="92"/>
      <c r="HV24" s="92"/>
      <c r="HW24" s="92"/>
      <c r="HX24" s="92"/>
      <c r="HY24" s="92"/>
      <c r="HZ24" s="92"/>
      <c r="IA24" s="92"/>
      <c r="IB24" s="92"/>
      <c r="IC24" s="92"/>
      <c r="ID24" s="92"/>
      <c r="IE24" s="92"/>
      <c r="IF24" s="92"/>
      <c r="IG24" s="92"/>
      <c r="IH24" s="92"/>
      <c r="II24" s="92"/>
      <c r="IJ24" s="92"/>
      <c r="IK24" s="92"/>
      <c r="IL24" s="92"/>
      <c r="IM24" s="92"/>
      <c r="IN24" s="92"/>
      <c r="IO24" s="92"/>
      <c r="IP24" s="92"/>
      <c r="IQ24" s="92"/>
      <c r="IR24" s="92"/>
      <c r="IS24" s="92"/>
      <c r="IT24" s="92"/>
      <c r="IU24" s="92"/>
      <c r="IV24" s="92"/>
    </row>
  </sheetData>
  <mergeCells count="10">
    <mergeCell ref="A1:O1"/>
    <mergeCell ref="B2:D2"/>
    <mergeCell ref="F2:H2"/>
    <mergeCell ref="K2:O2"/>
    <mergeCell ref="B3:H3"/>
    <mergeCell ref="J3:O3"/>
    <mergeCell ref="D16:E16"/>
    <mergeCell ref="A3:A5"/>
    <mergeCell ref="H4:H5"/>
    <mergeCell ref="I2:I21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topLeftCell="A20" workbookViewId="0">
      <selection activeCell="A32" sqref="A32:K32"/>
    </sheetView>
  </sheetViews>
  <sheetFormatPr defaultColWidth="10" defaultRowHeight="16.5" customHeight="1"/>
  <cols>
    <col min="1" max="1" width="10.875" style="248" customWidth="1"/>
    <col min="2" max="16384" width="10" style="248"/>
  </cols>
  <sheetData>
    <row r="1" ht="22.5" customHeight="1" spans="1:11">
      <c r="A1" s="158" t="s">
        <v>170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ht="17.25" customHeight="1" spans="1:11">
      <c r="A2" s="249" t="s">
        <v>53</v>
      </c>
      <c r="B2" s="250" t="s">
        <v>54</v>
      </c>
      <c r="C2" s="250"/>
      <c r="D2" s="251" t="s">
        <v>55</v>
      </c>
      <c r="E2" s="251"/>
      <c r="F2" s="250" t="s">
        <v>56</v>
      </c>
      <c r="G2" s="250"/>
      <c r="H2" s="252" t="s">
        <v>57</v>
      </c>
      <c r="I2" s="323" t="s">
        <v>56</v>
      </c>
      <c r="J2" s="323"/>
      <c r="K2" s="324"/>
    </row>
    <row r="3" customHeight="1" spans="1:11">
      <c r="A3" s="253" t="s">
        <v>58</v>
      </c>
      <c r="B3" s="254"/>
      <c r="C3" s="255"/>
      <c r="D3" s="256" t="s">
        <v>59</v>
      </c>
      <c r="E3" s="257"/>
      <c r="F3" s="257"/>
      <c r="G3" s="258"/>
      <c r="H3" s="256" t="s">
        <v>60</v>
      </c>
      <c r="I3" s="257"/>
      <c r="J3" s="257"/>
      <c r="K3" s="258"/>
    </row>
    <row r="4" customHeight="1" spans="1:11">
      <c r="A4" s="259" t="s">
        <v>61</v>
      </c>
      <c r="B4" s="164" t="s">
        <v>62</v>
      </c>
      <c r="C4" s="165"/>
      <c r="D4" s="259" t="s">
        <v>63</v>
      </c>
      <c r="E4" s="260"/>
      <c r="F4" s="261">
        <v>45656</v>
      </c>
      <c r="G4" s="262"/>
      <c r="H4" s="259" t="s">
        <v>64</v>
      </c>
      <c r="I4" s="260"/>
      <c r="J4" s="164" t="s">
        <v>65</v>
      </c>
      <c r="K4" s="165" t="s">
        <v>66</v>
      </c>
    </row>
    <row r="5" customHeight="1" spans="1:11">
      <c r="A5" s="263" t="s">
        <v>67</v>
      </c>
      <c r="B5" s="164" t="s">
        <v>68</v>
      </c>
      <c r="C5" s="165"/>
      <c r="D5" s="259" t="s">
        <v>69</v>
      </c>
      <c r="E5" s="260"/>
      <c r="F5" s="261">
        <v>45601</v>
      </c>
      <c r="G5" s="262"/>
      <c r="H5" s="259" t="s">
        <v>70</v>
      </c>
      <c r="I5" s="260"/>
      <c r="J5" s="164" t="s">
        <v>65</v>
      </c>
      <c r="K5" s="165" t="s">
        <v>66</v>
      </c>
    </row>
    <row r="6" customHeight="1" spans="1:11">
      <c r="A6" s="259" t="s">
        <v>71</v>
      </c>
      <c r="B6" s="264" t="s">
        <v>72</v>
      </c>
      <c r="C6" s="265">
        <v>6</v>
      </c>
      <c r="D6" s="263" t="s">
        <v>73</v>
      </c>
      <c r="E6" s="266"/>
      <c r="F6" s="261">
        <v>45606</v>
      </c>
      <c r="G6" s="262"/>
      <c r="H6" s="259" t="s">
        <v>74</v>
      </c>
      <c r="I6" s="260"/>
      <c r="J6" s="164" t="s">
        <v>65</v>
      </c>
      <c r="K6" s="165" t="s">
        <v>66</v>
      </c>
    </row>
    <row r="7" customHeight="1" spans="1:11">
      <c r="A7" s="259" t="s">
        <v>75</v>
      </c>
      <c r="B7" s="267">
        <v>2270</v>
      </c>
      <c r="C7" s="268"/>
      <c r="D7" s="263" t="s">
        <v>76</v>
      </c>
      <c r="E7" s="269"/>
      <c r="F7" s="261">
        <v>45611</v>
      </c>
      <c r="G7" s="262"/>
      <c r="H7" s="259" t="s">
        <v>77</v>
      </c>
      <c r="I7" s="260"/>
      <c r="J7" s="164" t="s">
        <v>65</v>
      </c>
      <c r="K7" s="165" t="s">
        <v>66</v>
      </c>
    </row>
    <row r="8" customHeight="1" spans="1:16">
      <c r="A8" s="270" t="s">
        <v>78</v>
      </c>
      <c r="B8" s="271" t="s">
        <v>79</v>
      </c>
      <c r="C8" s="272"/>
      <c r="D8" s="273" t="s">
        <v>80</v>
      </c>
      <c r="E8" s="274"/>
      <c r="F8" s="275">
        <v>45616</v>
      </c>
      <c r="G8" s="276"/>
      <c r="H8" s="273" t="s">
        <v>81</v>
      </c>
      <c r="I8" s="274"/>
      <c r="J8" s="293" t="s">
        <v>65</v>
      </c>
      <c r="K8" s="325" t="s">
        <v>66</v>
      </c>
      <c r="P8" s="217" t="s">
        <v>171</v>
      </c>
    </row>
    <row r="9" customHeight="1" spans="1:11">
      <c r="A9" s="277" t="s">
        <v>172</v>
      </c>
      <c r="B9" s="277"/>
      <c r="C9" s="277"/>
      <c r="D9" s="277"/>
      <c r="E9" s="277"/>
      <c r="F9" s="277"/>
      <c r="G9" s="277"/>
      <c r="H9" s="277"/>
      <c r="I9" s="277"/>
      <c r="J9" s="277"/>
      <c r="K9" s="277"/>
    </row>
    <row r="10" customHeight="1" spans="1:11">
      <c r="A10" s="278" t="s">
        <v>84</v>
      </c>
      <c r="B10" s="279" t="s">
        <v>85</v>
      </c>
      <c r="C10" s="280" t="s">
        <v>86</v>
      </c>
      <c r="D10" s="281"/>
      <c r="E10" s="282" t="s">
        <v>89</v>
      </c>
      <c r="F10" s="279" t="s">
        <v>85</v>
      </c>
      <c r="G10" s="280" t="s">
        <v>86</v>
      </c>
      <c r="H10" s="279"/>
      <c r="I10" s="282" t="s">
        <v>87</v>
      </c>
      <c r="J10" s="279" t="s">
        <v>85</v>
      </c>
      <c r="K10" s="326" t="s">
        <v>86</v>
      </c>
    </row>
    <row r="11" customHeight="1" spans="1:11">
      <c r="A11" s="263" t="s">
        <v>90</v>
      </c>
      <c r="B11" s="283" t="s">
        <v>85</v>
      </c>
      <c r="C11" s="164" t="s">
        <v>86</v>
      </c>
      <c r="D11" s="269"/>
      <c r="E11" s="266" t="s">
        <v>92</v>
      </c>
      <c r="F11" s="283" t="s">
        <v>85</v>
      </c>
      <c r="G11" s="164" t="s">
        <v>86</v>
      </c>
      <c r="H11" s="283"/>
      <c r="I11" s="266" t="s">
        <v>97</v>
      </c>
      <c r="J11" s="283" t="s">
        <v>85</v>
      </c>
      <c r="K11" s="165" t="s">
        <v>86</v>
      </c>
    </row>
    <row r="12" customHeight="1" spans="1:11">
      <c r="A12" s="273" t="s">
        <v>118</v>
      </c>
      <c r="B12" s="274"/>
      <c r="C12" s="274"/>
      <c r="D12" s="274"/>
      <c r="E12" s="274"/>
      <c r="F12" s="274"/>
      <c r="G12" s="274"/>
      <c r="H12" s="274"/>
      <c r="I12" s="274"/>
      <c r="J12" s="274"/>
      <c r="K12" s="327"/>
    </row>
    <row r="13" customHeight="1" spans="1:11">
      <c r="A13" s="284" t="s">
        <v>173</v>
      </c>
      <c r="B13" s="284"/>
      <c r="C13" s="284"/>
      <c r="D13" s="284"/>
      <c r="E13" s="284"/>
      <c r="F13" s="284"/>
      <c r="G13" s="284"/>
      <c r="H13" s="284"/>
      <c r="I13" s="284"/>
      <c r="J13" s="284"/>
      <c r="K13" s="284"/>
    </row>
    <row r="14" customHeight="1" spans="1:11">
      <c r="A14" s="285" t="s">
        <v>174</v>
      </c>
      <c r="B14" s="286"/>
      <c r="C14" s="286"/>
      <c r="D14" s="286"/>
      <c r="E14" s="286"/>
      <c r="F14" s="286"/>
      <c r="G14" s="286"/>
      <c r="H14" s="287"/>
      <c r="I14" s="328"/>
      <c r="J14" s="328"/>
      <c r="K14" s="329"/>
    </row>
    <row r="15" customHeight="1" spans="1:11">
      <c r="A15" s="288"/>
      <c r="B15" s="289"/>
      <c r="C15" s="289"/>
      <c r="D15" s="290"/>
      <c r="E15" s="291"/>
      <c r="F15" s="289"/>
      <c r="G15" s="289"/>
      <c r="H15" s="290"/>
      <c r="I15" s="330"/>
      <c r="J15" s="331"/>
      <c r="K15" s="332"/>
    </row>
    <row r="16" customHeight="1" spans="1:11">
      <c r="A16" s="292"/>
      <c r="B16" s="293"/>
      <c r="C16" s="293"/>
      <c r="D16" s="293"/>
      <c r="E16" s="293"/>
      <c r="F16" s="293"/>
      <c r="G16" s="293"/>
      <c r="H16" s="293"/>
      <c r="I16" s="293"/>
      <c r="J16" s="293"/>
      <c r="K16" s="325"/>
    </row>
    <row r="17" customHeight="1" spans="1:11">
      <c r="A17" s="284" t="s">
        <v>175</v>
      </c>
      <c r="B17" s="284"/>
      <c r="C17" s="284"/>
      <c r="D17" s="284"/>
      <c r="E17" s="284"/>
      <c r="F17" s="284"/>
      <c r="G17" s="284"/>
      <c r="H17" s="284"/>
      <c r="I17" s="284"/>
      <c r="J17" s="284"/>
      <c r="K17" s="284"/>
    </row>
    <row r="18" customHeight="1" spans="1:11">
      <c r="A18" s="294" t="s">
        <v>176</v>
      </c>
      <c r="B18" s="295"/>
      <c r="C18" s="295"/>
      <c r="D18" s="295"/>
      <c r="E18" s="295"/>
      <c r="F18" s="295"/>
      <c r="G18" s="295"/>
      <c r="H18" s="295"/>
      <c r="I18" s="328"/>
      <c r="J18" s="328"/>
      <c r="K18" s="329"/>
    </row>
    <row r="19" customHeight="1" spans="1:11">
      <c r="A19" s="288"/>
      <c r="B19" s="289"/>
      <c r="C19" s="289"/>
      <c r="D19" s="290"/>
      <c r="E19" s="291"/>
      <c r="F19" s="289"/>
      <c r="G19" s="289"/>
      <c r="H19" s="290"/>
      <c r="I19" s="330"/>
      <c r="J19" s="331"/>
      <c r="K19" s="332"/>
    </row>
    <row r="20" customHeight="1" spans="1:11">
      <c r="A20" s="292"/>
      <c r="B20" s="293"/>
      <c r="C20" s="293"/>
      <c r="D20" s="293"/>
      <c r="E20" s="293"/>
      <c r="F20" s="293"/>
      <c r="G20" s="293"/>
      <c r="H20" s="293"/>
      <c r="I20" s="293"/>
      <c r="J20" s="293"/>
      <c r="K20" s="325"/>
    </row>
    <row r="21" customHeight="1" spans="1:11">
      <c r="A21" s="296" t="s">
        <v>115</v>
      </c>
      <c r="B21" s="296"/>
      <c r="C21" s="296"/>
      <c r="D21" s="296"/>
      <c r="E21" s="296"/>
      <c r="F21" s="296"/>
      <c r="G21" s="296"/>
      <c r="H21" s="296"/>
      <c r="I21" s="296"/>
      <c r="J21" s="296"/>
      <c r="K21" s="296"/>
    </row>
    <row r="22" customHeight="1" spans="1:11">
      <c r="A22" s="159" t="s">
        <v>116</v>
      </c>
      <c r="B22" s="193"/>
      <c r="C22" s="193"/>
      <c r="D22" s="193"/>
      <c r="E22" s="193"/>
      <c r="F22" s="193"/>
      <c r="G22" s="193"/>
      <c r="H22" s="193"/>
      <c r="I22" s="193"/>
      <c r="J22" s="193"/>
      <c r="K22" s="221"/>
    </row>
    <row r="23" customHeight="1" spans="1:11">
      <c r="A23" s="172" t="s">
        <v>117</v>
      </c>
      <c r="B23" s="173"/>
      <c r="C23" s="164" t="s">
        <v>65</v>
      </c>
      <c r="D23" s="164" t="s">
        <v>66</v>
      </c>
      <c r="E23" s="171"/>
      <c r="F23" s="171"/>
      <c r="G23" s="171"/>
      <c r="H23" s="171"/>
      <c r="I23" s="171"/>
      <c r="J23" s="171"/>
      <c r="K23" s="214"/>
    </row>
    <row r="24" customHeight="1" spans="1:11">
      <c r="A24" s="297" t="s">
        <v>177</v>
      </c>
      <c r="B24" s="167"/>
      <c r="C24" s="167"/>
      <c r="D24" s="167"/>
      <c r="E24" s="167"/>
      <c r="F24" s="167"/>
      <c r="G24" s="167"/>
      <c r="H24" s="167"/>
      <c r="I24" s="167"/>
      <c r="J24" s="167"/>
      <c r="K24" s="333"/>
    </row>
    <row r="25" customHeight="1" spans="1:11">
      <c r="A25" s="298"/>
      <c r="B25" s="299"/>
      <c r="C25" s="299"/>
      <c r="D25" s="299"/>
      <c r="E25" s="299"/>
      <c r="F25" s="299"/>
      <c r="G25" s="299"/>
      <c r="H25" s="299"/>
      <c r="I25" s="299"/>
      <c r="J25" s="299"/>
      <c r="K25" s="334"/>
    </row>
    <row r="26" customHeight="1" spans="1:11">
      <c r="A26" s="277" t="s">
        <v>124</v>
      </c>
      <c r="B26" s="277"/>
      <c r="C26" s="277"/>
      <c r="D26" s="277"/>
      <c r="E26" s="277"/>
      <c r="F26" s="277"/>
      <c r="G26" s="277"/>
      <c r="H26" s="277"/>
      <c r="I26" s="277"/>
      <c r="J26" s="277"/>
      <c r="K26" s="277"/>
    </row>
    <row r="27" customHeight="1" spans="1:11">
      <c r="A27" s="253" t="s">
        <v>125</v>
      </c>
      <c r="B27" s="280" t="s">
        <v>95</v>
      </c>
      <c r="C27" s="280" t="s">
        <v>96</v>
      </c>
      <c r="D27" s="280" t="s">
        <v>88</v>
      </c>
      <c r="E27" s="254" t="s">
        <v>126</v>
      </c>
      <c r="F27" s="280" t="s">
        <v>95</v>
      </c>
      <c r="G27" s="280" t="s">
        <v>96</v>
      </c>
      <c r="H27" s="280" t="s">
        <v>88</v>
      </c>
      <c r="I27" s="254" t="s">
        <v>127</v>
      </c>
      <c r="J27" s="280" t="s">
        <v>95</v>
      </c>
      <c r="K27" s="326" t="s">
        <v>96</v>
      </c>
    </row>
    <row r="28" customHeight="1" spans="1:11">
      <c r="A28" s="300" t="s">
        <v>87</v>
      </c>
      <c r="B28" s="164" t="s">
        <v>95</v>
      </c>
      <c r="C28" s="164" t="s">
        <v>96</v>
      </c>
      <c r="D28" s="164" t="s">
        <v>88</v>
      </c>
      <c r="E28" s="301" t="s">
        <v>94</v>
      </c>
      <c r="F28" s="164" t="s">
        <v>95</v>
      </c>
      <c r="G28" s="164" t="s">
        <v>96</v>
      </c>
      <c r="H28" s="164" t="s">
        <v>88</v>
      </c>
      <c r="I28" s="301" t="s">
        <v>105</v>
      </c>
      <c r="J28" s="164" t="s">
        <v>95</v>
      </c>
      <c r="K28" s="165" t="s">
        <v>96</v>
      </c>
    </row>
    <row r="29" customHeight="1" spans="1:11">
      <c r="A29" s="259" t="s">
        <v>98</v>
      </c>
      <c r="B29" s="302"/>
      <c r="C29" s="302"/>
      <c r="D29" s="302"/>
      <c r="E29" s="302"/>
      <c r="F29" s="302"/>
      <c r="G29" s="302"/>
      <c r="H29" s="302"/>
      <c r="I29" s="302"/>
      <c r="J29" s="302"/>
      <c r="K29" s="335"/>
    </row>
    <row r="30" customHeight="1" spans="1:11">
      <c r="A30" s="303"/>
      <c r="B30" s="304"/>
      <c r="C30" s="304"/>
      <c r="D30" s="304"/>
      <c r="E30" s="304"/>
      <c r="F30" s="304"/>
      <c r="G30" s="304"/>
      <c r="H30" s="304"/>
      <c r="I30" s="304"/>
      <c r="J30" s="304"/>
      <c r="K30" s="336"/>
    </row>
    <row r="31" customHeight="1" spans="1:11">
      <c r="A31" s="305" t="s">
        <v>178</v>
      </c>
      <c r="B31" s="305"/>
      <c r="C31" s="305"/>
      <c r="D31" s="305"/>
      <c r="E31" s="305"/>
      <c r="F31" s="305"/>
      <c r="G31" s="305"/>
      <c r="H31" s="305"/>
      <c r="I31" s="305"/>
      <c r="J31" s="305"/>
      <c r="K31" s="305"/>
    </row>
    <row r="32" ht="21" customHeight="1" spans="1:11">
      <c r="A32" s="306"/>
      <c r="B32" s="307"/>
      <c r="C32" s="307"/>
      <c r="D32" s="307"/>
      <c r="E32" s="307"/>
      <c r="F32" s="307"/>
      <c r="G32" s="307"/>
      <c r="H32" s="307"/>
      <c r="I32" s="307"/>
      <c r="J32" s="307"/>
      <c r="K32" s="337"/>
    </row>
    <row r="33" ht="21" customHeight="1" spans="1:11">
      <c r="A33" s="308"/>
      <c r="B33" s="309"/>
      <c r="C33" s="309"/>
      <c r="D33" s="309"/>
      <c r="E33" s="309"/>
      <c r="F33" s="309"/>
      <c r="G33" s="309"/>
      <c r="H33" s="309"/>
      <c r="I33" s="309"/>
      <c r="J33" s="309"/>
      <c r="K33" s="338"/>
    </row>
    <row r="34" ht="21" customHeight="1" spans="1:11">
      <c r="A34" s="308"/>
      <c r="B34" s="309"/>
      <c r="C34" s="309"/>
      <c r="D34" s="309"/>
      <c r="E34" s="309"/>
      <c r="F34" s="309"/>
      <c r="G34" s="309"/>
      <c r="H34" s="309"/>
      <c r="I34" s="309"/>
      <c r="J34" s="309"/>
      <c r="K34" s="338"/>
    </row>
    <row r="35" ht="21" customHeight="1" spans="1:11">
      <c r="A35" s="308"/>
      <c r="B35" s="309"/>
      <c r="C35" s="309"/>
      <c r="D35" s="309"/>
      <c r="E35" s="309"/>
      <c r="F35" s="309"/>
      <c r="G35" s="309"/>
      <c r="H35" s="309"/>
      <c r="I35" s="309"/>
      <c r="J35" s="309"/>
      <c r="K35" s="338"/>
    </row>
    <row r="36" ht="21" customHeight="1" spans="1:11">
      <c r="A36" s="308"/>
      <c r="B36" s="309"/>
      <c r="C36" s="309"/>
      <c r="D36" s="309"/>
      <c r="E36" s="309"/>
      <c r="F36" s="309"/>
      <c r="G36" s="309"/>
      <c r="H36" s="309"/>
      <c r="I36" s="309"/>
      <c r="J36" s="309"/>
      <c r="K36" s="338"/>
    </row>
    <row r="37" ht="21" customHeight="1" spans="1:11">
      <c r="A37" s="308"/>
      <c r="B37" s="309"/>
      <c r="C37" s="309"/>
      <c r="D37" s="309"/>
      <c r="E37" s="309"/>
      <c r="F37" s="309"/>
      <c r="G37" s="309"/>
      <c r="H37" s="309"/>
      <c r="I37" s="309"/>
      <c r="J37" s="309"/>
      <c r="K37" s="338"/>
    </row>
    <row r="38" ht="21" customHeight="1" spans="1:11">
      <c r="A38" s="308"/>
      <c r="B38" s="309"/>
      <c r="C38" s="309"/>
      <c r="D38" s="309"/>
      <c r="E38" s="309"/>
      <c r="F38" s="309"/>
      <c r="G38" s="309"/>
      <c r="H38" s="309"/>
      <c r="I38" s="309"/>
      <c r="J38" s="309"/>
      <c r="K38" s="338"/>
    </row>
    <row r="39" ht="21" customHeight="1" spans="1:11">
      <c r="A39" s="308"/>
      <c r="B39" s="309"/>
      <c r="C39" s="309"/>
      <c r="D39" s="309"/>
      <c r="E39" s="309"/>
      <c r="F39" s="309"/>
      <c r="G39" s="309"/>
      <c r="H39" s="309"/>
      <c r="I39" s="309"/>
      <c r="J39" s="309"/>
      <c r="K39" s="338"/>
    </row>
    <row r="40" ht="21" customHeight="1" spans="1:11">
      <c r="A40" s="308"/>
      <c r="B40" s="309"/>
      <c r="C40" s="309"/>
      <c r="D40" s="309"/>
      <c r="E40" s="309"/>
      <c r="F40" s="309"/>
      <c r="G40" s="309"/>
      <c r="H40" s="309"/>
      <c r="I40" s="309"/>
      <c r="J40" s="309"/>
      <c r="K40" s="338"/>
    </row>
    <row r="41" ht="21" customHeight="1" spans="1:11">
      <c r="A41" s="308"/>
      <c r="B41" s="309"/>
      <c r="C41" s="309"/>
      <c r="D41" s="309"/>
      <c r="E41" s="309"/>
      <c r="F41" s="309"/>
      <c r="G41" s="309"/>
      <c r="H41" s="309"/>
      <c r="I41" s="309"/>
      <c r="J41" s="309"/>
      <c r="K41" s="338"/>
    </row>
    <row r="42" ht="21" customHeight="1" spans="1:11">
      <c r="A42" s="308"/>
      <c r="B42" s="309"/>
      <c r="C42" s="309"/>
      <c r="D42" s="309"/>
      <c r="E42" s="309"/>
      <c r="F42" s="309"/>
      <c r="G42" s="309"/>
      <c r="H42" s="309"/>
      <c r="I42" s="309"/>
      <c r="J42" s="309"/>
      <c r="K42" s="338"/>
    </row>
    <row r="43" ht="17.25" customHeight="1" spans="1:11">
      <c r="A43" s="303" t="s">
        <v>123</v>
      </c>
      <c r="B43" s="304"/>
      <c r="C43" s="304"/>
      <c r="D43" s="304"/>
      <c r="E43" s="304"/>
      <c r="F43" s="304"/>
      <c r="G43" s="304"/>
      <c r="H43" s="304"/>
      <c r="I43" s="304"/>
      <c r="J43" s="304"/>
      <c r="K43" s="336"/>
    </row>
    <row r="44" customHeight="1" spans="1:11">
      <c r="A44" s="305" t="s">
        <v>179</v>
      </c>
      <c r="B44" s="305"/>
      <c r="C44" s="305"/>
      <c r="D44" s="305"/>
      <c r="E44" s="305"/>
      <c r="F44" s="305"/>
      <c r="G44" s="305"/>
      <c r="H44" s="305"/>
      <c r="I44" s="305"/>
      <c r="J44" s="305"/>
      <c r="K44" s="305"/>
    </row>
    <row r="45" ht="18" customHeight="1" spans="1:11">
      <c r="A45" s="310" t="s">
        <v>118</v>
      </c>
      <c r="B45" s="311"/>
      <c r="C45" s="311"/>
      <c r="D45" s="311"/>
      <c r="E45" s="311"/>
      <c r="F45" s="311"/>
      <c r="G45" s="311"/>
      <c r="H45" s="311"/>
      <c r="I45" s="311"/>
      <c r="J45" s="311"/>
      <c r="K45" s="339"/>
    </row>
    <row r="46" ht="18" customHeight="1" spans="1:11">
      <c r="A46" s="310" t="s">
        <v>180</v>
      </c>
      <c r="B46" s="311"/>
      <c r="C46" s="311"/>
      <c r="D46" s="311"/>
      <c r="E46" s="311"/>
      <c r="F46" s="311"/>
      <c r="G46" s="311"/>
      <c r="H46" s="311"/>
      <c r="I46" s="311"/>
      <c r="J46" s="311"/>
      <c r="K46" s="339"/>
    </row>
    <row r="47" ht="18" customHeight="1" spans="1:11">
      <c r="A47" s="298"/>
      <c r="B47" s="299"/>
      <c r="C47" s="299"/>
      <c r="D47" s="299"/>
      <c r="E47" s="299"/>
      <c r="F47" s="299"/>
      <c r="G47" s="299"/>
      <c r="H47" s="299"/>
      <c r="I47" s="299"/>
      <c r="J47" s="299"/>
      <c r="K47" s="334"/>
    </row>
    <row r="48" ht="21" customHeight="1" spans="1:11">
      <c r="A48" s="312" t="s">
        <v>129</v>
      </c>
      <c r="B48" s="313" t="s">
        <v>130</v>
      </c>
      <c r="C48" s="313"/>
      <c r="D48" s="314" t="s">
        <v>131</v>
      </c>
      <c r="E48" s="314" t="s">
        <v>132</v>
      </c>
      <c r="F48" s="314" t="s">
        <v>133</v>
      </c>
      <c r="G48" s="315">
        <v>45618</v>
      </c>
      <c r="H48" s="316" t="s">
        <v>134</v>
      </c>
      <c r="I48" s="316"/>
      <c r="J48" s="313" t="s">
        <v>135</v>
      </c>
      <c r="K48" s="340"/>
    </row>
    <row r="49" customHeight="1" spans="1:11">
      <c r="A49" s="317" t="s">
        <v>136</v>
      </c>
      <c r="B49" s="318"/>
      <c r="C49" s="318"/>
      <c r="D49" s="318"/>
      <c r="E49" s="318"/>
      <c r="F49" s="318"/>
      <c r="G49" s="318"/>
      <c r="H49" s="318"/>
      <c r="I49" s="318"/>
      <c r="J49" s="318"/>
      <c r="K49" s="341"/>
    </row>
    <row r="50" customHeight="1" spans="1:11">
      <c r="A50" s="319"/>
      <c r="B50" s="320"/>
      <c r="C50" s="320"/>
      <c r="D50" s="320"/>
      <c r="E50" s="320"/>
      <c r="F50" s="320"/>
      <c r="G50" s="320"/>
      <c r="H50" s="320"/>
      <c r="I50" s="320"/>
      <c r="J50" s="320"/>
      <c r="K50" s="342"/>
    </row>
    <row r="51" customHeight="1" spans="1:11">
      <c r="A51" s="321"/>
      <c r="B51" s="322"/>
      <c r="C51" s="322"/>
      <c r="D51" s="322"/>
      <c r="E51" s="322"/>
      <c r="F51" s="322"/>
      <c r="G51" s="322"/>
      <c r="H51" s="322"/>
      <c r="I51" s="322"/>
      <c r="J51" s="322"/>
      <c r="K51" s="343"/>
    </row>
    <row r="52" ht="21" customHeight="1" spans="1:11">
      <c r="A52" s="312" t="s">
        <v>129</v>
      </c>
      <c r="B52" s="313" t="s">
        <v>130</v>
      </c>
      <c r="C52" s="313"/>
      <c r="D52" s="314" t="s">
        <v>131</v>
      </c>
      <c r="E52" s="314" t="s">
        <v>132</v>
      </c>
      <c r="F52" s="314" t="s">
        <v>133</v>
      </c>
      <c r="G52" s="315">
        <v>45618</v>
      </c>
      <c r="H52" s="316" t="s">
        <v>134</v>
      </c>
      <c r="I52" s="316"/>
      <c r="J52" s="313" t="s">
        <v>135</v>
      </c>
      <c r="K52" s="340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23"/>
  <sheetViews>
    <sheetView workbookViewId="0">
      <selection activeCell="G28" sqref="G28"/>
    </sheetView>
  </sheetViews>
  <sheetFormatPr defaultColWidth="9" defaultRowHeight="14.25"/>
  <cols>
    <col min="1" max="1" width="17.625" style="89" customWidth="1"/>
    <col min="2" max="2" width="8.5" style="89" customWidth="1"/>
    <col min="3" max="3" width="8.5" style="90" customWidth="1"/>
    <col min="4" max="7" width="8.5" style="89" customWidth="1"/>
    <col min="8" max="8" width="2.75" style="89" customWidth="1"/>
    <col min="9" max="14" width="8.875" style="89" customWidth="1"/>
    <col min="15" max="15" width="8.875" style="236" customWidth="1"/>
    <col min="16" max="246" width="9" style="89"/>
    <col min="247" max="16384" width="9" style="92"/>
  </cols>
  <sheetData>
    <row r="1" s="89" customFormat="1" ht="29" customHeight="1" spans="1:249">
      <c r="A1" s="93" t="s">
        <v>139</v>
      </c>
      <c r="B1" s="95"/>
      <c r="C1" s="94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241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</row>
    <row r="2" s="89" customFormat="1" ht="20" customHeight="1" spans="1:249">
      <c r="A2" s="96" t="s">
        <v>61</v>
      </c>
      <c r="B2" s="97" t="str">
        <f>首期!B4</f>
        <v>QAJJAN84152</v>
      </c>
      <c r="C2" s="98"/>
      <c r="D2" s="99"/>
      <c r="E2" s="100" t="s">
        <v>67</v>
      </c>
      <c r="F2" s="101" t="str">
        <f>首期!B5</f>
        <v>儿童短袖T恤</v>
      </c>
      <c r="G2" s="101"/>
      <c r="H2" s="101"/>
      <c r="I2" s="136"/>
      <c r="J2" s="137" t="s">
        <v>57</v>
      </c>
      <c r="K2" s="138" t="s">
        <v>56</v>
      </c>
      <c r="L2" s="138"/>
      <c r="M2" s="138"/>
      <c r="N2" s="138"/>
      <c r="O2" s="139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</row>
    <row r="3" s="89" customFormat="1" spans="1:249">
      <c r="A3" s="102" t="s">
        <v>140</v>
      </c>
      <c r="B3" s="103" t="s">
        <v>141</v>
      </c>
      <c r="C3" s="104"/>
      <c r="D3" s="103"/>
      <c r="E3" s="103"/>
      <c r="F3" s="103"/>
      <c r="G3" s="103"/>
      <c r="H3" s="103"/>
      <c r="I3" s="140"/>
      <c r="J3" s="141"/>
      <c r="K3" s="141"/>
      <c r="L3" s="141"/>
      <c r="M3" s="141"/>
      <c r="N3" s="141"/>
      <c r="O3" s="14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</row>
    <row r="4" s="89" customFormat="1" ht="16.5" spans="1:249">
      <c r="A4" s="102"/>
      <c r="B4" s="105" t="s">
        <v>142</v>
      </c>
      <c r="C4" s="105" t="s">
        <v>143</v>
      </c>
      <c r="D4" s="105" t="s">
        <v>144</v>
      </c>
      <c r="E4" s="105" t="s">
        <v>145</v>
      </c>
      <c r="F4" s="105" t="s">
        <v>146</v>
      </c>
      <c r="G4" s="106" t="s">
        <v>147</v>
      </c>
      <c r="H4" s="107"/>
      <c r="I4" s="140"/>
      <c r="J4" s="242"/>
      <c r="K4" s="243"/>
      <c r="L4" s="243"/>
      <c r="M4" s="243"/>
      <c r="N4" s="244"/>
      <c r="O4" s="245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</row>
    <row r="5" s="89" customFormat="1" ht="20" customHeight="1" spans="1:249">
      <c r="A5" s="102"/>
      <c r="B5" s="108"/>
      <c r="C5" s="108"/>
      <c r="D5" s="109"/>
      <c r="E5" s="109"/>
      <c r="F5" s="109"/>
      <c r="G5" s="109"/>
      <c r="H5" s="107"/>
      <c r="I5" s="143"/>
      <c r="J5" s="146"/>
      <c r="K5" s="144"/>
      <c r="L5" s="144"/>
      <c r="M5" s="144"/>
      <c r="N5" s="246"/>
      <c r="O5" s="145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</row>
    <row r="6" s="89" customFormat="1" ht="20" customHeight="1" spans="1:249">
      <c r="A6" s="110" t="s">
        <v>150</v>
      </c>
      <c r="B6" s="105">
        <f t="shared" ref="B6:B8" si="0">C6-4</f>
        <v>43</v>
      </c>
      <c r="C6" s="105">
        <v>47</v>
      </c>
      <c r="D6" s="105">
        <f t="shared" ref="D6:D8" si="1">C6+4</f>
        <v>51</v>
      </c>
      <c r="E6" s="105">
        <f>D6+4</f>
        <v>55</v>
      </c>
      <c r="F6" s="105">
        <f>E6+4</f>
        <v>59</v>
      </c>
      <c r="G6" s="237">
        <f>F6+2</f>
        <v>61</v>
      </c>
      <c r="H6" s="112"/>
      <c r="I6" s="143"/>
      <c r="J6" s="146"/>
      <c r="K6" s="146"/>
      <c r="L6" s="146"/>
      <c r="M6" s="146"/>
      <c r="N6" s="146"/>
      <c r="O6" s="147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</row>
    <row r="7" s="89" customFormat="1" ht="20" customHeight="1" spans="1:249">
      <c r="A7" s="113" t="s">
        <v>153</v>
      </c>
      <c r="B7" s="114">
        <f t="shared" si="0"/>
        <v>72</v>
      </c>
      <c r="C7" s="114">
        <v>76</v>
      </c>
      <c r="D7" s="114">
        <f t="shared" si="1"/>
        <v>80</v>
      </c>
      <c r="E7" s="114">
        <f>D7+6</f>
        <v>86</v>
      </c>
      <c r="F7" s="114">
        <f>E7+6</f>
        <v>92</v>
      </c>
      <c r="G7" s="238">
        <f>F7+4</f>
        <v>96</v>
      </c>
      <c r="H7" s="112"/>
      <c r="I7" s="143"/>
      <c r="J7" s="146"/>
      <c r="K7" s="146"/>
      <c r="L7" s="146"/>
      <c r="M7" s="146"/>
      <c r="N7" s="146"/>
      <c r="O7" s="147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</row>
    <row r="8" s="89" customFormat="1" ht="20" customHeight="1" spans="1:249">
      <c r="A8" s="110" t="s">
        <v>155</v>
      </c>
      <c r="B8" s="114">
        <f t="shared" si="0"/>
        <v>74</v>
      </c>
      <c r="C8" s="114">
        <v>78</v>
      </c>
      <c r="D8" s="114">
        <f t="shared" si="1"/>
        <v>82</v>
      </c>
      <c r="E8" s="114">
        <f>D8+6</f>
        <v>88</v>
      </c>
      <c r="F8" s="114">
        <f>E8+6</f>
        <v>94</v>
      </c>
      <c r="G8" s="238">
        <f>F8+4</f>
        <v>98</v>
      </c>
      <c r="H8" s="112"/>
      <c r="I8" s="143"/>
      <c r="J8" s="146"/>
      <c r="K8" s="146"/>
      <c r="L8" s="146"/>
      <c r="M8" s="146"/>
      <c r="N8" s="146"/>
      <c r="O8" s="147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</row>
    <row r="9" s="89" customFormat="1" ht="20" customHeight="1" spans="1:249">
      <c r="A9" s="110" t="s">
        <v>158</v>
      </c>
      <c r="B9" s="105">
        <f t="shared" ref="B9:B12" si="2">C9-1</f>
        <v>43</v>
      </c>
      <c r="C9" s="105">
        <v>44</v>
      </c>
      <c r="D9" s="105">
        <f>C9+1</f>
        <v>45</v>
      </c>
      <c r="E9" s="105">
        <f>D9+1.5</f>
        <v>46.5</v>
      </c>
      <c r="F9" s="105">
        <f>E9+1.5</f>
        <v>48</v>
      </c>
      <c r="G9" s="106">
        <f>F9+1</f>
        <v>49</v>
      </c>
      <c r="H9" s="112"/>
      <c r="I9" s="143"/>
      <c r="J9" s="146"/>
      <c r="K9" s="146"/>
      <c r="L9" s="146"/>
      <c r="M9" s="146"/>
      <c r="N9" s="146"/>
      <c r="O9" s="147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</row>
    <row r="10" s="89" customFormat="1" ht="20" customHeight="1" spans="1:249">
      <c r="A10" s="115" t="s">
        <v>159</v>
      </c>
      <c r="B10" s="105">
        <f t="shared" si="2"/>
        <v>13</v>
      </c>
      <c r="C10" s="105">
        <v>14</v>
      </c>
      <c r="D10" s="105">
        <f t="shared" ref="D10:G10" si="3">C10+1</f>
        <v>15</v>
      </c>
      <c r="E10" s="105">
        <f t="shared" si="3"/>
        <v>16</v>
      </c>
      <c r="F10" s="105">
        <f t="shared" si="3"/>
        <v>17</v>
      </c>
      <c r="G10" s="106">
        <f t="shared" si="3"/>
        <v>18</v>
      </c>
      <c r="H10" s="112"/>
      <c r="I10" s="143"/>
      <c r="J10" s="146"/>
      <c r="K10" s="146"/>
      <c r="L10" s="146"/>
      <c r="M10" s="146"/>
      <c r="N10" s="146"/>
      <c r="O10" s="147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</row>
    <row r="11" s="89" customFormat="1" ht="20" customHeight="1" spans="1:249">
      <c r="A11" s="110" t="s">
        <v>160</v>
      </c>
      <c r="B11" s="105">
        <f>C11-1.2</f>
        <v>12.3</v>
      </c>
      <c r="C11" s="105">
        <v>13.5</v>
      </c>
      <c r="D11" s="105">
        <f>C11+1.2</f>
        <v>14.7</v>
      </c>
      <c r="E11" s="105">
        <f>D11+1.2</f>
        <v>15.9</v>
      </c>
      <c r="F11" s="105">
        <f>E11+1.2</f>
        <v>17.1</v>
      </c>
      <c r="G11" s="106">
        <f>F11+0.8</f>
        <v>17.9</v>
      </c>
      <c r="H11" s="112"/>
      <c r="I11" s="143"/>
      <c r="J11" s="146"/>
      <c r="K11" s="146"/>
      <c r="L11" s="146"/>
      <c r="M11" s="146"/>
      <c r="N11" s="146"/>
      <c r="O11" s="147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</row>
    <row r="12" s="89" customFormat="1" ht="20" customHeight="1" spans="1:249">
      <c r="A12" s="110" t="s">
        <v>161</v>
      </c>
      <c r="B12" s="105">
        <f t="shared" si="2"/>
        <v>11.5</v>
      </c>
      <c r="C12" s="116">
        <v>12.5</v>
      </c>
      <c r="D12" s="116">
        <f>C12+1</f>
        <v>13.5</v>
      </c>
      <c r="E12" s="116">
        <f>D12+1</f>
        <v>14.5</v>
      </c>
      <c r="F12" s="116">
        <f>E12+0.7</f>
        <v>15.2</v>
      </c>
      <c r="G12" s="239">
        <f>F12+0.4</f>
        <v>15.6</v>
      </c>
      <c r="H12" s="112"/>
      <c r="I12" s="143"/>
      <c r="J12" s="146"/>
      <c r="K12" s="146"/>
      <c r="L12" s="146"/>
      <c r="M12" s="146"/>
      <c r="N12" s="146"/>
      <c r="O12" s="147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</row>
    <row r="13" s="89" customFormat="1" ht="20" customHeight="1" spans="1:249">
      <c r="A13" s="110" t="s">
        <v>163</v>
      </c>
      <c r="B13" s="116">
        <v>1.5</v>
      </c>
      <c r="C13" s="116">
        <v>1.5</v>
      </c>
      <c r="D13" s="116">
        <v>1.5</v>
      </c>
      <c r="E13" s="116">
        <f t="shared" ref="E13:G13" si="4">D13</f>
        <v>1.5</v>
      </c>
      <c r="F13" s="116">
        <f t="shared" si="4"/>
        <v>1.5</v>
      </c>
      <c r="G13" s="239">
        <f t="shared" si="4"/>
        <v>1.5</v>
      </c>
      <c r="H13" s="112"/>
      <c r="I13" s="143"/>
      <c r="J13" s="146"/>
      <c r="K13" s="146"/>
      <c r="L13" s="146"/>
      <c r="M13" s="146"/>
      <c r="N13" s="146"/>
      <c r="O13" s="147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</row>
    <row r="14" s="89" customFormat="1" ht="20" customHeight="1" spans="1:249">
      <c r="A14" s="117" t="s">
        <v>164</v>
      </c>
      <c r="B14" s="118">
        <f>C14-1.5</f>
        <v>30.5</v>
      </c>
      <c r="C14" s="118">
        <v>32</v>
      </c>
      <c r="D14" s="118">
        <f>C14+1.5</f>
        <v>33.5</v>
      </c>
      <c r="E14" s="118">
        <f>D14+1.8</f>
        <v>35.3</v>
      </c>
      <c r="F14" s="118">
        <f>E14+1.8</f>
        <v>37.1</v>
      </c>
      <c r="G14" s="240">
        <f>F14+1.2</f>
        <v>38.3</v>
      </c>
      <c r="H14" s="119"/>
      <c r="I14" s="143"/>
      <c r="J14" s="146"/>
      <c r="K14" s="146"/>
      <c r="L14" s="146"/>
      <c r="M14" s="146"/>
      <c r="N14" s="146"/>
      <c r="O14" s="147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</row>
    <row r="15" s="89" customFormat="1" ht="20" customHeight="1" spans="1:249">
      <c r="A15" s="120"/>
      <c r="B15" s="121"/>
      <c r="C15" s="122"/>
      <c r="D15" s="121"/>
      <c r="E15" s="121"/>
      <c r="F15" s="121"/>
      <c r="G15" s="121"/>
      <c r="H15" s="119"/>
      <c r="I15" s="143"/>
      <c r="J15" s="146"/>
      <c r="K15" s="146"/>
      <c r="L15" s="146"/>
      <c r="M15" s="146"/>
      <c r="N15" s="146"/>
      <c r="O15" s="147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</row>
    <row r="16" s="89" customFormat="1" ht="20" customHeight="1" spans="1:249">
      <c r="A16" s="120"/>
      <c r="B16" s="121"/>
      <c r="C16" s="121"/>
      <c r="D16" s="121"/>
      <c r="E16" s="121"/>
      <c r="F16" s="121"/>
      <c r="G16" s="121"/>
      <c r="H16" s="119"/>
      <c r="I16" s="143"/>
      <c r="J16" s="146"/>
      <c r="K16" s="146"/>
      <c r="L16" s="146"/>
      <c r="M16" s="146"/>
      <c r="N16" s="146"/>
      <c r="O16" s="147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</row>
    <row r="17" s="89" customFormat="1" ht="20" customHeight="1" spans="1:249">
      <c r="A17" s="120"/>
      <c r="B17" s="114"/>
      <c r="C17" s="114"/>
      <c r="D17" s="114"/>
      <c r="E17" s="114"/>
      <c r="F17" s="114"/>
      <c r="G17" s="114"/>
      <c r="H17" s="123"/>
      <c r="I17" s="143"/>
      <c r="J17" s="146"/>
      <c r="K17" s="146"/>
      <c r="L17" s="146"/>
      <c r="M17" s="146"/>
      <c r="N17" s="146"/>
      <c r="O17" s="147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</row>
    <row r="18" s="89" customFormat="1" ht="20" customHeight="1" spans="1:249">
      <c r="A18" s="124"/>
      <c r="B18" s="125"/>
      <c r="C18" s="125"/>
      <c r="D18" s="125"/>
      <c r="E18" s="125"/>
      <c r="F18" s="125"/>
      <c r="G18" s="125"/>
      <c r="H18" s="123"/>
      <c r="I18" s="143"/>
      <c r="J18" s="146"/>
      <c r="K18" s="146"/>
      <c r="L18" s="146"/>
      <c r="M18" s="146"/>
      <c r="N18" s="146"/>
      <c r="O18" s="147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</row>
    <row r="19" s="89" customFormat="1" ht="20" customHeight="1" spans="1:249">
      <c r="A19" s="113"/>
      <c r="B19" s="126"/>
      <c r="C19" s="126"/>
      <c r="D19" s="126"/>
      <c r="E19" s="126"/>
      <c r="F19" s="126"/>
      <c r="G19" s="126"/>
      <c r="H19" s="123"/>
      <c r="I19" s="143"/>
      <c r="J19" s="146"/>
      <c r="K19" s="146"/>
      <c r="L19" s="146"/>
      <c r="M19" s="146"/>
      <c r="N19" s="146"/>
      <c r="O19" s="147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</row>
    <row r="20" s="89" customFormat="1" ht="20" customHeight="1" spans="1:249">
      <c r="A20" s="113"/>
      <c r="B20" s="126"/>
      <c r="C20" s="126"/>
      <c r="D20" s="126"/>
      <c r="E20" s="126"/>
      <c r="F20" s="126"/>
      <c r="G20" s="126"/>
      <c r="H20" s="127"/>
      <c r="I20" s="143"/>
      <c r="J20" s="146"/>
      <c r="K20" s="146"/>
      <c r="L20" s="146"/>
      <c r="M20" s="146"/>
      <c r="N20" s="146"/>
      <c r="O20" s="147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</row>
    <row r="21" s="89" customFormat="1" ht="17.25" spans="1:249">
      <c r="A21" s="128"/>
      <c r="B21" s="129"/>
      <c r="C21" s="129"/>
      <c r="D21" s="129"/>
      <c r="E21" s="130"/>
      <c r="F21" s="129"/>
      <c r="G21" s="129"/>
      <c r="H21" s="129"/>
      <c r="I21" s="148"/>
      <c r="J21" s="149"/>
      <c r="K21" s="149"/>
      <c r="L21" s="150"/>
      <c r="M21" s="149"/>
      <c r="N21" s="149"/>
      <c r="O21" s="151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</row>
    <row r="22" s="89" customFormat="1" spans="1:249">
      <c r="A22" s="134" t="s">
        <v>166</v>
      </c>
      <c r="B22" s="134"/>
      <c r="C22" s="135"/>
      <c r="O22" s="241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/>
      <c r="GD22" s="92"/>
      <c r="GE22" s="92"/>
      <c r="GF22" s="92"/>
      <c r="GG22" s="92"/>
      <c r="GH22" s="92"/>
      <c r="GI22" s="92"/>
      <c r="GJ22" s="92"/>
      <c r="GK22" s="92"/>
      <c r="GL22" s="92"/>
      <c r="GM22" s="92"/>
      <c r="GN22" s="92"/>
      <c r="GO22" s="92"/>
      <c r="GP22" s="92"/>
      <c r="GQ22" s="92"/>
      <c r="GR22" s="92"/>
      <c r="GS22" s="92"/>
      <c r="GT22" s="92"/>
      <c r="GU22" s="92"/>
      <c r="GV22" s="92"/>
      <c r="GW22" s="92"/>
      <c r="GX22" s="92"/>
      <c r="GY22" s="92"/>
      <c r="GZ22" s="92"/>
      <c r="HA22" s="92"/>
      <c r="HB22" s="92"/>
      <c r="HC22" s="92"/>
      <c r="HD22" s="92"/>
      <c r="HE22" s="92"/>
      <c r="HF22" s="92"/>
      <c r="HG22" s="92"/>
      <c r="HH22" s="92"/>
      <c r="HI22" s="92"/>
      <c r="HJ22" s="92"/>
      <c r="HK22" s="92"/>
      <c r="HL22" s="92"/>
      <c r="HM22" s="92"/>
      <c r="HN22" s="92"/>
      <c r="HO22" s="92"/>
      <c r="HP22" s="92"/>
      <c r="HQ22" s="92"/>
      <c r="HR22" s="92"/>
      <c r="HS22" s="92"/>
      <c r="HT22" s="92"/>
      <c r="HU22" s="92"/>
      <c r="HV22" s="92"/>
      <c r="HW22" s="92"/>
      <c r="HX22" s="92"/>
      <c r="HY22" s="92"/>
      <c r="HZ22" s="92"/>
      <c r="IA22" s="92"/>
      <c r="IB22" s="92"/>
      <c r="IC22" s="92"/>
      <c r="ID22" s="92"/>
      <c r="IE22" s="92"/>
      <c r="IF22" s="92"/>
      <c r="IG22" s="92"/>
      <c r="IH22" s="92"/>
      <c r="II22" s="92"/>
      <c r="IJ22" s="92"/>
      <c r="IK22" s="92"/>
      <c r="IL22" s="92"/>
      <c r="IM22" s="92"/>
      <c r="IN22" s="92"/>
      <c r="IO22" s="92"/>
    </row>
    <row r="23" s="89" customFormat="1" spans="3:249">
      <c r="C23" s="90"/>
      <c r="I23" s="152" t="s">
        <v>167</v>
      </c>
      <c r="J23" s="247"/>
      <c r="K23" s="152" t="s">
        <v>168</v>
      </c>
      <c r="M23" s="152" t="s">
        <v>169</v>
      </c>
      <c r="O23" s="241" t="s">
        <v>135</v>
      </c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/>
      <c r="FU23" s="92"/>
      <c r="FV23" s="92"/>
      <c r="FW23" s="92"/>
      <c r="FX23" s="92"/>
      <c r="FY23" s="92"/>
      <c r="FZ23" s="92"/>
      <c r="GA23" s="92"/>
      <c r="GB23" s="92"/>
      <c r="GC23" s="92"/>
      <c r="GD23" s="92"/>
      <c r="GE23" s="92"/>
      <c r="GF23" s="92"/>
      <c r="GG23" s="92"/>
      <c r="GH23" s="92"/>
      <c r="GI23" s="92"/>
      <c r="GJ23" s="92"/>
      <c r="GK23" s="92"/>
      <c r="GL23" s="92"/>
      <c r="GM23" s="92"/>
      <c r="GN23" s="92"/>
      <c r="GO23" s="92"/>
      <c r="GP23" s="92"/>
      <c r="GQ23" s="92"/>
      <c r="GR23" s="92"/>
      <c r="GS23" s="92"/>
      <c r="GT23" s="92"/>
      <c r="GU23" s="92"/>
      <c r="GV23" s="92"/>
      <c r="GW23" s="92"/>
      <c r="GX23" s="92"/>
      <c r="GY23" s="92"/>
      <c r="GZ23" s="92"/>
      <c r="HA23" s="92"/>
      <c r="HB23" s="92"/>
      <c r="HC23" s="92"/>
      <c r="HD23" s="92"/>
      <c r="HE23" s="92"/>
      <c r="HF23" s="92"/>
      <c r="HG23" s="92"/>
      <c r="HH23" s="92"/>
      <c r="HI23" s="92"/>
      <c r="HJ23" s="92"/>
      <c r="HK23" s="92"/>
      <c r="HL23" s="92"/>
      <c r="HM23" s="92"/>
      <c r="HN23" s="92"/>
      <c r="HO23" s="92"/>
      <c r="HP23" s="92"/>
      <c r="HQ23" s="92"/>
      <c r="HR23" s="92"/>
      <c r="HS23" s="92"/>
      <c r="HT23" s="92"/>
      <c r="HU23" s="92"/>
      <c r="HV23" s="92"/>
      <c r="HW23" s="92"/>
      <c r="HX23" s="92"/>
      <c r="HY23" s="92"/>
      <c r="HZ23" s="92"/>
      <c r="IA23" s="92"/>
      <c r="IB23" s="92"/>
      <c r="IC23" s="92"/>
      <c r="ID23" s="92"/>
      <c r="IE23" s="92"/>
      <c r="IF23" s="92"/>
      <c r="IG23" s="92"/>
      <c r="IH23" s="92"/>
      <c r="II23" s="92"/>
      <c r="IJ23" s="92"/>
      <c r="IK23" s="92"/>
      <c r="IL23" s="92"/>
      <c r="IM23" s="92"/>
      <c r="IN23" s="92"/>
      <c r="IO23" s="92"/>
    </row>
  </sheetData>
  <mergeCells count="10">
    <mergeCell ref="A1:N1"/>
    <mergeCell ref="B2:D2"/>
    <mergeCell ref="F2:H2"/>
    <mergeCell ref="K2:O2"/>
    <mergeCell ref="B3:H3"/>
    <mergeCell ref="J3:O3"/>
    <mergeCell ref="D16:E16"/>
    <mergeCell ref="A3:A5"/>
    <mergeCell ref="H4:H5"/>
    <mergeCell ref="I2:I21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N16" sqref="N16"/>
    </sheetView>
  </sheetViews>
  <sheetFormatPr defaultColWidth="10.125" defaultRowHeight="14.25"/>
  <cols>
    <col min="1" max="1" width="9.625" style="157" customWidth="1"/>
    <col min="2" max="2" width="11.125" style="157" customWidth="1"/>
    <col min="3" max="3" width="9.125" style="157" customWidth="1"/>
    <col min="4" max="4" width="9.5" style="157" customWidth="1"/>
    <col min="5" max="5" width="11.375" style="157" customWidth="1"/>
    <col min="6" max="6" width="10.375" style="157" customWidth="1"/>
    <col min="7" max="7" width="9.5" style="157" customWidth="1"/>
    <col min="8" max="8" width="9.125" style="157" customWidth="1"/>
    <col min="9" max="9" width="8.125" style="157" customWidth="1"/>
    <col min="10" max="10" width="10.5" style="157" customWidth="1"/>
    <col min="11" max="11" width="12.125" style="157" customWidth="1"/>
    <col min="12" max="16384" width="10.125" style="157"/>
  </cols>
  <sheetData>
    <row r="1" ht="23.25" spans="1:11">
      <c r="A1" s="158" t="s">
        <v>181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ht="18" customHeight="1" spans="1:11">
      <c r="A2" s="159" t="s">
        <v>53</v>
      </c>
      <c r="B2" s="160" t="s">
        <v>54</v>
      </c>
      <c r="C2" s="160"/>
      <c r="D2" s="161" t="s">
        <v>61</v>
      </c>
      <c r="E2" s="162" t="str">
        <f>首期!B4</f>
        <v>QAJJAN84152</v>
      </c>
      <c r="F2" s="163" t="s">
        <v>182</v>
      </c>
      <c r="G2" s="164" t="str">
        <f>首期!B5</f>
        <v>儿童短袖T恤</v>
      </c>
      <c r="H2" s="165"/>
      <c r="I2" s="193" t="s">
        <v>57</v>
      </c>
      <c r="J2" s="212" t="s">
        <v>56</v>
      </c>
      <c r="K2" s="213"/>
    </row>
    <row r="3" ht="18" customHeight="1" spans="1:11">
      <c r="A3" s="166" t="s">
        <v>75</v>
      </c>
      <c r="B3" s="167">
        <f>首期!B7</f>
        <v>2270</v>
      </c>
      <c r="C3" s="167"/>
      <c r="D3" s="168" t="s">
        <v>183</v>
      </c>
      <c r="E3" s="169">
        <v>45656</v>
      </c>
      <c r="F3" s="170"/>
      <c r="G3" s="170"/>
      <c r="H3" s="171" t="s">
        <v>184</v>
      </c>
      <c r="I3" s="171"/>
      <c r="J3" s="171"/>
      <c r="K3" s="214"/>
    </row>
    <row r="4" ht="18" customHeight="1" spans="1:11">
      <c r="A4" s="172" t="s">
        <v>71</v>
      </c>
      <c r="B4" s="167">
        <v>3</v>
      </c>
      <c r="C4" s="167">
        <v>6</v>
      </c>
      <c r="D4" s="173" t="s">
        <v>185</v>
      </c>
      <c r="E4" s="170" t="s">
        <v>186</v>
      </c>
      <c r="F4" s="170"/>
      <c r="G4" s="170"/>
      <c r="H4" s="173" t="s">
        <v>187</v>
      </c>
      <c r="I4" s="173"/>
      <c r="J4" s="185" t="s">
        <v>65</v>
      </c>
      <c r="K4" s="215" t="s">
        <v>66</v>
      </c>
    </row>
    <row r="5" ht="18" customHeight="1" spans="1:11">
      <c r="A5" s="172" t="s">
        <v>188</v>
      </c>
      <c r="B5" s="167">
        <v>1</v>
      </c>
      <c r="C5" s="167"/>
      <c r="D5" s="168" t="s">
        <v>189</v>
      </c>
      <c r="E5" s="168"/>
      <c r="G5" s="168"/>
      <c r="H5" s="173" t="s">
        <v>190</v>
      </c>
      <c r="I5" s="173"/>
      <c r="J5" s="185" t="s">
        <v>65</v>
      </c>
      <c r="K5" s="215" t="s">
        <v>66</v>
      </c>
    </row>
    <row r="6" ht="18" customHeight="1" spans="1:13">
      <c r="A6" s="174" t="s">
        <v>191</v>
      </c>
      <c r="B6" s="175">
        <v>125</v>
      </c>
      <c r="C6" s="175"/>
      <c r="D6" s="176" t="s">
        <v>192</v>
      </c>
      <c r="E6" s="177"/>
      <c r="F6" s="177"/>
      <c r="G6" s="176"/>
      <c r="H6" s="178" t="s">
        <v>193</v>
      </c>
      <c r="I6" s="178"/>
      <c r="J6" s="177" t="s">
        <v>65</v>
      </c>
      <c r="K6" s="216" t="s">
        <v>66</v>
      </c>
      <c r="M6" s="217"/>
    </row>
    <row r="7" ht="18" customHeight="1" spans="1:11">
      <c r="A7" s="179"/>
      <c r="B7" s="180"/>
      <c r="C7" s="180"/>
      <c r="D7" s="179"/>
      <c r="E7" s="180"/>
      <c r="F7" s="181"/>
      <c r="G7" s="179"/>
      <c r="H7" s="181"/>
      <c r="I7" s="180"/>
      <c r="J7" s="180"/>
      <c r="K7" s="180"/>
    </row>
    <row r="8" ht="18" customHeight="1" spans="1:11">
      <c r="A8" s="182" t="s">
        <v>194</v>
      </c>
      <c r="B8" s="163" t="s">
        <v>195</v>
      </c>
      <c r="C8" s="163" t="s">
        <v>196</v>
      </c>
      <c r="D8" s="163" t="s">
        <v>197</v>
      </c>
      <c r="E8" s="163" t="s">
        <v>198</v>
      </c>
      <c r="F8" s="163" t="s">
        <v>199</v>
      </c>
      <c r="G8" s="183" t="s">
        <v>200</v>
      </c>
      <c r="H8" s="184"/>
      <c r="I8" s="184"/>
      <c r="J8" s="184"/>
      <c r="K8" s="218"/>
    </row>
    <row r="9" ht="18" customHeight="1" spans="1:11">
      <c r="A9" s="172" t="s">
        <v>201</v>
      </c>
      <c r="B9" s="173"/>
      <c r="C9" s="185" t="s">
        <v>65</v>
      </c>
      <c r="D9" s="185" t="s">
        <v>66</v>
      </c>
      <c r="E9" s="168" t="s">
        <v>202</v>
      </c>
      <c r="F9" s="186" t="s">
        <v>203</v>
      </c>
      <c r="G9" s="187"/>
      <c r="H9" s="188"/>
      <c r="I9" s="188"/>
      <c r="J9" s="188"/>
      <c r="K9" s="219"/>
    </row>
    <row r="10" ht="18" customHeight="1" spans="1:11">
      <c r="A10" s="172" t="s">
        <v>204</v>
      </c>
      <c r="B10" s="173"/>
      <c r="C10" s="185" t="s">
        <v>65</v>
      </c>
      <c r="D10" s="185" t="s">
        <v>66</v>
      </c>
      <c r="E10" s="168" t="s">
        <v>205</v>
      </c>
      <c r="F10" s="186" t="s">
        <v>206</v>
      </c>
      <c r="G10" s="187" t="s">
        <v>207</v>
      </c>
      <c r="H10" s="188"/>
      <c r="I10" s="188"/>
      <c r="J10" s="188"/>
      <c r="K10" s="219"/>
    </row>
    <row r="11" ht="18" customHeight="1" spans="1:11">
      <c r="A11" s="189" t="s">
        <v>172</v>
      </c>
      <c r="B11" s="190"/>
      <c r="C11" s="190"/>
      <c r="D11" s="190"/>
      <c r="E11" s="190"/>
      <c r="F11" s="190"/>
      <c r="G11" s="190"/>
      <c r="H11" s="190"/>
      <c r="I11" s="190"/>
      <c r="J11" s="190"/>
      <c r="K11" s="220"/>
    </row>
    <row r="12" ht="18" customHeight="1" spans="1:11">
      <c r="A12" s="166" t="s">
        <v>89</v>
      </c>
      <c r="B12" s="185" t="s">
        <v>85</v>
      </c>
      <c r="C12" s="185" t="s">
        <v>86</v>
      </c>
      <c r="D12" s="186"/>
      <c r="E12" s="168" t="s">
        <v>87</v>
      </c>
      <c r="F12" s="185" t="s">
        <v>85</v>
      </c>
      <c r="G12" s="185" t="s">
        <v>86</v>
      </c>
      <c r="H12" s="185"/>
      <c r="I12" s="168" t="s">
        <v>208</v>
      </c>
      <c r="J12" s="185" t="s">
        <v>85</v>
      </c>
      <c r="K12" s="215" t="s">
        <v>86</v>
      </c>
    </row>
    <row r="13" ht="18" customHeight="1" spans="1:11">
      <c r="A13" s="166" t="s">
        <v>92</v>
      </c>
      <c r="B13" s="185" t="s">
        <v>85</v>
      </c>
      <c r="C13" s="185" t="s">
        <v>86</v>
      </c>
      <c r="D13" s="186"/>
      <c r="E13" s="168" t="s">
        <v>97</v>
      </c>
      <c r="F13" s="185" t="s">
        <v>85</v>
      </c>
      <c r="G13" s="185" t="s">
        <v>86</v>
      </c>
      <c r="H13" s="185"/>
      <c r="I13" s="168" t="s">
        <v>209</v>
      </c>
      <c r="J13" s="185" t="s">
        <v>85</v>
      </c>
      <c r="K13" s="215" t="s">
        <v>86</v>
      </c>
    </row>
    <row r="14" ht="18" customHeight="1" spans="1:11">
      <c r="A14" s="174" t="s">
        <v>210</v>
      </c>
      <c r="B14" s="177" t="s">
        <v>85</v>
      </c>
      <c r="C14" s="177" t="s">
        <v>86</v>
      </c>
      <c r="D14" s="191"/>
      <c r="E14" s="176" t="s">
        <v>211</v>
      </c>
      <c r="F14" s="177" t="s">
        <v>85</v>
      </c>
      <c r="G14" s="177" t="s">
        <v>86</v>
      </c>
      <c r="H14" s="177"/>
      <c r="I14" s="176" t="s">
        <v>212</v>
      </c>
      <c r="J14" s="177" t="s">
        <v>85</v>
      </c>
      <c r="K14" s="216" t="s">
        <v>86</v>
      </c>
    </row>
    <row r="15" ht="18" customHeight="1" spans="1:11">
      <c r="A15" s="179"/>
      <c r="B15" s="192"/>
      <c r="C15" s="192"/>
      <c r="D15" s="180"/>
      <c r="E15" s="179"/>
      <c r="F15" s="192"/>
      <c r="G15" s="192"/>
      <c r="H15" s="192"/>
      <c r="I15" s="179"/>
      <c r="J15" s="192"/>
      <c r="K15" s="192"/>
    </row>
    <row r="16" s="155" customFormat="1" ht="18" customHeight="1" spans="1:11">
      <c r="A16" s="159" t="s">
        <v>213</v>
      </c>
      <c r="B16" s="193"/>
      <c r="C16" s="193"/>
      <c r="D16" s="193"/>
      <c r="E16" s="193"/>
      <c r="F16" s="193"/>
      <c r="G16" s="193"/>
      <c r="H16" s="193"/>
      <c r="I16" s="193"/>
      <c r="J16" s="193"/>
      <c r="K16" s="221"/>
    </row>
    <row r="17" ht="18" customHeight="1" spans="1:11">
      <c r="A17" s="172" t="s">
        <v>214</v>
      </c>
      <c r="B17" s="173"/>
      <c r="C17" s="173"/>
      <c r="D17" s="173"/>
      <c r="E17" s="173"/>
      <c r="F17" s="173"/>
      <c r="G17" s="173"/>
      <c r="H17" s="173"/>
      <c r="I17" s="173"/>
      <c r="J17" s="173"/>
      <c r="K17" s="222"/>
    </row>
    <row r="18" ht="18" customHeight="1" spans="1:11">
      <c r="A18" s="172" t="s">
        <v>215</v>
      </c>
      <c r="B18" s="173"/>
      <c r="C18" s="173"/>
      <c r="D18" s="173"/>
      <c r="E18" s="173"/>
      <c r="F18" s="173"/>
      <c r="G18" s="173"/>
      <c r="H18" s="173"/>
      <c r="I18" s="173"/>
      <c r="J18" s="173"/>
      <c r="K18" s="222"/>
    </row>
    <row r="19" ht="22" customHeight="1" spans="1:11">
      <c r="A19" s="194"/>
      <c r="B19" s="185"/>
      <c r="C19" s="185"/>
      <c r="D19" s="185"/>
      <c r="E19" s="185"/>
      <c r="F19" s="185"/>
      <c r="G19" s="185"/>
      <c r="H19" s="185"/>
      <c r="I19" s="185"/>
      <c r="J19" s="185"/>
      <c r="K19" s="215"/>
    </row>
    <row r="20" ht="22" customHeight="1" spans="1:11">
      <c r="A20" s="195"/>
      <c r="B20" s="196"/>
      <c r="C20" s="196"/>
      <c r="D20" s="196"/>
      <c r="E20" s="196"/>
      <c r="F20" s="196"/>
      <c r="G20" s="196"/>
      <c r="H20" s="196"/>
      <c r="I20" s="196"/>
      <c r="J20" s="196"/>
      <c r="K20" s="223"/>
    </row>
    <row r="21" ht="22" customHeight="1" spans="1:11">
      <c r="A21" s="195"/>
      <c r="B21" s="196"/>
      <c r="C21" s="196"/>
      <c r="D21" s="196"/>
      <c r="E21" s="196"/>
      <c r="F21" s="196"/>
      <c r="G21" s="196"/>
      <c r="H21" s="196"/>
      <c r="I21" s="196"/>
      <c r="J21" s="196"/>
      <c r="K21" s="223"/>
    </row>
    <row r="22" ht="22" customHeight="1" spans="1:11">
      <c r="A22" s="195"/>
      <c r="B22" s="196"/>
      <c r="C22" s="196"/>
      <c r="D22" s="196"/>
      <c r="E22" s="196"/>
      <c r="F22" s="196"/>
      <c r="G22" s="196"/>
      <c r="H22" s="196"/>
      <c r="I22" s="196"/>
      <c r="J22" s="196"/>
      <c r="K22" s="223"/>
    </row>
    <row r="23" ht="22" customHeight="1" spans="1:11">
      <c r="A23" s="197"/>
      <c r="B23" s="198"/>
      <c r="C23" s="198"/>
      <c r="D23" s="198"/>
      <c r="E23" s="198"/>
      <c r="F23" s="198"/>
      <c r="G23" s="198"/>
      <c r="H23" s="198"/>
      <c r="I23" s="198"/>
      <c r="J23" s="198"/>
      <c r="K23" s="224"/>
    </row>
    <row r="24" ht="18" customHeight="1" spans="1:11">
      <c r="A24" s="172" t="s">
        <v>117</v>
      </c>
      <c r="B24" s="173"/>
      <c r="C24" s="185" t="s">
        <v>65</v>
      </c>
      <c r="D24" s="185" t="s">
        <v>66</v>
      </c>
      <c r="E24" s="171"/>
      <c r="F24" s="171"/>
      <c r="G24" s="171"/>
      <c r="H24" s="171"/>
      <c r="I24" s="171"/>
      <c r="J24" s="171"/>
      <c r="K24" s="214"/>
    </row>
    <row r="25" ht="18" customHeight="1" spans="1:11">
      <c r="A25" s="199" t="s">
        <v>216</v>
      </c>
      <c r="B25" s="200"/>
      <c r="C25" s="200"/>
      <c r="D25" s="200"/>
      <c r="E25" s="200"/>
      <c r="F25" s="200"/>
      <c r="G25" s="200"/>
      <c r="H25" s="200"/>
      <c r="I25" s="200"/>
      <c r="J25" s="200"/>
      <c r="K25" s="225"/>
    </row>
    <row r="26" ht="15" spans="1:11">
      <c r="A26" s="201"/>
      <c r="B26" s="201"/>
      <c r="C26" s="201"/>
      <c r="D26" s="201"/>
      <c r="E26" s="201"/>
      <c r="F26" s="201"/>
      <c r="G26" s="201"/>
      <c r="H26" s="201"/>
      <c r="I26" s="201"/>
      <c r="J26" s="201"/>
      <c r="K26" s="201"/>
    </row>
    <row r="27" ht="20" customHeight="1" spans="1:11">
      <c r="A27" s="202" t="s">
        <v>217</v>
      </c>
      <c r="B27" s="184"/>
      <c r="C27" s="184"/>
      <c r="D27" s="184"/>
      <c r="E27" s="184"/>
      <c r="F27" s="184"/>
      <c r="G27" s="184"/>
      <c r="H27" s="184"/>
      <c r="I27" s="184"/>
      <c r="J27" s="184"/>
      <c r="K27" s="226" t="s">
        <v>218</v>
      </c>
    </row>
    <row r="28" ht="23" customHeight="1" spans="1:11">
      <c r="A28" s="195" t="s">
        <v>219</v>
      </c>
      <c r="B28" s="196"/>
      <c r="C28" s="196"/>
      <c r="D28" s="196"/>
      <c r="E28" s="196"/>
      <c r="F28" s="196"/>
      <c r="G28" s="196"/>
      <c r="H28" s="196"/>
      <c r="I28" s="196"/>
      <c r="J28" s="227"/>
      <c r="K28" s="228">
        <v>2</v>
      </c>
    </row>
    <row r="29" ht="23" customHeight="1" spans="1:11">
      <c r="A29" s="195" t="s">
        <v>220</v>
      </c>
      <c r="B29" s="196"/>
      <c r="C29" s="196"/>
      <c r="D29" s="196"/>
      <c r="E29" s="196"/>
      <c r="F29" s="196"/>
      <c r="G29" s="196"/>
      <c r="H29" s="196"/>
      <c r="I29" s="196"/>
      <c r="J29" s="227"/>
      <c r="K29" s="219">
        <v>1</v>
      </c>
    </row>
    <row r="30" ht="23" customHeight="1" spans="1:11">
      <c r="A30" s="195" t="s">
        <v>221</v>
      </c>
      <c r="B30" s="196"/>
      <c r="C30" s="196"/>
      <c r="D30" s="196"/>
      <c r="E30" s="196"/>
      <c r="F30" s="196"/>
      <c r="G30" s="196"/>
      <c r="H30" s="196"/>
      <c r="I30" s="196"/>
      <c r="J30" s="227"/>
      <c r="K30" s="219">
        <v>1</v>
      </c>
    </row>
    <row r="31" ht="23" customHeight="1" spans="1:11">
      <c r="A31" s="195"/>
      <c r="B31" s="196"/>
      <c r="C31" s="196"/>
      <c r="D31" s="196"/>
      <c r="E31" s="196"/>
      <c r="F31" s="196"/>
      <c r="G31" s="196"/>
      <c r="H31" s="196"/>
      <c r="I31" s="196"/>
      <c r="J31" s="227"/>
      <c r="K31" s="219"/>
    </row>
    <row r="32" ht="23" customHeight="1" spans="1:11">
      <c r="A32" s="195"/>
      <c r="B32" s="196"/>
      <c r="C32" s="196"/>
      <c r="D32" s="196"/>
      <c r="E32" s="196"/>
      <c r="F32" s="196"/>
      <c r="G32" s="196"/>
      <c r="H32" s="196"/>
      <c r="I32" s="196"/>
      <c r="J32" s="227"/>
      <c r="K32" s="229"/>
    </row>
    <row r="33" ht="23" customHeight="1" spans="1:11">
      <c r="A33" s="195"/>
      <c r="B33" s="196"/>
      <c r="C33" s="196"/>
      <c r="D33" s="196"/>
      <c r="E33" s="196"/>
      <c r="F33" s="196"/>
      <c r="G33" s="196"/>
      <c r="H33" s="196"/>
      <c r="I33" s="196"/>
      <c r="J33" s="227"/>
      <c r="K33" s="230"/>
    </row>
    <row r="34" ht="23" customHeight="1" spans="1:11">
      <c r="A34" s="195"/>
      <c r="B34" s="196"/>
      <c r="C34" s="196"/>
      <c r="D34" s="196"/>
      <c r="E34" s="196"/>
      <c r="F34" s="196"/>
      <c r="G34" s="196"/>
      <c r="H34" s="196"/>
      <c r="I34" s="196"/>
      <c r="J34" s="227"/>
      <c r="K34" s="219"/>
    </row>
    <row r="35" ht="23" customHeight="1" spans="1:11">
      <c r="A35" s="195"/>
      <c r="B35" s="196"/>
      <c r="C35" s="196"/>
      <c r="D35" s="196"/>
      <c r="E35" s="196"/>
      <c r="F35" s="196"/>
      <c r="G35" s="196"/>
      <c r="H35" s="196"/>
      <c r="I35" s="196"/>
      <c r="J35" s="227"/>
      <c r="K35" s="231"/>
    </row>
    <row r="36" ht="23" customHeight="1" spans="1:11">
      <c r="A36" s="203" t="s">
        <v>222</v>
      </c>
      <c r="B36" s="204"/>
      <c r="C36" s="204"/>
      <c r="D36" s="204"/>
      <c r="E36" s="204"/>
      <c r="F36" s="204"/>
      <c r="G36" s="204"/>
      <c r="H36" s="204"/>
      <c r="I36" s="204"/>
      <c r="J36" s="232"/>
      <c r="K36" s="233">
        <f>SUM(K28:K35)</f>
        <v>4</v>
      </c>
    </row>
    <row r="37" ht="18.75" customHeight="1" spans="1:11">
      <c r="A37" s="205" t="s">
        <v>223</v>
      </c>
      <c r="B37" s="206"/>
      <c r="C37" s="206"/>
      <c r="D37" s="206"/>
      <c r="E37" s="206"/>
      <c r="F37" s="206"/>
      <c r="G37" s="206"/>
      <c r="H37" s="206"/>
      <c r="I37" s="206"/>
      <c r="J37" s="206"/>
      <c r="K37" s="234"/>
    </row>
    <row r="38" s="156" customFormat="1" ht="18.75" customHeight="1" spans="1:11">
      <c r="A38" s="172" t="s">
        <v>224</v>
      </c>
      <c r="B38" s="173"/>
      <c r="C38" s="173"/>
      <c r="D38" s="171" t="s">
        <v>225</v>
      </c>
      <c r="E38" s="171"/>
      <c r="F38" s="207" t="s">
        <v>226</v>
      </c>
      <c r="G38" s="208"/>
      <c r="H38" s="173" t="s">
        <v>227</v>
      </c>
      <c r="I38" s="173"/>
      <c r="J38" s="173" t="s">
        <v>228</v>
      </c>
      <c r="K38" s="222"/>
    </row>
    <row r="39" ht="18.75" customHeight="1" spans="1:11">
      <c r="A39" s="172" t="s">
        <v>118</v>
      </c>
      <c r="B39" s="173" t="s">
        <v>229</v>
      </c>
      <c r="C39" s="173"/>
      <c r="D39" s="173"/>
      <c r="E39" s="173"/>
      <c r="F39" s="173"/>
      <c r="G39" s="173"/>
      <c r="H39" s="173"/>
      <c r="I39" s="173"/>
      <c r="J39" s="173"/>
      <c r="K39" s="222"/>
    </row>
    <row r="40" ht="24" customHeight="1" spans="1:11">
      <c r="A40" s="172"/>
      <c r="B40" s="173"/>
      <c r="C40" s="173"/>
      <c r="D40" s="173"/>
      <c r="E40" s="173"/>
      <c r="F40" s="173"/>
      <c r="G40" s="173"/>
      <c r="H40" s="173"/>
      <c r="I40" s="173"/>
      <c r="J40" s="173"/>
      <c r="K40" s="222"/>
    </row>
    <row r="41" ht="24" customHeight="1" spans="1:11">
      <c r="A41" s="172"/>
      <c r="B41" s="173"/>
      <c r="C41" s="173"/>
      <c r="D41" s="173"/>
      <c r="E41" s="173"/>
      <c r="F41" s="173"/>
      <c r="G41" s="173"/>
      <c r="H41" s="173"/>
      <c r="I41" s="173"/>
      <c r="J41" s="173"/>
      <c r="K41" s="222"/>
    </row>
    <row r="42" ht="32.1" customHeight="1" spans="1:11">
      <c r="A42" s="174" t="s">
        <v>129</v>
      </c>
      <c r="B42" s="209" t="s">
        <v>230</v>
      </c>
      <c r="C42" s="209"/>
      <c r="D42" s="176" t="s">
        <v>231</v>
      </c>
      <c r="E42" s="191" t="s">
        <v>132</v>
      </c>
      <c r="F42" s="176" t="s">
        <v>133</v>
      </c>
      <c r="G42" s="210">
        <v>45595</v>
      </c>
      <c r="H42" s="211" t="s">
        <v>134</v>
      </c>
      <c r="I42" s="211"/>
      <c r="J42" s="209" t="s">
        <v>135</v>
      </c>
      <c r="K42" s="23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workbookViewId="0">
      <selection activeCell="O15" sqref="O15"/>
    </sheetView>
  </sheetViews>
  <sheetFormatPr defaultColWidth="9" defaultRowHeight="14.25"/>
  <cols>
    <col min="1" max="1" width="17.625" style="89" customWidth="1"/>
    <col min="2" max="3" width="9.125" style="89" customWidth="1"/>
    <col min="4" max="4" width="9.125" style="90" customWidth="1"/>
    <col min="5" max="6" width="9.125" style="89" customWidth="1"/>
    <col min="7" max="7" width="8.5" style="89" customWidth="1"/>
    <col min="8" max="8" width="5.375" style="89" customWidth="1"/>
    <col min="9" max="9" width="2.75" style="89" customWidth="1"/>
    <col min="10" max="12" width="15.625" style="89" customWidth="1"/>
    <col min="13" max="15" width="15.625" style="91" customWidth="1"/>
    <col min="16" max="253" width="9" style="89"/>
    <col min="254" max="16384" width="9" style="92"/>
  </cols>
  <sheetData>
    <row r="1" s="89" customFormat="1" ht="29" customHeight="1" spans="1:256">
      <c r="A1" s="93" t="s">
        <v>139</v>
      </c>
      <c r="B1" s="93"/>
      <c r="C1" s="94"/>
      <c r="D1" s="94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  <c r="IS1" s="92"/>
      <c r="IT1" s="92"/>
      <c r="IU1" s="92"/>
      <c r="IV1" s="92"/>
    </row>
    <row r="2" s="89" customFormat="1" ht="20" customHeight="1" spans="1:256">
      <c r="A2" s="96" t="s">
        <v>61</v>
      </c>
      <c r="B2" s="97" t="str">
        <f>首期!B4</f>
        <v>QAJJAN84152</v>
      </c>
      <c r="C2" s="98"/>
      <c r="D2" s="99"/>
      <c r="E2" s="100" t="s">
        <v>67</v>
      </c>
      <c r="F2" s="101" t="str">
        <f>首期!B5</f>
        <v>儿童短袖T恤</v>
      </c>
      <c r="G2" s="101"/>
      <c r="H2" s="101"/>
      <c r="I2" s="136"/>
      <c r="J2" s="137" t="s">
        <v>57</v>
      </c>
      <c r="K2" s="138" t="s">
        <v>56</v>
      </c>
      <c r="L2" s="138"/>
      <c r="M2" s="138"/>
      <c r="N2" s="138"/>
      <c r="O2" s="139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  <c r="IT2" s="92"/>
      <c r="IU2" s="92"/>
      <c r="IV2" s="92"/>
    </row>
    <row r="3" s="89" customFormat="1" spans="1:256">
      <c r="A3" s="102" t="s">
        <v>140</v>
      </c>
      <c r="B3" s="103" t="s">
        <v>141</v>
      </c>
      <c r="C3" s="104"/>
      <c r="D3" s="103"/>
      <c r="E3" s="103"/>
      <c r="F3" s="103"/>
      <c r="G3" s="103"/>
      <c r="H3" s="103"/>
      <c r="I3" s="140"/>
      <c r="J3" s="141"/>
      <c r="K3" s="141"/>
      <c r="L3" s="141"/>
      <c r="M3" s="141"/>
      <c r="N3" s="141"/>
      <c r="O3" s="14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92"/>
      <c r="IU3" s="92"/>
      <c r="IV3" s="92"/>
    </row>
    <row r="4" s="89" customFormat="1" spans="1:256">
      <c r="A4" s="102"/>
      <c r="B4" s="105" t="s">
        <v>142</v>
      </c>
      <c r="C4" s="105" t="s">
        <v>143</v>
      </c>
      <c r="D4" s="105" t="s">
        <v>144</v>
      </c>
      <c r="E4" s="105" t="s">
        <v>145</v>
      </c>
      <c r="F4" s="105" t="s">
        <v>146</v>
      </c>
      <c r="G4" s="106" t="s">
        <v>147</v>
      </c>
      <c r="H4" s="107"/>
      <c r="I4" s="140"/>
      <c r="J4" s="105" t="s">
        <v>142</v>
      </c>
      <c r="K4" s="105" t="s">
        <v>143</v>
      </c>
      <c r="L4" s="105" t="s">
        <v>144</v>
      </c>
      <c r="M4" s="105" t="s">
        <v>145</v>
      </c>
      <c r="N4" s="105" t="s">
        <v>146</v>
      </c>
      <c r="O4" s="106" t="s">
        <v>147</v>
      </c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  <c r="IV4" s="92"/>
    </row>
    <row r="5" s="89" customFormat="1" ht="16.5" spans="1:256">
      <c r="A5" s="102"/>
      <c r="B5" s="108"/>
      <c r="C5" s="108"/>
      <c r="D5" s="109"/>
      <c r="E5" s="109"/>
      <c r="F5" s="109"/>
      <c r="G5" s="109"/>
      <c r="H5" s="107"/>
      <c r="I5" s="143"/>
      <c r="J5" s="144" t="s">
        <v>113</v>
      </c>
      <c r="K5" s="144" t="s">
        <v>111</v>
      </c>
      <c r="L5" s="144" t="s">
        <v>232</v>
      </c>
      <c r="M5" s="144" t="s">
        <v>232</v>
      </c>
      <c r="N5" s="144" t="s">
        <v>113</v>
      </c>
      <c r="O5" s="145" t="s">
        <v>111</v>
      </c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  <c r="IS5" s="92"/>
      <c r="IT5" s="92"/>
      <c r="IU5" s="92"/>
      <c r="IV5" s="92"/>
    </row>
    <row r="6" s="89" customFormat="1" ht="21" customHeight="1" spans="1:256">
      <c r="A6" s="110" t="s">
        <v>150</v>
      </c>
      <c r="B6" s="105">
        <f t="shared" ref="B6:B8" si="0">C6-4</f>
        <v>43</v>
      </c>
      <c r="C6" s="105">
        <v>47</v>
      </c>
      <c r="D6" s="105">
        <f t="shared" ref="D6:D8" si="1">C6+4</f>
        <v>51</v>
      </c>
      <c r="E6" s="105">
        <f>D6+4</f>
        <v>55</v>
      </c>
      <c r="F6" s="105">
        <f>E6+4</f>
        <v>59</v>
      </c>
      <c r="G6" s="111">
        <f>F6+2</f>
        <v>61</v>
      </c>
      <c r="H6" s="112"/>
      <c r="I6" s="143"/>
      <c r="J6" s="146" t="s">
        <v>233</v>
      </c>
      <c r="K6" s="146" t="s">
        <v>234</v>
      </c>
      <c r="L6" s="146" t="s">
        <v>235</v>
      </c>
      <c r="M6" s="146" t="s">
        <v>235</v>
      </c>
      <c r="N6" s="146" t="s">
        <v>236</v>
      </c>
      <c r="O6" s="147" t="s">
        <v>237</v>
      </c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  <c r="IS6" s="92"/>
      <c r="IT6" s="92"/>
      <c r="IU6" s="92"/>
      <c r="IV6" s="92"/>
    </row>
    <row r="7" s="89" customFormat="1" ht="21" customHeight="1" spans="1:256">
      <c r="A7" s="113" t="s">
        <v>153</v>
      </c>
      <c r="B7" s="114">
        <f t="shared" si="0"/>
        <v>72</v>
      </c>
      <c r="C7" s="114">
        <v>76</v>
      </c>
      <c r="D7" s="114">
        <f t="shared" si="1"/>
        <v>80</v>
      </c>
      <c r="E7" s="114">
        <f>D7+6</f>
        <v>86</v>
      </c>
      <c r="F7" s="114">
        <f>E7+6</f>
        <v>92</v>
      </c>
      <c r="G7" s="114">
        <f>F7+4</f>
        <v>96</v>
      </c>
      <c r="H7" s="112"/>
      <c r="I7" s="143"/>
      <c r="J7" s="146" t="s">
        <v>238</v>
      </c>
      <c r="K7" s="146" t="s">
        <v>239</v>
      </c>
      <c r="L7" s="146" t="s">
        <v>235</v>
      </c>
      <c r="M7" s="146" t="s">
        <v>240</v>
      </c>
      <c r="N7" s="146" t="s">
        <v>241</v>
      </c>
      <c r="O7" s="147" t="s">
        <v>242</v>
      </c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  <c r="IS7" s="92"/>
      <c r="IT7" s="92"/>
      <c r="IU7" s="92"/>
      <c r="IV7" s="92"/>
    </row>
    <row r="8" s="89" customFormat="1" ht="21" customHeight="1" spans="1:256">
      <c r="A8" s="110" t="s">
        <v>155</v>
      </c>
      <c r="B8" s="114">
        <f t="shared" si="0"/>
        <v>74</v>
      </c>
      <c r="C8" s="114">
        <v>78</v>
      </c>
      <c r="D8" s="114">
        <f t="shared" si="1"/>
        <v>82</v>
      </c>
      <c r="E8" s="114">
        <f>D8+6</f>
        <v>88</v>
      </c>
      <c r="F8" s="114">
        <f>E8+6</f>
        <v>94</v>
      </c>
      <c r="G8" s="114">
        <f>F8+4</f>
        <v>98</v>
      </c>
      <c r="H8" s="112"/>
      <c r="I8" s="143"/>
      <c r="J8" s="146" t="s">
        <v>243</v>
      </c>
      <c r="K8" s="146" t="s">
        <v>243</v>
      </c>
      <c r="L8" s="146" t="s">
        <v>243</v>
      </c>
      <c r="M8" s="146" t="s">
        <v>239</v>
      </c>
      <c r="N8" s="146" t="s">
        <v>243</v>
      </c>
      <c r="O8" s="147" t="s">
        <v>244</v>
      </c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  <c r="IS8" s="92"/>
      <c r="IT8" s="92"/>
      <c r="IU8" s="92"/>
      <c r="IV8" s="92"/>
    </row>
    <row r="9" s="89" customFormat="1" ht="21" customHeight="1" spans="1:256">
      <c r="A9" s="110" t="s">
        <v>158</v>
      </c>
      <c r="B9" s="105">
        <f t="shared" ref="B9:B12" si="2">C9-1</f>
        <v>43</v>
      </c>
      <c r="C9" s="105">
        <v>44</v>
      </c>
      <c r="D9" s="105">
        <f>C9+1</f>
        <v>45</v>
      </c>
      <c r="E9" s="105">
        <f>D9+1.5</f>
        <v>46.5</v>
      </c>
      <c r="F9" s="105">
        <f>E9+1.5</f>
        <v>48</v>
      </c>
      <c r="G9" s="105">
        <f>F9+1</f>
        <v>49</v>
      </c>
      <c r="H9" s="112"/>
      <c r="I9" s="143"/>
      <c r="J9" s="146" t="s">
        <v>241</v>
      </c>
      <c r="K9" s="146" t="s">
        <v>245</v>
      </c>
      <c r="L9" s="146" t="s">
        <v>246</v>
      </c>
      <c r="M9" s="146" t="s">
        <v>243</v>
      </c>
      <c r="N9" s="146" t="s">
        <v>245</v>
      </c>
      <c r="O9" s="147" t="s">
        <v>247</v>
      </c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  <c r="IU9" s="92"/>
      <c r="IV9" s="92"/>
    </row>
    <row r="10" s="89" customFormat="1" ht="21" customHeight="1" spans="1:256">
      <c r="A10" s="115" t="s">
        <v>159</v>
      </c>
      <c r="B10" s="105">
        <f t="shared" si="2"/>
        <v>13</v>
      </c>
      <c r="C10" s="105">
        <v>14</v>
      </c>
      <c r="D10" s="105">
        <f t="shared" ref="D10:G10" si="3">C10+1</f>
        <v>15</v>
      </c>
      <c r="E10" s="105">
        <f t="shared" si="3"/>
        <v>16</v>
      </c>
      <c r="F10" s="105">
        <f t="shared" si="3"/>
        <v>17</v>
      </c>
      <c r="G10" s="105">
        <f t="shared" si="3"/>
        <v>18</v>
      </c>
      <c r="H10" s="112"/>
      <c r="I10" s="143"/>
      <c r="J10" s="146" t="s">
        <v>248</v>
      </c>
      <c r="K10" s="146" t="s">
        <v>240</v>
      </c>
      <c r="L10" s="146" t="s">
        <v>243</v>
      </c>
      <c r="M10" s="146" t="s">
        <v>237</v>
      </c>
      <c r="N10" s="146" t="s">
        <v>240</v>
      </c>
      <c r="O10" s="147" t="s">
        <v>246</v>
      </c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  <c r="IS10" s="92"/>
      <c r="IT10" s="92"/>
      <c r="IU10" s="92"/>
      <c r="IV10" s="92"/>
    </row>
    <row r="11" s="89" customFormat="1" ht="21" customHeight="1" spans="1:256">
      <c r="A11" s="110" t="s">
        <v>160</v>
      </c>
      <c r="B11" s="105">
        <f>C11-1.2</f>
        <v>12.3</v>
      </c>
      <c r="C11" s="105">
        <v>13.5</v>
      </c>
      <c r="D11" s="105">
        <f>C11+1.2</f>
        <v>14.7</v>
      </c>
      <c r="E11" s="105">
        <f>D11+1.2</f>
        <v>15.9</v>
      </c>
      <c r="F11" s="105">
        <f>E11+1.2</f>
        <v>17.1</v>
      </c>
      <c r="G11" s="105">
        <f>F11+0.8</f>
        <v>17.9</v>
      </c>
      <c r="H11" s="112"/>
      <c r="I11" s="143"/>
      <c r="J11" s="146" t="s">
        <v>243</v>
      </c>
      <c r="K11" s="146" t="s">
        <v>243</v>
      </c>
      <c r="L11" s="146" t="s">
        <v>243</v>
      </c>
      <c r="M11" s="146" t="s">
        <v>243</v>
      </c>
      <c r="N11" s="146" t="s">
        <v>239</v>
      </c>
      <c r="O11" s="147" t="s">
        <v>243</v>
      </c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  <c r="IS11" s="92"/>
      <c r="IT11" s="92"/>
      <c r="IU11" s="92"/>
      <c r="IV11" s="92"/>
    </row>
    <row r="12" s="89" customFormat="1" ht="21" customHeight="1" spans="1:256">
      <c r="A12" s="110" t="s">
        <v>161</v>
      </c>
      <c r="B12" s="105">
        <f t="shared" si="2"/>
        <v>11.5</v>
      </c>
      <c r="C12" s="116">
        <v>12.5</v>
      </c>
      <c r="D12" s="116">
        <f>C12+1</f>
        <v>13.5</v>
      </c>
      <c r="E12" s="116">
        <f>D12+1</f>
        <v>14.5</v>
      </c>
      <c r="F12" s="116">
        <f>E12+0.7</f>
        <v>15.2</v>
      </c>
      <c r="G12" s="116">
        <f>F12+0.4</f>
        <v>15.6</v>
      </c>
      <c r="H12" s="112"/>
      <c r="I12" s="143"/>
      <c r="J12" s="146" t="s">
        <v>249</v>
      </c>
      <c r="K12" s="146" t="s">
        <v>243</v>
      </c>
      <c r="L12" s="146" t="s">
        <v>250</v>
      </c>
      <c r="M12" s="146" t="s">
        <v>251</v>
      </c>
      <c r="N12" s="146" t="s">
        <v>250</v>
      </c>
      <c r="O12" s="147" t="s">
        <v>250</v>
      </c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  <c r="IS12" s="92"/>
      <c r="IT12" s="92"/>
      <c r="IU12" s="92"/>
      <c r="IV12" s="92"/>
    </row>
    <row r="13" s="89" customFormat="1" ht="21" customHeight="1" spans="1:256">
      <c r="A13" s="110" t="s">
        <v>163</v>
      </c>
      <c r="B13" s="116">
        <v>1.5</v>
      </c>
      <c r="C13" s="116">
        <v>1.5</v>
      </c>
      <c r="D13" s="116">
        <v>1.5</v>
      </c>
      <c r="E13" s="116">
        <f t="shared" ref="E13:G13" si="4">D13</f>
        <v>1.5</v>
      </c>
      <c r="F13" s="116">
        <f t="shared" si="4"/>
        <v>1.5</v>
      </c>
      <c r="G13" s="116">
        <f t="shared" si="4"/>
        <v>1.5</v>
      </c>
      <c r="H13" s="112"/>
      <c r="I13" s="143"/>
      <c r="J13" s="146" t="s">
        <v>243</v>
      </c>
      <c r="K13" s="146" t="s">
        <v>243</v>
      </c>
      <c r="L13" s="146" t="s">
        <v>243</v>
      </c>
      <c r="M13" s="146" t="s">
        <v>243</v>
      </c>
      <c r="N13" s="146" t="s">
        <v>243</v>
      </c>
      <c r="O13" s="147" t="s">
        <v>243</v>
      </c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  <c r="IS13" s="92"/>
      <c r="IT13" s="92"/>
      <c r="IU13" s="92"/>
      <c r="IV13" s="92"/>
    </row>
    <row r="14" s="89" customFormat="1" ht="21" customHeight="1" spans="1:256">
      <c r="A14" s="117" t="s">
        <v>164</v>
      </c>
      <c r="B14" s="118">
        <f>C14-1.5</f>
        <v>30.5</v>
      </c>
      <c r="C14" s="118">
        <v>32</v>
      </c>
      <c r="D14" s="118">
        <f>C14+1.5</f>
        <v>33.5</v>
      </c>
      <c r="E14" s="118">
        <f>D14+1.8</f>
        <v>35.3</v>
      </c>
      <c r="F14" s="118">
        <f>E14+1.8</f>
        <v>37.1</v>
      </c>
      <c r="G14" s="118">
        <f>F14+1.2</f>
        <v>38.3</v>
      </c>
      <c r="H14" s="119"/>
      <c r="I14" s="143"/>
      <c r="J14" s="146" t="s">
        <v>252</v>
      </c>
      <c r="K14" s="146" t="s">
        <v>241</v>
      </c>
      <c r="L14" s="146" t="s">
        <v>253</v>
      </c>
      <c r="M14" s="146" t="s">
        <v>240</v>
      </c>
      <c r="N14" s="146" t="s">
        <v>234</v>
      </c>
      <c r="O14" s="147" t="s">
        <v>253</v>
      </c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</row>
    <row r="15" s="89" customFormat="1" ht="21" customHeight="1" spans="1:256">
      <c r="A15" s="120"/>
      <c r="B15" s="121"/>
      <c r="C15" s="122"/>
      <c r="D15" s="121"/>
      <c r="E15" s="121"/>
      <c r="F15" s="121"/>
      <c r="G15" s="121"/>
      <c r="H15" s="119"/>
      <c r="I15" s="143"/>
      <c r="J15" s="146"/>
      <c r="K15" s="146"/>
      <c r="L15" s="146"/>
      <c r="M15" s="146"/>
      <c r="N15" s="146"/>
      <c r="O15" s="147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  <c r="IR15" s="92"/>
      <c r="IS15" s="92"/>
      <c r="IT15" s="92"/>
      <c r="IU15" s="92"/>
      <c r="IV15" s="92"/>
    </row>
    <row r="16" s="89" customFormat="1" ht="21" customHeight="1" spans="1:256">
      <c r="A16" s="120"/>
      <c r="B16" s="121"/>
      <c r="C16" s="121"/>
      <c r="D16" s="121"/>
      <c r="E16" s="121"/>
      <c r="F16" s="121"/>
      <c r="G16" s="121"/>
      <c r="H16" s="119"/>
      <c r="I16" s="143"/>
      <c r="J16" s="146"/>
      <c r="K16" s="146"/>
      <c r="L16" s="146"/>
      <c r="M16" s="146"/>
      <c r="N16" s="146"/>
      <c r="O16" s="147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  <c r="IS16" s="92"/>
      <c r="IT16" s="92"/>
      <c r="IU16" s="92"/>
      <c r="IV16" s="92"/>
    </row>
    <row r="17" s="89" customFormat="1" ht="21" customHeight="1" spans="1:256">
      <c r="A17" s="120"/>
      <c r="B17" s="114"/>
      <c r="C17" s="114"/>
      <c r="D17" s="114"/>
      <c r="E17" s="114"/>
      <c r="F17" s="114"/>
      <c r="G17" s="114"/>
      <c r="H17" s="123"/>
      <c r="I17" s="143"/>
      <c r="J17" s="146"/>
      <c r="K17" s="146"/>
      <c r="L17" s="146"/>
      <c r="M17" s="146"/>
      <c r="N17" s="146"/>
      <c r="O17" s="147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  <c r="IS17" s="92"/>
      <c r="IT17" s="92"/>
      <c r="IU17" s="92"/>
      <c r="IV17" s="92"/>
    </row>
    <row r="18" s="89" customFormat="1" ht="21" customHeight="1" spans="1:256">
      <c r="A18" s="124"/>
      <c r="B18" s="125"/>
      <c r="C18" s="125"/>
      <c r="D18" s="125"/>
      <c r="E18" s="125"/>
      <c r="F18" s="125"/>
      <c r="G18" s="125"/>
      <c r="H18" s="123"/>
      <c r="I18" s="143"/>
      <c r="J18" s="146"/>
      <c r="K18" s="146"/>
      <c r="L18" s="146"/>
      <c r="M18" s="146"/>
      <c r="N18" s="146"/>
      <c r="O18" s="147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  <c r="IS18" s="92"/>
      <c r="IT18" s="92"/>
      <c r="IU18" s="92"/>
      <c r="IV18" s="92"/>
    </row>
    <row r="19" s="89" customFormat="1" ht="21" customHeight="1" spans="1:256">
      <c r="A19" s="113"/>
      <c r="B19" s="126"/>
      <c r="C19" s="126"/>
      <c r="D19" s="126"/>
      <c r="E19" s="126"/>
      <c r="F19" s="126"/>
      <c r="G19" s="126"/>
      <c r="H19" s="123"/>
      <c r="I19" s="143"/>
      <c r="J19" s="146"/>
      <c r="K19" s="146"/>
      <c r="L19" s="146"/>
      <c r="M19" s="146"/>
      <c r="N19" s="146"/>
      <c r="O19" s="147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R19" s="92"/>
      <c r="IS19" s="92"/>
      <c r="IT19" s="92"/>
      <c r="IU19" s="92"/>
      <c r="IV19" s="92"/>
    </row>
    <row r="20" s="89" customFormat="1" ht="21" customHeight="1" spans="1:256">
      <c r="A20" s="113"/>
      <c r="B20" s="126"/>
      <c r="C20" s="126"/>
      <c r="D20" s="126"/>
      <c r="E20" s="126"/>
      <c r="F20" s="126"/>
      <c r="G20" s="126"/>
      <c r="H20" s="127"/>
      <c r="I20" s="143"/>
      <c r="J20" s="146"/>
      <c r="K20" s="146"/>
      <c r="L20" s="146"/>
      <c r="M20" s="146"/>
      <c r="N20" s="146"/>
      <c r="O20" s="147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  <c r="IQ20" s="92"/>
      <c r="IR20" s="92"/>
      <c r="IS20" s="92"/>
      <c r="IT20" s="92"/>
      <c r="IU20" s="92"/>
      <c r="IV20" s="92"/>
    </row>
    <row r="21" s="89" customFormat="1" ht="21" customHeight="1" spans="1:256">
      <c r="A21" s="128"/>
      <c r="B21" s="129"/>
      <c r="C21" s="129"/>
      <c r="D21" s="129"/>
      <c r="E21" s="130"/>
      <c r="F21" s="129"/>
      <c r="G21" s="129"/>
      <c r="H21" s="129"/>
      <c r="I21" s="148"/>
      <c r="J21" s="149"/>
      <c r="K21" s="149"/>
      <c r="L21" s="150"/>
      <c r="M21" s="149"/>
      <c r="N21" s="149"/>
      <c r="O21" s="151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  <c r="IP21" s="92"/>
      <c r="IQ21" s="92"/>
      <c r="IR21" s="92"/>
      <c r="IS21" s="92"/>
      <c r="IT21" s="92"/>
      <c r="IU21" s="92"/>
      <c r="IV21" s="92"/>
    </row>
    <row r="22" ht="16.5" spans="1:16">
      <c r="A22" s="131"/>
      <c r="B22" s="131"/>
      <c r="C22" s="132"/>
      <c r="D22" s="132"/>
      <c r="E22" s="133"/>
      <c r="F22" s="132"/>
      <c r="G22" s="132"/>
      <c r="H22" s="132"/>
      <c r="M22" s="89"/>
      <c r="N22" s="89"/>
      <c r="O22" s="89"/>
      <c r="P22" s="92"/>
    </row>
    <row r="23" spans="1:16">
      <c r="A23" s="134" t="s">
        <v>166</v>
      </c>
      <c r="B23" s="134"/>
      <c r="C23" s="135"/>
      <c r="D23" s="135"/>
      <c r="M23" s="89"/>
      <c r="N23" s="89"/>
      <c r="O23" s="89"/>
      <c r="P23" s="92"/>
    </row>
    <row r="24" spans="3:16">
      <c r="C24" s="90"/>
      <c r="J24" s="152" t="s">
        <v>167</v>
      </c>
      <c r="K24" s="153">
        <v>45626</v>
      </c>
      <c r="L24" s="154" t="s">
        <v>168</v>
      </c>
      <c r="M24" s="152" t="s">
        <v>132</v>
      </c>
      <c r="N24" s="152" t="s">
        <v>169</v>
      </c>
      <c r="O24" s="89" t="s">
        <v>135</v>
      </c>
      <c r="P24" s="92"/>
    </row>
  </sheetData>
  <mergeCells count="10">
    <mergeCell ref="A1:O1"/>
    <mergeCell ref="B2:D2"/>
    <mergeCell ref="F2:H2"/>
    <mergeCell ref="K2:O2"/>
    <mergeCell ref="B3:H3"/>
    <mergeCell ref="J3:O3"/>
    <mergeCell ref="D16:E16"/>
    <mergeCell ref="A3:A5"/>
    <mergeCell ref="H4:H5"/>
    <mergeCell ref="I2:I21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F4" sqref="F4:F6"/>
    </sheetView>
  </sheetViews>
  <sheetFormatPr defaultColWidth="9" defaultRowHeight="14.25"/>
  <cols>
    <col min="1" max="1" width="7" customWidth="1"/>
    <col min="2" max="2" width="14.5" customWidth="1"/>
    <col min="3" max="3" width="16.8" style="77" customWidth="1"/>
    <col min="4" max="4" width="9.2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254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255</v>
      </c>
      <c r="B2" s="5" t="s">
        <v>256</v>
      </c>
      <c r="C2" s="5" t="s">
        <v>257</v>
      </c>
      <c r="D2" s="5" t="s">
        <v>258</v>
      </c>
      <c r="E2" s="5" t="s">
        <v>259</v>
      </c>
      <c r="F2" s="5" t="s">
        <v>260</v>
      </c>
      <c r="G2" s="5" t="s">
        <v>261</v>
      </c>
      <c r="H2" s="78" t="s">
        <v>262</v>
      </c>
      <c r="I2" s="4" t="s">
        <v>263</v>
      </c>
      <c r="J2" s="4" t="s">
        <v>264</v>
      </c>
      <c r="K2" s="4" t="s">
        <v>265</v>
      </c>
      <c r="L2" s="4" t="s">
        <v>266</v>
      </c>
      <c r="M2" s="4" t="s">
        <v>267</v>
      </c>
      <c r="N2" s="5" t="s">
        <v>268</v>
      </c>
      <c r="O2" s="5" t="s">
        <v>269</v>
      </c>
    </row>
    <row r="3" s="1" customFormat="1" ht="16.5" spans="1:15">
      <c r="A3" s="4"/>
      <c r="B3" s="7"/>
      <c r="C3" s="7"/>
      <c r="D3" s="7"/>
      <c r="E3" s="7"/>
      <c r="F3" s="7"/>
      <c r="G3" s="7"/>
      <c r="H3" s="79"/>
      <c r="I3" s="4" t="s">
        <v>218</v>
      </c>
      <c r="J3" s="4" t="s">
        <v>218</v>
      </c>
      <c r="K3" s="4" t="s">
        <v>218</v>
      </c>
      <c r="L3" s="4" t="s">
        <v>218</v>
      </c>
      <c r="M3" s="4" t="s">
        <v>218</v>
      </c>
      <c r="N3" s="7"/>
      <c r="O3" s="7"/>
    </row>
    <row r="4" ht="20" customHeight="1" spans="1:15">
      <c r="A4" s="12">
        <v>1</v>
      </c>
      <c r="B4" s="25">
        <v>24091421</v>
      </c>
      <c r="C4" s="26" t="s">
        <v>270</v>
      </c>
      <c r="D4" s="25" t="s">
        <v>111</v>
      </c>
      <c r="E4" s="27" t="s">
        <v>62</v>
      </c>
      <c r="F4" s="26" t="s">
        <v>271</v>
      </c>
      <c r="G4" s="80" t="s">
        <v>65</v>
      </c>
      <c r="H4" s="12" t="s">
        <v>65</v>
      </c>
      <c r="I4" s="85">
        <v>2</v>
      </c>
      <c r="J4" s="86">
        <v>0</v>
      </c>
      <c r="K4" s="86">
        <v>1</v>
      </c>
      <c r="L4" s="86">
        <v>0</v>
      </c>
      <c r="M4" s="12">
        <v>0</v>
      </c>
      <c r="N4" s="12">
        <f t="shared" ref="N4:N7" si="0">SUM(I4:M4)</f>
        <v>3</v>
      </c>
      <c r="O4" s="12"/>
    </row>
    <row r="5" ht="20" customHeight="1" spans="1:15">
      <c r="A5" s="12">
        <v>2</v>
      </c>
      <c r="B5" s="25">
        <v>24091423</v>
      </c>
      <c r="C5" s="26" t="s">
        <v>270</v>
      </c>
      <c r="D5" s="25" t="s">
        <v>113</v>
      </c>
      <c r="E5" s="27" t="s">
        <v>62</v>
      </c>
      <c r="F5" s="26" t="s">
        <v>271</v>
      </c>
      <c r="G5" s="81" t="s">
        <v>65</v>
      </c>
      <c r="H5" s="59" t="s">
        <v>65</v>
      </c>
      <c r="I5" s="87">
        <v>1</v>
      </c>
      <c r="J5" s="86">
        <v>0</v>
      </c>
      <c r="K5" s="86">
        <v>3</v>
      </c>
      <c r="L5" s="86">
        <v>1</v>
      </c>
      <c r="M5" s="12">
        <v>0</v>
      </c>
      <c r="N5" s="12">
        <f t="shared" si="0"/>
        <v>5</v>
      </c>
      <c r="O5" s="12"/>
    </row>
    <row r="6" ht="20" customHeight="1" spans="1:15">
      <c r="A6" s="12">
        <v>3</v>
      </c>
      <c r="B6" s="25">
        <v>24091422</v>
      </c>
      <c r="C6" s="26" t="s">
        <v>270</v>
      </c>
      <c r="D6" s="25" t="s">
        <v>112</v>
      </c>
      <c r="E6" s="27" t="s">
        <v>62</v>
      </c>
      <c r="F6" s="26" t="s">
        <v>271</v>
      </c>
      <c r="G6" s="81" t="s">
        <v>65</v>
      </c>
      <c r="H6" s="59" t="s">
        <v>65</v>
      </c>
      <c r="I6" s="87">
        <v>1</v>
      </c>
      <c r="J6" s="86">
        <v>1</v>
      </c>
      <c r="K6" s="86">
        <v>0</v>
      </c>
      <c r="L6" s="86">
        <v>0</v>
      </c>
      <c r="M6" s="12">
        <v>0</v>
      </c>
      <c r="N6" s="12">
        <f t="shared" si="0"/>
        <v>2</v>
      </c>
      <c r="O6" s="12"/>
    </row>
    <row r="7" ht="20" customHeight="1" spans="1:15">
      <c r="A7" s="12"/>
      <c r="B7" s="52"/>
      <c r="C7" s="52"/>
      <c r="D7" s="82"/>
      <c r="E7" s="67"/>
      <c r="F7" s="24"/>
      <c r="G7" s="81"/>
      <c r="H7" s="59"/>
      <c r="I7" s="87"/>
      <c r="J7" s="86"/>
      <c r="K7" s="86"/>
      <c r="L7" s="86"/>
      <c r="M7" s="12"/>
      <c r="N7" s="12"/>
      <c r="O7" s="12"/>
    </row>
    <row r="8" ht="20" customHeight="1" spans="1:15">
      <c r="A8" s="12"/>
      <c r="B8" s="30"/>
      <c r="C8" s="30"/>
      <c r="D8" s="30"/>
      <c r="E8" s="31"/>
      <c r="F8" s="30"/>
      <c r="G8" s="12"/>
      <c r="H8" s="9"/>
      <c r="I8" s="85"/>
      <c r="J8" s="86"/>
      <c r="K8" s="86"/>
      <c r="L8" s="86"/>
      <c r="M8" s="12"/>
      <c r="N8" s="12"/>
      <c r="O8" s="9"/>
    </row>
    <row r="9" ht="20" customHeight="1" spans="1:15">
      <c r="A9" s="12"/>
      <c r="B9" s="30"/>
      <c r="C9" s="30"/>
      <c r="D9" s="30"/>
      <c r="E9" s="31"/>
      <c r="F9" s="30"/>
      <c r="G9" s="12"/>
      <c r="H9" s="9"/>
      <c r="I9" s="85"/>
      <c r="J9" s="86"/>
      <c r="K9" s="86"/>
      <c r="L9" s="86"/>
      <c r="M9" s="12"/>
      <c r="N9" s="12"/>
      <c r="O9" s="9"/>
    </row>
    <row r="10" ht="20" customHeight="1" spans="1:15">
      <c r="A10" s="12"/>
      <c r="B10" s="30"/>
      <c r="C10" s="30"/>
      <c r="D10" s="30"/>
      <c r="E10" s="31"/>
      <c r="F10" s="30"/>
      <c r="G10" s="12"/>
      <c r="H10" s="9"/>
      <c r="I10" s="85"/>
      <c r="J10" s="86"/>
      <c r="K10" s="86"/>
      <c r="L10" s="86"/>
      <c r="M10" s="12"/>
      <c r="N10" s="12"/>
      <c r="O10" s="9"/>
    </row>
    <row r="11" ht="20" customHeight="1" spans="1:15">
      <c r="A11" s="12"/>
      <c r="B11" s="30"/>
      <c r="C11" s="30"/>
      <c r="D11" s="30"/>
      <c r="E11" s="31"/>
      <c r="F11" s="30"/>
      <c r="G11" s="12"/>
      <c r="H11" s="9"/>
      <c r="I11" s="85"/>
      <c r="J11" s="86"/>
      <c r="K11" s="86"/>
      <c r="L11" s="86"/>
      <c r="M11" s="12"/>
      <c r="N11" s="12"/>
      <c r="O11" s="9"/>
    </row>
    <row r="12" s="2" customFormat="1" ht="18.75" spans="1:15">
      <c r="A12" s="14" t="s">
        <v>272</v>
      </c>
      <c r="B12" s="15"/>
      <c r="C12" s="30"/>
      <c r="D12" s="16"/>
      <c r="E12" s="17"/>
      <c r="F12" s="30"/>
      <c r="G12" s="12"/>
      <c r="H12" s="38"/>
      <c r="I12" s="32"/>
      <c r="J12" s="14" t="s">
        <v>273</v>
      </c>
      <c r="K12" s="15"/>
      <c r="L12" s="15"/>
      <c r="M12" s="16"/>
      <c r="N12" s="15"/>
      <c r="O12" s="22"/>
    </row>
    <row r="13" ht="61" customHeight="1" spans="1:15">
      <c r="A13" s="83" t="s">
        <v>274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8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B4" sqref="B4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6.1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255</v>
      </c>
      <c r="B2" s="5" t="s">
        <v>260</v>
      </c>
      <c r="C2" s="5" t="s">
        <v>256</v>
      </c>
      <c r="D2" s="5" t="s">
        <v>257</v>
      </c>
      <c r="E2" s="5" t="s">
        <v>258</v>
      </c>
      <c r="F2" s="5" t="s">
        <v>259</v>
      </c>
      <c r="G2" s="4" t="s">
        <v>276</v>
      </c>
      <c r="H2" s="4"/>
      <c r="I2" s="4" t="s">
        <v>277</v>
      </c>
      <c r="J2" s="4"/>
      <c r="K2" s="6" t="s">
        <v>278</v>
      </c>
      <c r="L2" s="73" t="s">
        <v>279</v>
      </c>
      <c r="M2" s="20" t="s">
        <v>280</v>
      </c>
    </row>
    <row r="3" s="1" customFormat="1" ht="16.5" spans="1:13">
      <c r="A3" s="4"/>
      <c r="B3" s="7"/>
      <c r="C3" s="7"/>
      <c r="D3" s="7"/>
      <c r="E3" s="7"/>
      <c r="F3" s="7"/>
      <c r="G3" s="4" t="s">
        <v>281</v>
      </c>
      <c r="H3" s="4" t="s">
        <v>282</v>
      </c>
      <c r="I3" s="4" t="s">
        <v>281</v>
      </c>
      <c r="J3" s="4" t="s">
        <v>282</v>
      </c>
      <c r="K3" s="8"/>
      <c r="L3" s="74"/>
      <c r="M3" s="21"/>
    </row>
    <row r="4" ht="22" customHeight="1" spans="1:13">
      <c r="A4" s="65">
        <v>1</v>
      </c>
      <c r="B4" s="26" t="s">
        <v>271</v>
      </c>
      <c r="C4" s="25">
        <v>24091421</v>
      </c>
      <c r="D4" s="26" t="s">
        <v>270</v>
      </c>
      <c r="E4" s="25" t="s">
        <v>111</v>
      </c>
      <c r="F4" s="27" t="s">
        <v>62</v>
      </c>
      <c r="G4" s="66">
        <v>-0.01</v>
      </c>
      <c r="H4" s="66">
        <v>0</v>
      </c>
      <c r="I4" s="66">
        <v>-0.01</v>
      </c>
      <c r="J4" s="66">
        <v>0</v>
      </c>
      <c r="K4" s="69"/>
      <c r="L4" s="12" t="s">
        <v>95</v>
      </c>
      <c r="M4" s="12" t="s">
        <v>283</v>
      </c>
    </row>
    <row r="5" ht="22" customHeight="1" spans="1:13">
      <c r="A5" s="65">
        <v>2</v>
      </c>
      <c r="B5" s="26" t="s">
        <v>271</v>
      </c>
      <c r="C5" s="25">
        <v>24091423</v>
      </c>
      <c r="D5" s="26" t="s">
        <v>270</v>
      </c>
      <c r="E5" s="25" t="s">
        <v>113</v>
      </c>
      <c r="F5" s="27" t="s">
        <v>62</v>
      </c>
      <c r="G5" s="66">
        <v>-0.01</v>
      </c>
      <c r="H5" s="66">
        <v>0</v>
      </c>
      <c r="I5" s="66">
        <v>-0.01</v>
      </c>
      <c r="J5" s="66">
        <v>0</v>
      </c>
      <c r="K5" s="69"/>
      <c r="L5" s="12" t="s">
        <v>95</v>
      </c>
      <c r="M5" s="12" t="s">
        <v>283</v>
      </c>
    </row>
    <row r="6" ht="22" customHeight="1" spans="1:13">
      <c r="A6" s="65">
        <v>3</v>
      </c>
      <c r="B6" s="26" t="s">
        <v>271</v>
      </c>
      <c r="C6" s="25">
        <v>24091422</v>
      </c>
      <c r="D6" s="26" t="s">
        <v>270</v>
      </c>
      <c r="E6" s="25" t="s">
        <v>112</v>
      </c>
      <c r="F6" s="27" t="s">
        <v>62</v>
      </c>
      <c r="G6" s="66">
        <v>-0.01</v>
      </c>
      <c r="H6" s="66">
        <v>0</v>
      </c>
      <c r="I6" s="66">
        <v>-0.01</v>
      </c>
      <c r="J6" s="66">
        <v>0</v>
      </c>
      <c r="K6" s="69"/>
      <c r="L6" s="12" t="s">
        <v>95</v>
      </c>
      <c r="M6" s="12" t="s">
        <v>283</v>
      </c>
    </row>
    <row r="7" ht="22" customHeight="1" spans="1:13">
      <c r="A7" s="65"/>
      <c r="B7" s="67"/>
      <c r="C7" s="52"/>
      <c r="D7" s="67"/>
      <c r="E7" s="54"/>
      <c r="F7" s="67"/>
      <c r="G7" s="66"/>
      <c r="H7" s="66"/>
      <c r="I7" s="66"/>
      <c r="J7" s="66"/>
      <c r="K7" s="69"/>
      <c r="L7" s="12"/>
      <c r="M7" s="12"/>
    </row>
    <row r="8" ht="22" customHeight="1" spans="1:13">
      <c r="A8" s="65"/>
      <c r="B8" s="68"/>
      <c r="C8" s="30"/>
      <c r="D8" s="30"/>
      <c r="E8" s="30"/>
      <c r="F8" s="31"/>
      <c r="G8" s="69"/>
      <c r="H8" s="70"/>
      <c r="I8" s="70"/>
      <c r="J8" s="70"/>
      <c r="K8" s="69"/>
      <c r="L8" s="9"/>
      <c r="M8" s="9"/>
    </row>
    <row r="9" ht="22" customHeight="1" spans="1:13">
      <c r="A9" s="65"/>
      <c r="B9" s="68"/>
      <c r="C9" s="30"/>
      <c r="D9" s="30"/>
      <c r="E9" s="30"/>
      <c r="F9" s="31"/>
      <c r="G9" s="69"/>
      <c r="H9" s="70"/>
      <c r="I9" s="70"/>
      <c r="J9" s="70"/>
      <c r="K9" s="69"/>
      <c r="L9" s="9"/>
      <c r="M9" s="9"/>
    </row>
    <row r="10" ht="22" customHeight="1" spans="1:13">
      <c r="A10" s="65"/>
      <c r="B10" s="68"/>
      <c r="C10" s="30"/>
      <c r="D10" s="30"/>
      <c r="E10" s="30"/>
      <c r="F10" s="31"/>
      <c r="G10" s="69"/>
      <c r="H10" s="70"/>
      <c r="I10" s="70"/>
      <c r="J10" s="70"/>
      <c r="K10" s="69"/>
      <c r="L10" s="9"/>
      <c r="M10" s="9"/>
    </row>
    <row r="11" ht="22" customHeight="1" spans="1:13">
      <c r="A11" s="65"/>
      <c r="B11" s="68"/>
      <c r="C11" s="30"/>
      <c r="D11" s="30"/>
      <c r="E11" s="30"/>
      <c r="F11" s="31"/>
      <c r="G11" s="69"/>
      <c r="H11" s="70"/>
      <c r="I11" s="70"/>
      <c r="J11" s="70"/>
      <c r="K11" s="69"/>
      <c r="L11" s="9"/>
      <c r="M11" s="9"/>
    </row>
    <row r="12" s="2" customFormat="1" ht="18.75" spans="1:13">
      <c r="A12" s="14" t="s">
        <v>284</v>
      </c>
      <c r="B12" s="15"/>
      <c r="C12" s="15"/>
      <c r="D12" s="30"/>
      <c r="E12" s="16"/>
      <c r="F12" s="31"/>
      <c r="G12" s="32"/>
      <c r="H12" s="14" t="s">
        <v>273</v>
      </c>
      <c r="I12" s="15"/>
      <c r="J12" s="15"/>
      <c r="K12" s="16"/>
      <c r="L12" s="75"/>
      <c r="M12" s="22"/>
    </row>
    <row r="13" ht="84" customHeight="1" spans="1:13">
      <c r="A13" s="71" t="s">
        <v>285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6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C4" sqref="C4:F6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17.2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287</v>
      </c>
      <c r="B2" s="5" t="s">
        <v>260</v>
      </c>
      <c r="C2" s="5" t="s">
        <v>256</v>
      </c>
      <c r="D2" s="5" t="s">
        <v>257</v>
      </c>
      <c r="E2" s="5" t="s">
        <v>258</v>
      </c>
      <c r="F2" s="5" t="s">
        <v>259</v>
      </c>
      <c r="G2" s="39" t="s">
        <v>288</v>
      </c>
      <c r="H2" s="40"/>
      <c r="I2" s="62"/>
      <c r="J2" s="39" t="s">
        <v>289</v>
      </c>
      <c r="K2" s="40"/>
      <c r="L2" s="62"/>
      <c r="M2" s="39" t="s">
        <v>290</v>
      </c>
      <c r="N2" s="40"/>
      <c r="O2" s="62"/>
      <c r="P2" s="39" t="s">
        <v>291</v>
      </c>
      <c r="Q2" s="40"/>
      <c r="R2" s="62"/>
      <c r="S2" s="40" t="s">
        <v>292</v>
      </c>
      <c r="T2" s="40"/>
      <c r="U2" s="62"/>
      <c r="V2" s="35" t="s">
        <v>293</v>
      </c>
      <c r="W2" s="35" t="s">
        <v>269</v>
      </c>
    </row>
    <row r="3" s="1" customFormat="1" ht="16.5" spans="1:23">
      <c r="A3" s="7"/>
      <c r="B3" s="41"/>
      <c r="C3" s="41"/>
      <c r="D3" s="41"/>
      <c r="E3" s="41"/>
      <c r="F3" s="41"/>
      <c r="G3" s="4" t="s">
        <v>294</v>
      </c>
      <c r="H3" s="4" t="s">
        <v>67</v>
      </c>
      <c r="I3" s="4" t="s">
        <v>260</v>
      </c>
      <c r="J3" s="4" t="s">
        <v>294</v>
      </c>
      <c r="K3" s="4" t="s">
        <v>67</v>
      </c>
      <c r="L3" s="4" t="s">
        <v>260</v>
      </c>
      <c r="M3" s="4" t="s">
        <v>294</v>
      </c>
      <c r="N3" s="4" t="s">
        <v>67</v>
      </c>
      <c r="O3" s="4" t="s">
        <v>260</v>
      </c>
      <c r="P3" s="4" t="s">
        <v>294</v>
      </c>
      <c r="Q3" s="4" t="s">
        <v>67</v>
      </c>
      <c r="R3" s="4" t="s">
        <v>260</v>
      </c>
      <c r="S3" s="4" t="s">
        <v>294</v>
      </c>
      <c r="T3" s="4" t="s">
        <v>67</v>
      </c>
      <c r="U3" s="4" t="s">
        <v>260</v>
      </c>
      <c r="V3" s="64"/>
      <c r="W3" s="64"/>
    </row>
    <row r="4" ht="18.75" spans="1:23">
      <c r="A4" s="42" t="s">
        <v>295</v>
      </c>
      <c r="B4" s="43" t="s">
        <v>271</v>
      </c>
      <c r="C4" s="25">
        <v>24091421</v>
      </c>
      <c r="D4" s="26" t="s">
        <v>270</v>
      </c>
      <c r="E4" s="25" t="s">
        <v>111</v>
      </c>
      <c r="F4" s="27" t="s">
        <v>62</v>
      </c>
      <c r="G4" s="28"/>
      <c r="H4" s="44"/>
      <c r="I4" s="44"/>
      <c r="J4" s="44"/>
      <c r="K4" s="28"/>
      <c r="L4" s="28"/>
      <c r="M4" s="12"/>
      <c r="N4" s="12"/>
      <c r="O4" s="12"/>
      <c r="P4" s="12"/>
      <c r="Q4" s="12"/>
      <c r="R4" s="12"/>
      <c r="S4" s="12"/>
      <c r="T4" s="12"/>
      <c r="U4" s="12"/>
      <c r="V4" s="12" t="s">
        <v>296</v>
      </c>
      <c r="W4" s="12"/>
    </row>
    <row r="5" ht="18.75" spans="1:23">
      <c r="A5" s="45"/>
      <c r="B5" s="46"/>
      <c r="C5" s="25">
        <v>24091423</v>
      </c>
      <c r="D5" s="26" t="s">
        <v>270</v>
      </c>
      <c r="E5" s="25" t="s">
        <v>113</v>
      </c>
      <c r="F5" s="27" t="s">
        <v>62</v>
      </c>
      <c r="G5" s="47" t="s">
        <v>297</v>
      </c>
      <c r="H5" s="48"/>
      <c r="I5" s="63"/>
      <c r="J5" s="47" t="s">
        <v>298</v>
      </c>
      <c r="K5" s="48"/>
      <c r="L5" s="63"/>
      <c r="M5" s="39" t="s">
        <v>299</v>
      </c>
      <c r="N5" s="40"/>
      <c r="O5" s="62"/>
      <c r="P5" s="39" t="s">
        <v>300</v>
      </c>
      <c r="Q5" s="40"/>
      <c r="R5" s="62"/>
      <c r="S5" s="40" t="s">
        <v>301</v>
      </c>
      <c r="T5" s="40"/>
      <c r="U5" s="62"/>
      <c r="V5" s="12"/>
      <c r="W5" s="12"/>
    </row>
    <row r="6" ht="18.75" spans="1:23">
      <c r="A6" s="45"/>
      <c r="B6" s="46"/>
      <c r="C6" s="25">
        <v>24091422</v>
      </c>
      <c r="D6" s="26" t="s">
        <v>270</v>
      </c>
      <c r="E6" s="25" t="s">
        <v>112</v>
      </c>
      <c r="F6" s="27" t="s">
        <v>62</v>
      </c>
      <c r="G6" s="49" t="s">
        <v>294</v>
      </c>
      <c r="H6" s="49" t="s">
        <v>67</v>
      </c>
      <c r="I6" s="49" t="s">
        <v>260</v>
      </c>
      <c r="J6" s="49" t="s">
        <v>294</v>
      </c>
      <c r="K6" s="49" t="s">
        <v>67</v>
      </c>
      <c r="L6" s="49" t="s">
        <v>260</v>
      </c>
      <c r="M6" s="4" t="s">
        <v>294</v>
      </c>
      <c r="N6" s="4" t="s">
        <v>67</v>
      </c>
      <c r="O6" s="4" t="s">
        <v>260</v>
      </c>
      <c r="P6" s="4" t="s">
        <v>294</v>
      </c>
      <c r="Q6" s="4" t="s">
        <v>67</v>
      </c>
      <c r="R6" s="4" t="s">
        <v>260</v>
      </c>
      <c r="S6" s="4" t="s">
        <v>294</v>
      </c>
      <c r="T6" s="4" t="s">
        <v>67</v>
      </c>
      <c r="U6" s="4" t="s">
        <v>260</v>
      </c>
      <c r="V6" s="12"/>
      <c r="W6" s="12"/>
    </row>
    <row r="7" ht="15" spans="1:23">
      <c r="A7" s="50"/>
      <c r="B7" s="51"/>
      <c r="C7" s="52"/>
      <c r="D7" s="53"/>
      <c r="E7" s="54"/>
      <c r="F7" s="53"/>
      <c r="G7" s="28"/>
      <c r="H7" s="44"/>
      <c r="I7" s="44"/>
      <c r="J7" s="44"/>
      <c r="K7" s="44"/>
      <c r="L7" s="28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>
      <c r="A8" s="42"/>
      <c r="B8" s="43"/>
      <c r="C8" s="55"/>
      <c r="D8" s="55"/>
      <c r="E8" s="55"/>
      <c r="F8" s="42"/>
      <c r="G8" s="12"/>
      <c r="H8" s="44"/>
      <c r="I8" s="44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ht="22" customHeight="1" spans="1:23">
      <c r="A9" s="45"/>
      <c r="B9" s="46"/>
      <c r="C9" s="50"/>
      <c r="D9" s="56"/>
      <c r="E9" s="50"/>
      <c r="F9" s="50"/>
      <c r="G9" s="12"/>
      <c r="H9" s="44"/>
      <c r="I9" s="44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>
      <c r="A10" s="42"/>
      <c r="B10" s="43"/>
      <c r="C10" s="57"/>
      <c r="D10" s="55"/>
      <c r="E10" s="57"/>
      <c r="F10" s="42"/>
      <c r="G10" s="12"/>
      <c r="H10" s="44"/>
      <c r="I10" s="44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>
      <c r="A11" s="45"/>
      <c r="B11" s="46"/>
      <c r="C11" s="58"/>
      <c r="D11" s="56"/>
      <c r="E11" s="58"/>
      <c r="F11" s="50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>
      <c r="A12" s="59"/>
      <c r="B12" s="59"/>
      <c r="C12" s="59"/>
      <c r="D12" s="59"/>
      <c r="E12" s="59"/>
      <c r="F12" s="59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>
      <c r="A13" s="58"/>
      <c r="B13" s="58"/>
      <c r="C13" s="58"/>
      <c r="D13" s="58"/>
      <c r="E13" s="58"/>
      <c r="F13" s="58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>
      <c r="A14" s="59"/>
      <c r="B14" s="59"/>
      <c r="C14" s="59"/>
      <c r="D14" s="59"/>
      <c r="E14" s="59"/>
      <c r="F14" s="5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58"/>
      <c r="B15" s="58"/>
      <c r="C15" s="58"/>
      <c r="D15" s="58"/>
      <c r="E15" s="58"/>
      <c r="F15" s="5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33" customHeight="1" spans="1:23">
      <c r="A17" s="14" t="s">
        <v>302</v>
      </c>
      <c r="B17" s="15"/>
      <c r="C17" s="15"/>
      <c r="D17" s="15"/>
      <c r="E17" s="16"/>
      <c r="F17" s="17"/>
      <c r="G17" s="32"/>
      <c r="H17" s="38"/>
      <c r="I17" s="38"/>
      <c r="J17" s="14" t="s">
        <v>273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  <c r="V17" s="15"/>
      <c r="W17" s="22"/>
    </row>
    <row r="18" ht="80" customHeight="1" spans="1:23">
      <c r="A18" s="60" t="s">
        <v>303</v>
      </c>
      <c r="B18" s="60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304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4" t="s">
        <v>305</v>
      </c>
      <c r="B2" s="35" t="s">
        <v>256</v>
      </c>
      <c r="C2" s="35" t="s">
        <v>257</v>
      </c>
      <c r="D2" s="35" t="s">
        <v>258</v>
      </c>
      <c r="E2" s="35" t="s">
        <v>259</v>
      </c>
      <c r="F2" s="35" t="s">
        <v>260</v>
      </c>
      <c r="G2" s="34" t="s">
        <v>306</v>
      </c>
      <c r="H2" s="34" t="s">
        <v>307</v>
      </c>
      <c r="I2" s="34" t="s">
        <v>308</v>
      </c>
      <c r="J2" s="34" t="s">
        <v>307</v>
      </c>
      <c r="K2" s="34" t="s">
        <v>309</v>
      </c>
      <c r="L2" s="34" t="s">
        <v>307</v>
      </c>
      <c r="M2" s="35" t="s">
        <v>293</v>
      </c>
      <c r="N2" s="35" t="s">
        <v>269</v>
      </c>
    </row>
    <row r="3" spans="1:14">
      <c r="A3" s="9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ht="16.5" spans="1:14">
      <c r="A4" s="36" t="s">
        <v>305</v>
      </c>
      <c r="B4" s="37" t="s">
        <v>310</v>
      </c>
      <c r="C4" s="37" t="s">
        <v>294</v>
      </c>
      <c r="D4" s="37" t="s">
        <v>258</v>
      </c>
      <c r="E4" s="35" t="s">
        <v>259</v>
      </c>
      <c r="F4" s="35" t="s">
        <v>260</v>
      </c>
      <c r="G4" s="34" t="s">
        <v>306</v>
      </c>
      <c r="H4" s="34" t="s">
        <v>307</v>
      </c>
      <c r="I4" s="34" t="s">
        <v>308</v>
      </c>
      <c r="J4" s="34" t="s">
        <v>307</v>
      </c>
      <c r="K4" s="34" t="s">
        <v>309</v>
      </c>
      <c r="L4" s="34" t="s">
        <v>307</v>
      </c>
      <c r="M4" s="35" t="s">
        <v>293</v>
      </c>
      <c r="N4" s="35" t="s">
        <v>269</v>
      </c>
    </row>
    <row r="5" spans="1:14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9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4" t="s">
        <v>311</v>
      </c>
      <c r="B11" s="15"/>
      <c r="C11" s="15"/>
      <c r="D11" s="16"/>
      <c r="E11" s="17"/>
      <c r="F11" s="38"/>
      <c r="G11" s="32"/>
      <c r="H11" s="38"/>
      <c r="I11" s="14" t="s">
        <v>312</v>
      </c>
      <c r="J11" s="15"/>
      <c r="K11" s="15"/>
      <c r="L11" s="15"/>
      <c r="M11" s="15"/>
      <c r="N11" s="22"/>
    </row>
    <row r="12" ht="16.5" spans="1:14">
      <c r="A12" s="18" t="s">
        <v>313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H17" sqref="H17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16.4" customWidth="1"/>
    <col min="7" max="7" width="13.5" customWidth="1"/>
    <col min="8" max="9" width="14" customWidth="1"/>
    <col min="10" max="10" width="11.5" customWidth="1"/>
  </cols>
  <sheetData>
    <row r="1" ht="29.25" spans="1:10">
      <c r="A1" s="3" t="s">
        <v>314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287</v>
      </c>
      <c r="B2" s="5" t="s">
        <v>260</v>
      </c>
      <c r="C2" s="5" t="s">
        <v>256</v>
      </c>
      <c r="D2" s="5" t="s">
        <v>257</v>
      </c>
      <c r="E2" s="5" t="s">
        <v>258</v>
      </c>
      <c r="F2" s="5" t="s">
        <v>259</v>
      </c>
      <c r="G2" s="4" t="s">
        <v>315</v>
      </c>
      <c r="H2" s="4" t="s">
        <v>316</v>
      </c>
      <c r="I2" s="4" t="s">
        <v>317</v>
      </c>
      <c r="J2" s="4" t="s">
        <v>318</v>
      </c>
      <c r="K2" s="5" t="s">
        <v>293</v>
      </c>
      <c r="L2" s="5" t="s">
        <v>269</v>
      </c>
    </row>
    <row r="3" ht="30" customHeight="1" spans="1:12">
      <c r="A3" s="23">
        <v>1</v>
      </c>
      <c r="B3" s="24" t="s">
        <v>271</v>
      </c>
      <c r="C3" s="25">
        <v>24091421</v>
      </c>
      <c r="D3" s="26" t="s">
        <v>270</v>
      </c>
      <c r="E3" s="25" t="s">
        <v>111</v>
      </c>
      <c r="F3" s="27" t="s">
        <v>62</v>
      </c>
      <c r="G3" s="12" t="s">
        <v>319</v>
      </c>
      <c r="H3" s="28"/>
      <c r="I3" s="28"/>
      <c r="J3" s="12"/>
      <c r="K3" s="33" t="s">
        <v>320</v>
      </c>
      <c r="L3" s="12" t="s">
        <v>283</v>
      </c>
    </row>
    <row r="4" ht="30" customHeight="1" spans="1:12">
      <c r="A4" s="23">
        <v>2</v>
      </c>
      <c r="B4" s="24" t="s">
        <v>271</v>
      </c>
      <c r="C4" s="25">
        <v>24091423</v>
      </c>
      <c r="D4" s="26" t="s">
        <v>270</v>
      </c>
      <c r="E4" s="25" t="s">
        <v>113</v>
      </c>
      <c r="F4" s="27" t="s">
        <v>62</v>
      </c>
      <c r="G4" s="12" t="s">
        <v>319</v>
      </c>
      <c r="H4" s="28"/>
      <c r="I4" s="28"/>
      <c r="J4" s="12"/>
      <c r="K4" s="33" t="s">
        <v>320</v>
      </c>
      <c r="L4" s="12" t="s">
        <v>283</v>
      </c>
    </row>
    <row r="5" ht="30" customHeight="1" spans="1:12">
      <c r="A5" s="23">
        <v>3</v>
      </c>
      <c r="B5" s="24" t="s">
        <v>271</v>
      </c>
      <c r="C5" s="25">
        <v>24091422</v>
      </c>
      <c r="D5" s="26" t="s">
        <v>270</v>
      </c>
      <c r="E5" s="25" t="s">
        <v>112</v>
      </c>
      <c r="F5" s="27" t="s">
        <v>62</v>
      </c>
      <c r="G5" s="12" t="s">
        <v>319</v>
      </c>
      <c r="H5" s="12"/>
      <c r="I5" s="9"/>
      <c r="J5" s="9"/>
      <c r="K5" s="33" t="s">
        <v>320</v>
      </c>
      <c r="L5" s="12" t="s">
        <v>283</v>
      </c>
    </row>
    <row r="6" spans="1:12">
      <c r="A6" s="29"/>
      <c r="B6" s="30"/>
      <c r="C6" s="30"/>
      <c r="D6" s="30"/>
      <c r="E6" s="30"/>
      <c r="F6" s="31"/>
      <c r="G6" s="12"/>
      <c r="H6" s="12"/>
      <c r="I6" s="9"/>
      <c r="J6" s="9"/>
      <c r="K6" s="33"/>
      <c r="L6" s="12"/>
    </row>
    <row r="7" spans="1:12">
      <c r="A7" s="9"/>
      <c r="B7" s="30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4" t="s">
        <v>321</v>
      </c>
      <c r="B9" s="15"/>
      <c r="C9" s="15"/>
      <c r="D9" s="15"/>
      <c r="E9" s="16"/>
      <c r="F9" s="17"/>
      <c r="G9" s="32"/>
      <c r="H9" s="14" t="s">
        <v>322</v>
      </c>
      <c r="I9" s="15"/>
      <c r="J9" s="15"/>
      <c r="K9" s="15"/>
      <c r="L9" s="22"/>
    </row>
    <row r="10" ht="16.5" spans="1:12">
      <c r="A10" s="18" t="s">
        <v>323</v>
      </c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L15" sqref="K15:L15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324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255</v>
      </c>
      <c r="B2" s="5" t="s">
        <v>260</v>
      </c>
      <c r="C2" s="5" t="s">
        <v>294</v>
      </c>
      <c r="D2" s="5" t="s">
        <v>258</v>
      </c>
      <c r="E2" s="5" t="s">
        <v>259</v>
      </c>
      <c r="F2" s="4" t="s">
        <v>325</v>
      </c>
      <c r="G2" s="4" t="s">
        <v>277</v>
      </c>
      <c r="H2" s="6" t="s">
        <v>278</v>
      </c>
      <c r="I2" s="20" t="s">
        <v>280</v>
      </c>
    </row>
    <row r="3" s="1" customFormat="1" ht="16.5" spans="1:9">
      <c r="A3" s="4"/>
      <c r="B3" s="7"/>
      <c r="C3" s="7"/>
      <c r="D3" s="7"/>
      <c r="E3" s="7"/>
      <c r="F3" s="4" t="s">
        <v>326</v>
      </c>
      <c r="G3" s="4" t="s">
        <v>281</v>
      </c>
      <c r="H3" s="8"/>
      <c r="I3" s="21"/>
    </row>
    <row r="4" ht="22.5" spans="1:9">
      <c r="A4" s="9">
        <v>1</v>
      </c>
      <c r="B4" s="9" t="s">
        <v>327</v>
      </c>
      <c r="C4" s="10" t="s">
        <v>328</v>
      </c>
      <c r="D4" s="447" t="s">
        <v>329</v>
      </c>
      <c r="E4" s="12" t="s">
        <v>62</v>
      </c>
      <c r="F4" s="13" t="s">
        <v>330</v>
      </c>
      <c r="G4" s="13" t="s">
        <v>331</v>
      </c>
      <c r="H4" s="12">
        <v>-7</v>
      </c>
      <c r="I4" s="12" t="s">
        <v>283</v>
      </c>
    </row>
    <row r="5" spans="1:9">
      <c r="A5" s="9"/>
      <c r="B5" s="9"/>
      <c r="C5" s="10"/>
      <c r="D5" s="11"/>
      <c r="E5" s="12"/>
      <c r="F5" s="13"/>
      <c r="G5" s="13"/>
      <c r="H5" s="12"/>
      <c r="I5" s="12"/>
    </row>
    <row r="6" spans="1:9">
      <c r="A6" s="9"/>
      <c r="B6" s="9"/>
      <c r="C6" s="10"/>
      <c r="D6" s="11"/>
      <c r="E6" s="12"/>
      <c r="F6" s="13"/>
      <c r="G6" s="13"/>
      <c r="H6" s="12"/>
      <c r="I6" s="12"/>
    </row>
    <row r="7" spans="1:9">
      <c r="A7" s="9"/>
      <c r="B7" s="9"/>
      <c r="C7" s="12"/>
      <c r="D7" s="12"/>
      <c r="E7" s="12"/>
      <c r="F7" s="12"/>
      <c r="G7" s="12"/>
      <c r="H7" s="12"/>
      <c r="I7" s="12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4" t="s">
        <v>332</v>
      </c>
      <c r="B12" s="15"/>
      <c r="C12" s="15"/>
      <c r="D12" s="16"/>
      <c r="E12" s="17"/>
      <c r="F12" s="14" t="s">
        <v>333</v>
      </c>
      <c r="G12" s="15"/>
      <c r="H12" s="16"/>
      <c r="I12" s="22"/>
    </row>
    <row r="13" ht="16.5" spans="1:9">
      <c r="A13" s="18" t="s">
        <v>334</v>
      </c>
      <c r="B13" s="18"/>
      <c r="C13" s="19"/>
      <c r="D13" s="19"/>
      <c r="E13" s="19"/>
      <c r="F13" s="19"/>
      <c r="G13" s="19"/>
      <c r="H13" s="19"/>
      <c r="I13" s="1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倒霉鬼</cp:lastModifiedBy>
  <dcterms:created xsi:type="dcterms:W3CDTF">2020-03-11T01:34:00Z</dcterms:created>
  <dcterms:modified xsi:type="dcterms:W3CDTF">2024-12-02T03:02:43Z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