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3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<sst xmlns="http://schemas.openxmlformats.org/spreadsheetml/2006/main" count="966" uniqueCount="369">
  <si>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</si>
  <si>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</si>
  <si>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</si>
  <si>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</si>
  <si>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</si>
  <si>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</si>
  <si>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</si>
  <si>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</si>
  <si>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</si>
  <si>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</si>
  <si>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</si>
  <si>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</si>
  <si>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</si>
  <si>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</si>
  <si>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</si>
  <si>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</si>
  <si>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</si>
  <si>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</si>
  <si>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</si>
  <si>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</si>
  <si>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</si>
  <si>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</si>
  <si>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</si>
  <si>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东港鑫杰</t>
  </si>
  <si>
    <t>订单基础信息</t>
  </si>
  <si>
    <t>生产•出货进度</t>
  </si>
  <si>
    <t>指示•确认资料</t>
  </si>
  <si>
    <t>款号</t>
  </si>
  <si>
    <t>TAMMAN81031</t>
  </si>
  <si>
    <t>合同交期</t>
  </si>
  <si>
    <t>2024.11.30</t>
  </si>
  <si>
    <t>产前确认样</t>
  </si>
  <si>
    <t>有</t>
  </si>
  <si>
    <t>无</t>
  </si>
  <si>
    <t>品名</t>
  </si>
  <si>
    <t>男式软壳长裤</t>
  </si>
  <si>
    <t>上线日</t>
  </si>
  <si>
    <t>2024.10.15</t>
  </si>
  <si>
    <t>原辅材料卡</t>
  </si>
  <si>
    <t>色/号型数</t>
  </si>
  <si>
    <t>缝制预计完成日</t>
  </si>
  <si>
    <t>2024.11.10</t>
  </si>
  <si>
    <t>大货面料确认样</t>
  </si>
  <si>
    <t>订单数量</t>
  </si>
  <si>
    <t>包装预计完成日</t>
  </si>
  <si>
    <t>2024.11.20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</si>
  <si>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</si>
  <si>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</si>
  <si>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</si>
  <si>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</si>
  <si>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</si>
  <si>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</si>
  <si>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</si>
  <si>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</si>
  <si>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</si>
  <si>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</si>
  <si>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</si>
  <si>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</si>
  <si>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</si>
  <si>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</si>
  <si>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</si>
  <si>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</si>
  <si>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</si>
  <si>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</si>
  <si>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</si>
  <si>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</si>
  <si>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</si>
  <si>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</si>
  <si>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</si>
  <si>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</si>
  <si>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</si>
  <si>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</si>
  <si>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</si>
  <si>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</si>
  <si>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</si>
  <si>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</si>
  <si>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</si>
  <si>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</si>
  <si>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</si>
  <si>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</si>
  <si>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</si>
  <si>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</si>
  <si>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</si>
  <si>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</si>
  <si>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</si>
  <si>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</si>
  <si>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</si>
  <si>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</si>
  <si>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炭灰色</t>
  </si>
  <si>
    <t>地茶色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</si>
  <si>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</si>
  <si>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</si>
  <si>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</si>
  <si>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</si>
  <si>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</si>
  <si>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</si>
  <si>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1.压明线线迹不吻合。</t>
  </si>
  <si>
    <t>2.脚口明线不等宽，有斜扭。</t>
  </si>
  <si>
    <t>3.上腰吃水不均匀。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</si>
  <si>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</si>
  <si>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</si>
  <si>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</si>
  <si>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</si>
  <si>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</si>
  <si>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</si>
  <si>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</si>
  <si>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</si>
  <si>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</si>
  <si>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</si>
  <si>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</si>
  <si>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2021.10.22</t>
  </si>
  <si>
    <t>工厂负责人</t>
  </si>
  <si>
    <t>张爱萍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</si>
  <si>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</si>
  <si>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</si>
  <si>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</si>
  <si>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</si>
  <si>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</si>
  <si>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</si>
  <si>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L#黑色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</si>
  <si>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</si>
  <si>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</si>
  <si>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</si>
  <si>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</si>
  <si>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</si>
  <si>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</si>
  <si>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</si>
  <si>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裤长</t>
  </si>
  <si>
    <t>+0.7/+0.3</t>
  </si>
  <si>
    <t>+1.5/+1</t>
  </si>
  <si>
    <t>腰围平量</t>
  </si>
  <si>
    <t>+1.5/0</t>
  </si>
  <si>
    <t>+1/+0.6</t>
  </si>
  <si>
    <t>臀围</t>
  </si>
  <si>
    <t>+1.2/+0.3</t>
  </si>
  <si>
    <t>0/+0.3</t>
  </si>
  <si>
    <t>腿围</t>
  </si>
  <si>
    <t>-0.2/+0.3</t>
  </si>
  <si>
    <t>0/0</t>
  </si>
  <si>
    <t>膝围</t>
  </si>
  <si>
    <t>-0.2/-0.2</t>
  </si>
  <si>
    <t>脚口</t>
  </si>
  <si>
    <t>+0.1/0</t>
  </si>
  <si>
    <t>前裆长（含腰）</t>
  </si>
  <si>
    <t>后裆长（含腰）</t>
  </si>
  <si>
    <t>+0.2/0</t>
  </si>
  <si>
    <t>+0.5/+0.4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</si>
  <si>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</si>
  <si>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</si>
  <si>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</si>
  <si>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</si>
  <si>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</si>
  <si>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</si>
  <si>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</si>
  <si>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</si>
  <si>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</si>
  <si>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</si>
  <si>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</si>
  <si>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</si>
  <si>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</si>
  <si>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</t>
  </si>
  <si>
    <t>炭灰色： M#   XL#</t>
  </si>
  <si>
    <t>地茶色：XXL#   XXXL#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</si>
  <si>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</si>
  <si>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</si>
  <si>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</si>
  <si>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1.腰面有溢胶，杂质。</t>
  </si>
  <si>
    <t>2.整体熨整不平服，脚口左右不对称。</t>
  </si>
  <si>
    <t>3.脚口明线不等宽。</t>
  </si>
  <si>
    <t>【整改的严重缺陷及整改复核时间】</t>
  </si>
  <si>
    <t>+0.7/+1</t>
  </si>
  <si>
    <t>+1/+1</t>
  </si>
  <si>
    <t>+0.9/+1</t>
  </si>
  <si>
    <t>+0.5/+1.3</t>
  </si>
  <si>
    <t>+0.4/+0.7</t>
  </si>
  <si>
    <t>+1/+1.2</t>
  </si>
  <si>
    <t>+1.5/+0.6</t>
  </si>
  <si>
    <t>+1.2/+0.8</t>
  </si>
  <si>
    <t>0/+0.5</t>
  </si>
  <si>
    <t>+1.2/+1.5</t>
  </si>
  <si>
    <t>+0.5/+1</t>
  </si>
  <si>
    <t>+2/+1.5</t>
  </si>
  <si>
    <t>+0.3/+0.5</t>
  </si>
  <si>
    <t>0/+0.2</t>
  </si>
  <si>
    <t>+0.5/+0.5</t>
  </si>
  <si>
    <t>-0.2/+0.2</t>
  </si>
  <si>
    <t>+0.1/+0.5</t>
  </si>
  <si>
    <t>0/+0.4</t>
  </si>
  <si>
    <t>-0.3/0</t>
  </si>
  <si>
    <t>+0.3/+0.2</t>
  </si>
  <si>
    <t>+0.4/+0.5</t>
  </si>
  <si>
    <t>+0.2/+0.3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</si>
  <si>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</si>
  <si>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</si>
  <si>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</si>
  <si>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</si>
  <si>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</si>
  <si>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</si>
  <si>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</si>
  <si>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</si>
  <si>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</si>
  <si>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</si>
  <si>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</si>
  <si>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</si>
  <si>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</si>
  <si>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</si>
  <si>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</si>
  <si>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</si>
  <si>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CGDD24110400078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</si>
  <si>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</si>
  <si>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</si>
  <si>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</si>
  <si>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</si>
  <si>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</si>
  <si>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</si>
  <si>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</si>
  <si>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</si>
  <si>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</si>
  <si>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</si>
  <si>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</si>
  <si>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</si>
  <si>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</si>
  <si>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</si>
  <si>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</si>
  <si>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</si>
  <si>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</si>
  <si>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</si>
  <si>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</si>
  <si>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</si>
  <si>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</si>
  <si>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黑色：421.168.195.244.306.48.140.165.93.323.33.338</t>
  </si>
  <si>
    <t>炭灰色：413.386.403.382.362</t>
  </si>
  <si>
    <t>地茶色：460.456.447.436.431</t>
  </si>
  <si>
    <t>情况说明：</t>
  </si>
  <si>
    <t xml:space="preserve">【问题点描述】  </t>
  </si>
  <si>
    <t>1.脚口起扭，不圆顺。</t>
  </si>
  <si>
    <t>2.上腰吃水不均匀。</t>
  </si>
  <si>
    <t>3.熨整左右腿部对称。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</si>
  <si>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</si>
  <si>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</si>
  <si>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</si>
  <si>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</si>
  <si>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</si>
  <si>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</si>
  <si>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</si>
  <si>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此订单823件，此次出货823件，按照AQL2.5的抽验要求，抽验80件，翻查后，在允许范围之内，可以正常出货</t>
  </si>
  <si>
    <t>服装QC部门</t>
  </si>
  <si>
    <t>检验人</t>
  </si>
  <si>
    <t>2024.11.28</t>
  </si>
  <si>
    <t>米色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</si>
  <si>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</si>
  <si>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</si>
  <si>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</si>
  <si>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</si>
  <si>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</si>
  <si>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</si>
  <si>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</si>
  <si>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</si>
  <si>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</si>
  <si>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</si>
  <si>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</si>
  <si>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</si>
  <si>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</si>
  <si>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</si>
  <si>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</si>
  <si>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</si>
  <si>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</si>
  <si>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</si>
  <si>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0462-01</t>
  </si>
  <si>
    <r>
      <rPr>
        <sz val="12"/>
        <color theme="1"/>
        <rFont val="宋体"/>
        <charset val="134"/>
        <scheme val="minor"/>
      </rPr>
      <t>F</t>
    </r>
    <r>
      <rPr>
        <sz val="12"/>
        <color theme="1"/>
        <rFont val="宋体"/>
        <charset val="134"/>
        <scheme val="minor"/>
      </rPr>
      <t>W09672</t>
    </r>
  </si>
  <si>
    <t>0462-02</t>
  </si>
  <si>
    <t>290-3229</t>
  </si>
  <si>
    <r>
      <rPr>
        <sz val="12"/>
        <color theme="1"/>
        <rFont val="宋体"/>
        <charset val="134"/>
        <scheme val="minor"/>
      </rPr>
      <t>8</t>
    </r>
    <r>
      <rPr>
        <sz val="12"/>
        <color theme="1"/>
        <rFont val="宋体"/>
        <charset val="134"/>
        <scheme val="minor"/>
      </rPr>
      <t>2032/031</t>
    </r>
  </si>
  <si>
    <t>415-3229</t>
  </si>
  <si>
    <t>1-0069</t>
  </si>
  <si>
    <t>2-0468</t>
  </si>
  <si>
    <t>2-0469</t>
  </si>
  <si>
    <t>1-0469</t>
  </si>
  <si>
    <t>1-0458</t>
  </si>
  <si>
    <t>制表时间：</t>
  </si>
  <si>
    <t>测试人签名：王继生</t>
  </si>
  <si>
    <r>
      <rPr>
        <b/>
        <sz val="14"/>
        <color theme="1"/>
        <rFont val="宋体"/>
        <charset val="134"/>
        <scheme val="minor"/>
      </rPr>
      <t>面料短码2.6</t>
    </r>
    <r>
      <rPr>
        <b/>
        <strike/>
        <sz val="14"/>
        <color theme="1"/>
        <rFont val="宋体"/>
        <charset val="134"/>
        <scheme val="minor"/>
      </rPr>
      <t>%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</si>
  <si>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</si>
  <si>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</si>
  <si>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</si>
  <si>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</si>
  <si>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</si>
  <si>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</si>
  <si>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</si>
  <si>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</si>
  <si>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</si>
  <si>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90-3229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</si>
  <si>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-0069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</si>
  <si>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-0458</t>
    </r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</si>
  <si>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-0468</t>
    </r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</si>
  <si>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-0469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</si>
  <si>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-0468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</si>
  <si>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-0462</t>
    </r>
  </si>
  <si>
    <t>2-0462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</si>
  <si>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</si>
  <si>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</si>
  <si>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</si>
  <si>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</si>
  <si>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</si>
  <si>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</si>
  <si>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</si>
  <si>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</si>
  <si>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</si>
  <si>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</si>
  <si>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正麒</t>
  </si>
  <si>
    <t>FW07692</t>
  </si>
  <si>
    <t>TAMMAN81031.82032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</si>
  <si>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</si>
  <si>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</si>
  <si>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</si>
  <si>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</si>
  <si>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</si>
  <si>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SK00130</t>
  </si>
  <si>
    <t>无LOGO金属五爪裤钩扣（1049088Z--1.7CM）</t>
  </si>
  <si>
    <t>倍腾</t>
  </si>
  <si>
    <t>ZY00414</t>
  </si>
  <si>
    <t>HIMEX白色号型尺码烫标（防升华处理）</t>
  </si>
  <si>
    <t>宝绅</t>
  </si>
  <si>
    <t>ZY00404</t>
  </si>
  <si>
    <t>TOREAD硅胶菱形烫标（6*0.9CM）</t>
  </si>
  <si>
    <t>川海</t>
  </si>
  <si>
    <t>物料6</t>
  </si>
  <si>
    <t>物料7</t>
  </si>
  <si>
    <t>物料8</t>
  </si>
  <si>
    <t>物料9</t>
  </si>
  <si>
    <t>物料10</t>
  </si>
  <si>
    <t>LP00183</t>
  </si>
  <si>
    <t>小号HIMEX中国梯拉袢（绳体顺色，胶头头黑色）</t>
  </si>
  <si>
    <t>ZK00191</t>
  </si>
  <si>
    <t>小日字扣（L10C-内径1CM）</t>
  </si>
  <si>
    <t>利富高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</si>
  <si>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</si>
  <si>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</si>
  <si>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</si>
  <si>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</si>
  <si>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</si>
  <si>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</si>
  <si>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</si>
  <si>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</si>
  <si>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</si>
  <si>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</si>
  <si>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</si>
  <si>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</si>
  <si>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</si>
  <si>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</si>
  <si>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</si>
  <si>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</si>
  <si>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</si>
  <si>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</si>
  <si>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</si>
  <si>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4"/>
        <scheme val="minor"/>
      </rPr>
      <t>82</t>
    </r>
    <r>
      <rPr>
        <sz val="12"/>
        <color theme="1"/>
        <rFont val="宋体"/>
        <charset val="134"/>
        <scheme val="minor"/>
      </rPr>
      <t>032/031</t>
    </r>
  </si>
  <si>
    <t>前下袋口/后腰里</t>
  </si>
  <si>
    <t>转移印</t>
  </si>
  <si>
    <t xml:space="preserve">OK </t>
  </si>
  <si>
    <t>82032/031</t>
  </si>
  <si>
    <t>01-0462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</si>
  <si>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</si>
  <si>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</si>
  <si>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</si>
  <si>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</si>
  <si>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</si>
  <si>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SJ00009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</si>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</sst>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trike/>
      <sz val="14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7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3" applyNumberFormat="0" applyFill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6" fillId="0" borderId="7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75" applyNumberFormat="0" applyAlignment="0" applyProtection="0">
      <alignment vertical="center"/>
    </xf>
    <xf numFmtId="0" fontId="38" fillId="8" borderId="76" applyNumberFormat="0" applyAlignment="0" applyProtection="0">
      <alignment vertical="center"/>
    </xf>
    <xf numFmtId="0" fontId="39" fillId="8" borderId="75" applyNumberFormat="0" applyAlignment="0" applyProtection="0">
      <alignment vertical="center"/>
    </xf>
    <xf numFmtId="0" fontId="40" fillId="9" borderId="77" applyNumberFormat="0" applyAlignment="0" applyProtection="0">
      <alignment vertical="center"/>
    </xf>
    <xf numFmtId="0" fontId="41" fillId="0" borderId="78" applyNumberFormat="0" applyFill="0" applyAlignment="0" applyProtection="0">
      <alignment vertical="center"/>
    </xf>
    <xf numFmtId="0" fontId="42" fillId="0" borderId="79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16" fillId="0" borderId="0">
      <alignment vertical="center"/>
    </xf>
    <xf numFmtId="0" fontId="16" fillId="0" borderId="0"/>
    <xf numFmtId="0" fontId="28" fillId="0" borderId="0">
      <alignment vertical="center"/>
    </xf>
    <xf numFmtId="0" fontId="16" fillId="0" borderId="0">
      <alignment vertical="center"/>
    </xf>
  </cellStyleXfs>
  <cellXfs count="3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13" fillId="3" borderId="2" xfId="53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0" fontId="9" fillId="3" borderId="2" xfId="51" applyFont="1" applyFill="1" applyBorder="1" applyAlignment="1"/>
    <xf numFmtId="0" fontId="9" fillId="3" borderId="2" xfId="51" applyFont="1" applyFill="1" applyBorder="1"/>
    <xf numFmtId="0" fontId="9" fillId="3" borderId="12" xfId="51" applyFont="1" applyFill="1" applyBorder="1" applyAlignment="1">
      <alignment horizontal="center"/>
    </xf>
    <xf numFmtId="0" fontId="10" fillId="3" borderId="0" xfId="51" applyFont="1" applyFill="1"/>
    <xf numFmtId="176" fontId="13" fillId="0" borderId="4" xfId="53" applyNumberFormat="1" applyFont="1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15" xfId="52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16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center"/>
    </xf>
    <xf numFmtId="49" fontId="9" fillId="3" borderId="17" xfId="52" applyNumberFormat="1" applyFont="1" applyFill="1" applyBorder="1" applyAlignment="1">
      <alignment horizontal="center" vertical="center"/>
    </xf>
    <xf numFmtId="49" fontId="9" fillId="3" borderId="18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7" fillId="0" borderId="19" xfId="50" applyFont="1" applyFill="1" applyBorder="1" applyAlignment="1">
      <alignment horizontal="center" vertical="top"/>
    </xf>
    <xf numFmtId="0" fontId="18" fillId="0" borderId="20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6" fillId="0" borderId="21" xfId="50" applyFont="1" applyFill="1" applyBorder="1" applyAlignment="1">
      <alignment vertical="center"/>
    </xf>
    <xf numFmtId="0" fontId="18" fillId="0" borderId="21" xfId="50" applyFont="1" applyFill="1" applyBorder="1" applyAlignment="1">
      <alignment vertical="center"/>
    </xf>
    <xf numFmtId="0" fontId="18" fillId="0" borderId="22" xfId="50" applyFont="1" applyFill="1" applyBorder="1" applyAlignment="1">
      <alignment vertical="center"/>
    </xf>
    <xf numFmtId="0" fontId="16" fillId="0" borderId="23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vertical="center"/>
    </xf>
    <xf numFmtId="58" fontId="16" fillId="0" borderId="23" xfId="50" applyNumberFormat="1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right" vertical="center"/>
    </xf>
    <xf numFmtId="0" fontId="18" fillId="0" borderId="23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vertical="center"/>
    </xf>
    <xf numFmtId="0" fontId="16" fillId="0" borderId="25" xfId="50" applyFont="1" applyFill="1" applyBorder="1" applyAlignment="1">
      <alignment horizontal="right" vertical="center"/>
    </xf>
    <xf numFmtId="0" fontId="18" fillId="0" borderId="25" xfId="50" applyFont="1" applyFill="1" applyBorder="1" applyAlignment="1">
      <alignment vertical="center"/>
    </xf>
    <xf numFmtId="0" fontId="16" fillId="0" borderId="25" xfId="50" applyFont="1" applyFill="1" applyBorder="1" applyAlignment="1">
      <alignment vertical="center"/>
    </xf>
    <xf numFmtId="0" fontId="16" fillId="0" borderId="1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6" fillId="0" borderId="26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vertical="center"/>
    </xf>
    <xf numFmtId="0" fontId="16" fillId="0" borderId="27" xfId="50" applyFont="1" applyFill="1" applyBorder="1" applyAlignment="1">
      <alignment horizontal="center" vertical="center"/>
    </xf>
    <xf numFmtId="0" fontId="16" fillId="0" borderId="28" xfId="50" applyFont="1" applyFill="1" applyBorder="1" applyAlignment="1">
      <alignment horizontal="center" vertical="center"/>
    </xf>
    <xf numFmtId="0" fontId="16" fillId="0" borderId="23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vertical="center"/>
    </xf>
    <xf numFmtId="0" fontId="16" fillId="0" borderId="29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 wrapText="1"/>
    </xf>
    <xf numFmtId="0" fontId="20" fillId="0" borderId="23" xfId="50" applyFont="1" applyFill="1" applyBorder="1" applyAlignment="1">
      <alignment horizontal="left" vertical="center" wrapText="1"/>
    </xf>
    <xf numFmtId="0" fontId="19" fillId="0" borderId="23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horizontal="left" vertical="center"/>
    </xf>
    <xf numFmtId="0" fontId="16" fillId="0" borderId="25" xfId="50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 wrapText="1"/>
    </xf>
    <xf numFmtId="0" fontId="18" fillId="0" borderId="23" xfId="50" applyFont="1" applyFill="1" applyBorder="1" applyAlignment="1">
      <alignment horizontal="left" vertical="center" wrapText="1"/>
    </xf>
    <xf numFmtId="0" fontId="16" fillId="0" borderId="25" xfId="50" applyFont="1" applyFill="1" applyBorder="1" applyAlignment="1">
      <alignment horizontal="center" vertical="center"/>
    </xf>
    <xf numFmtId="58" fontId="16" fillId="0" borderId="25" xfId="50" applyNumberFormat="1" applyFont="1" applyFill="1" applyBorder="1" applyAlignment="1">
      <alignment vertical="center"/>
    </xf>
    <xf numFmtId="0" fontId="18" fillId="0" borderId="25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center" vertical="center"/>
    </xf>
    <xf numFmtId="0" fontId="16" fillId="0" borderId="41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 wrapText="1"/>
    </xf>
    <xf numFmtId="0" fontId="19" fillId="0" borderId="38" xfId="50" applyFont="1" applyFill="1" applyBorder="1" applyAlignment="1">
      <alignment horizontal="center" vertical="center"/>
    </xf>
    <xf numFmtId="0" fontId="16" fillId="0" borderId="39" xfId="50" applyFill="1" applyBorder="1" applyAlignment="1">
      <alignment horizontal="center" vertical="center"/>
    </xf>
    <xf numFmtId="0" fontId="19" fillId="0" borderId="40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 wrapText="1"/>
    </xf>
    <xf numFmtId="0" fontId="16" fillId="0" borderId="39" xfId="50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19" xfId="50" applyFont="1" applyBorder="1" applyAlignment="1">
      <alignment horizontal="center" vertical="top"/>
    </xf>
    <xf numFmtId="0" fontId="18" fillId="0" borderId="43" xfId="50" applyFont="1" applyBorder="1" applyAlignment="1">
      <alignment horizontal="left" vertical="center"/>
    </xf>
    <xf numFmtId="0" fontId="12" fillId="0" borderId="44" xfId="50" applyFont="1" applyBorder="1" applyAlignment="1">
      <alignment horizontal="center" vertical="center"/>
    </xf>
    <xf numFmtId="0" fontId="18" fillId="0" borderId="44" xfId="50" applyFont="1" applyBorder="1" applyAlignment="1">
      <alignment horizontal="center" vertical="center"/>
    </xf>
    <xf numFmtId="0" fontId="11" fillId="0" borderId="44" xfId="50" applyFont="1" applyBorder="1" applyAlignment="1">
      <alignment horizontal="left" vertical="center"/>
    </xf>
    <xf numFmtId="0" fontId="11" fillId="0" borderId="20" xfId="50" applyFont="1" applyBorder="1" applyAlignment="1">
      <alignment horizontal="center" vertical="center"/>
    </xf>
    <xf numFmtId="0" fontId="11" fillId="0" borderId="21" xfId="50" applyFont="1" applyBorder="1" applyAlignment="1">
      <alignment horizontal="center" vertical="center"/>
    </xf>
    <xf numFmtId="0" fontId="11" fillId="0" borderId="37" xfId="50" applyFont="1" applyBorder="1" applyAlignment="1">
      <alignment horizontal="center" vertical="center"/>
    </xf>
    <xf numFmtId="0" fontId="18" fillId="0" borderId="20" xfId="50" applyFont="1" applyBorder="1" applyAlignment="1">
      <alignment horizontal="center" vertical="center"/>
    </xf>
    <xf numFmtId="0" fontId="18" fillId="0" borderId="21" xfId="50" applyFont="1" applyBorder="1" applyAlignment="1">
      <alignment horizontal="center" vertical="center"/>
    </xf>
    <xf numFmtId="0" fontId="18" fillId="0" borderId="37" xfId="50" applyFont="1" applyBorder="1" applyAlignment="1">
      <alignment horizontal="center" vertical="center"/>
    </xf>
    <xf numFmtId="0" fontId="11" fillId="0" borderId="22" xfId="50" applyFont="1" applyBorder="1" applyAlignment="1">
      <alignment horizontal="left" vertical="center"/>
    </xf>
    <xf numFmtId="0" fontId="12" fillId="0" borderId="23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1" fillId="0" borderId="23" xfId="50" applyFont="1" applyBorder="1" applyAlignment="1">
      <alignment horizontal="left" vertical="center"/>
    </xf>
    <xf numFmtId="14" fontId="12" fillId="0" borderId="23" xfId="50" applyNumberFormat="1" applyFont="1" applyBorder="1" applyAlignment="1">
      <alignment horizontal="center" vertical="center"/>
    </xf>
    <xf numFmtId="14" fontId="12" fillId="0" borderId="38" xfId="50" applyNumberFormat="1" applyFont="1" applyBorder="1" applyAlignment="1">
      <alignment horizontal="center" vertical="center"/>
    </xf>
    <xf numFmtId="0" fontId="11" fillId="0" borderId="22" xfId="50" applyFont="1" applyBorder="1" applyAlignment="1">
      <alignment vertical="center"/>
    </xf>
    <xf numFmtId="0" fontId="12" fillId="0" borderId="23" xfId="50" applyFont="1" applyBorder="1" applyAlignment="1">
      <alignment vertical="center"/>
    </xf>
    <xf numFmtId="0" fontId="12" fillId="0" borderId="38" xfId="50" applyFont="1" applyBorder="1" applyAlignment="1">
      <alignment vertical="center"/>
    </xf>
    <xf numFmtId="0" fontId="11" fillId="0" borderId="22" xfId="50" applyFont="1" applyBorder="1" applyAlignment="1">
      <alignment horizontal="center" vertical="center"/>
    </xf>
    <xf numFmtId="0" fontId="12" fillId="0" borderId="29" xfId="50" applyFont="1" applyBorder="1" applyAlignment="1">
      <alignment horizontal="left" vertical="center"/>
    </xf>
    <xf numFmtId="0" fontId="12" fillId="0" borderId="41" xfId="50" applyFont="1" applyBorder="1" applyAlignment="1">
      <alignment horizontal="left" vertical="center"/>
    </xf>
    <xf numFmtId="0" fontId="12" fillId="0" borderId="22" xfId="50" applyFont="1" applyBorder="1" applyAlignment="1">
      <alignment horizontal="left" vertical="center"/>
    </xf>
    <xf numFmtId="0" fontId="11" fillId="0" borderId="24" xfId="50" applyFont="1" applyBorder="1" applyAlignment="1">
      <alignment horizontal="left" vertical="center"/>
    </xf>
    <xf numFmtId="0" fontId="12" fillId="0" borderId="25" xfId="50" applyFont="1" applyBorder="1" applyAlignment="1">
      <alignment horizontal="center" vertical="center"/>
    </xf>
    <xf numFmtId="0" fontId="12" fillId="0" borderId="39" xfId="50" applyFont="1" applyBorder="1" applyAlignment="1">
      <alignment horizontal="center" vertical="center"/>
    </xf>
    <xf numFmtId="0" fontId="11" fillId="0" borderId="25" xfId="50" applyFont="1" applyBorder="1" applyAlignment="1">
      <alignment horizontal="left" vertical="center"/>
    </xf>
    <xf numFmtId="14" fontId="12" fillId="0" borderId="25" xfId="50" applyNumberFormat="1" applyFont="1" applyBorder="1" applyAlignment="1">
      <alignment horizontal="center" vertical="center"/>
    </xf>
    <xf numFmtId="14" fontId="12" fillId="0" borderId="39" xfId="50" applyNumberFormat="1" applyFont="1" applyBorder="1" applyAlignment="1">
      <alignment horizontal="center" vertical="center"/>
    </xf>
    <xf numFmtId="0" fontId="12" fillId="0" borderId="24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1" fillId="0" borderId="20" xfId="50" applyFont="1" applyBorder="1" applyAlignment="1">
      <alignment vertical="center"/>
    </xf>
    <xf numFmtId="0" fontId="16" fillId="0" borderId="21" xfId="50" applyFont="1" applyBorder="1" applyAlignment="1">
      <alignment horizontal="left" vertical="center"/>
    </xf>
    <xf numFmtId="0" fontId="12" fillId="0" borderId="21" xfId="50" applyFont="1" applyBorder="1" applyAlignment="1">
      <alignment horizontal="left" vertical="center"/>
    </xf>
    <xf numFmtId="0" fontId="16" fillId="0" borderId="21" xfId="50" applyFont="1" applyBorder="1" applyAlignment="1">
      <alignment vertical="center"/>
    </xf>
    <xf numFmtId="0" fontId="11" fillId="0" borderId="21" xfId="50" applyFont="1" applyBorder="1" applyAlignment="1">
      <alignment vertical="center"/>
    </xf>
    <xf numFmtId="0" fontId="16" fillId="0" borderId="23" xfId="50" applyFont="1" applyBorder="1" applyAlignment="1">
      <alignment horizontal="left" vertical="center"/>
    </xf>
    <xf numFmtId="0" fontId="16" fillId="0" borderId="23" xfId="50" applyFont="1" applyBorder="1" applyAlignment="1">
      <alignment vertical="center"/>
    </xf>
    <xf numFmtId="0" fontId="11" fillId="0" borderId="23" xfId="50" applyFont="1" applyBorder="1" applyAlignment="1">
      <alignment vertical="center"/>
    </xf>
    <xf numFmtId="0" fontId="11" fillId="0" borderId="0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12" fillId="0" borderId="25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1" fillId="0" borderId="22" xfId="50" applyFont="1" applyFill="1" applyBorder="1" applyAlignment="1">
      <alignment horizontal="left" vertical="center"/>
    </xf>
    <xf numFmtId="0" fontId="12" fillId="0" borderId="23" xfId="50" applyFont="1" applyFill="1" applyBorder="1" applyAlignment="1">
      <alignment horizontal="left" vertical="center"/>
    </xf>
    <xf numFmtId="0" fontId="11" fillId="0" borderId="24" xfId="50" applyFont="1" applyBorder="1" applyAlignment="1">
      <alignment horizontal="center" vertical="center"/>
    </xf>
    <xf numFmtId="0" fontId="11" fillId="0" borderId="25" xfId="50" applyFont="1" applyBorder="1" applyAlignment="1">
      <alignment horizontal="center" vertical="center"/>
    </xf>
    <xf numFmtId="0" fontId="11" fillId="0" borderId="23" xfId="50" applyFont="1" applyBorder="1" applyAlignment="1">
      <alignment horizontal="center" vertical="center"/>
    </xf>
    <xf numFmtId="0" fontId="19" fillId="0" borderId="23" xfId="50" applyFont="1" applyBorder="1" applyAlignment="1">
      <alignment horizontal="left" vertical="center"/>
    </xf>
    <xf numFmtId="0" fontId="11" fillId="0" borderId="34" xfId="50" applyFont="1" applyFill="1" applyBorder="1" applyAlignment="1">
      <alignment horizontal="left" vertical="center"/>
    </xf>
    <xf numFmtId="0" fontId="11" fillId="0" borderId="3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12" fillId="0" borderId="30" xfId="50" applyFont="1" applyFill="1" applyBorder="1" applyAlignment="1">
      <alignment horizontal="left" vertical="center"/>
    </xf>
    <xf numFmtId="0" fontId="11" fillId="0" borderId="31" xfId="50" applyFont="1" applyBorder="1" applyAlignment="1">
      <alignment horizontal="left" vertical="center"/>
    </xf>
    <xf numFmtId="0" fontId="11" fillId="0" borderId="30" xfId="50" applyFont="1" applyBorder="1" applyAlignment="1">
      <alignment horizontal="left" vertical="center"/>
    </xf>
    <xf numFmtId="0" fontId="18" fillId="0" borderId="45" xfId="50" applyFont="1" applyBorder="1" applyAlignment="1">
      <alignment vertical="center"/>
    </xf>
    <xf numFmtId="0" fontId="12" fillId="0" borderId="46" xfId="50" applyFont="1" applyBorder="1" applyAlignment="1">
      <alignment horizontal="center" vertical="center"/>
    </xf>
    <xf numFmtId="0" fontId="18" fillId="0" borderId="46" xfId="50" applyFont="1" applyBorder="1" applyAlignment="1">
      <alignment vertical="center"/>
    </xf>
    <xf numFmtId="0" fontId="12" fillId="0" borderId="46" xfId="50" applyFont="1" applyBorder="1" applyAlignment="1">
      <alignment vertical="center"/>
    </xf>
    <xf numFmtId="58" fontId="16" fillId="0" borderId="46" xfId="50" applyNumberFormat="1" applyFont="1" applyBorder="1" applyAlignment="1">
      <alignment vertical="center"/>
    </xf>
    <xf numFmtId="0" fontId="18" fillId="0" borderId="46" xfId="50" applyFont="1" applyBorder="1" applyAlignment="1">
      <alignment horizontal="center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horizontal="center" vertical="center"/>
    </xf>
    <xf numFmtId="0" fontId="16" fillId="0" borderId="44" xfId="50" applyFont="1" applyBorder="1" applyAlignment="1">
      <alignment horizontal="center" vertical="center"/>
    </xf>
    <xf numFmtId="0" fontId="16" fillId="0" borderId="50" xfId="50" applyFont="1" applyBorder="1" applyAlignment="1">
      <alignment horizontal="center" vertical="center"/>
    </xf>
    <xf numFmtId="0" fontId="11" fillId="0" borderId="38" xfId="50" applyFont="1" applyBorder="1" applyAlignment="1">
      <alignment horizontal="center" vertical="center"/>
    </xf>
    <xf numFmtId="0" fontId="12" fillId="0" borderId="39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1" fillId="0" borderId="39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1" fillId="0" borderId="39" xfId="50" applyFont="1" applyBorder="1" applyAlignment="1">
      <alignment horizontal="center" vertical="center"/>
    </xf>
    <xf numFmtId="0" fontId="19" fillId="0" borderId="38" xfId="50" applyFont="1" applyBorder="1" applyAlignment="1">
      <alignment horizontal="left" vertical="center"/>
    </xf>
    <xf numFmtId="0" fontId="11" fillId="0" borderId="42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1" fillId="0" borderId="41" xfId="50" applyFont="1" applyBorder="1" applyAlignment="1">
      <alignment horizontal="left" vertical="center"/>
    </xf>
    <xf numFmtId="0" fontId="12" fillId="0" borderId="51" xfId="50" applyFont="1" applyBorder="1" applyAlignment="1">
      <alignment horizontal="center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6" fillId="0" borderId="46" xfId="50" applyFont="1" applyBorder="1" applyAlignment="1">
      <alignment horizontal="center" vertical="center"/>
    </xf>
    <xf numFmtId="0" fontId="16" fillId="0" borderId="51" xfId="50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19" xfId="50" applyFont="1" applyBorder="1" applyAlignment="1">
      <alignment horizontal="center" vertical="top"/>
    </xf>
    <xf numFmtId="0" fontId="11" fillId="0" borderId="24" xfId="50" applyFont="1" applyBorder="1" applyAlignment="1">
      <alignment vertical="center"/>
    </xf>
    <xf numFmtId="0" fontId="11" fillId="0" borderId="54" xfId="50" applyFont="1" applyBorder="1" applyAlignment="1">
      <alignment horizontal="left" vertical="center"/>
    </xf>
    <xf numFmtId="0" fontId="11" fillId="0" borderId="32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1" fillId="0" borderId="48" xfId="50" applyFont="1" applyBorder="1" applyAlignment="1">
      <alignment vertical="center"/>
    </xf>
    <xf numFmtId="0" fontId="16" fillId="0" borderId="49" xfId="50" applyFont="1" applyBorder="1" applyAlignment="1">
      <alignment horizontal="left" vertical="center"/>
    </xf>
    <xf numFmtId="0" fontId="12" fillId="0" borderId="49" xfId="50" applyFont="1" applyBorder="1" applyAlignment="1">
      <alignment horizontal="left" vertical="center"/>
    </xf>
    <xf numFmtId="0" fontId="16" fillId="0" borderId="49" xfId="50" applyFont="1" applyBorder="1" applyAlignment="1">
      <alignment vertical="center"/>
    </xf>
    <xf numFmtId="0" fontId="11" fillId="0" borderId="49" xfId="50" applyFont="1" applyBorder="1" applyAlignment="1">
      <alignment vertical="center"/>
    </xf>
    <xf numFmtId="0" fontId="11" fillId="0" borderId="48" xfId="50" applyFont="1" applyBorder="1" applyAlignment="1">
      <alignment horizontal="center" vertical="center"/>
    </xf>
    <xf numFmtId="0" fontId="12" fillId="0" borderId="49" xfId="50" applyFont="1" applyBorder="1" applyAlignment="1">
      <alignment horizontal="center" vertical="center"/>
    </xf>
    <xf numFmtId="0" fontId="11" fillId="0" borderId="49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2" fillId="0" borderId="23" xfId="50" applyFont="1" applyBorder="1" applyAlignment="1">
      <alignment horizontal="center" vertical="center"/>
    </xf>
    <xf numFmtId="0" fontId="16" fillId="0" borderId="23" xfId="50" applyFont="1" applyBorder="1" applyAlignment="1">
      <alignment horizontal="center" vertical="center"/>
    </xf>
    <xf numFmtId="0" fontId="11" fillId="0" borderId="34" xfId="50" applyFont="1" applyBorder="1" applyAlignment="1">
      <alignment horizontal="left" vertical="center" wrapText="1"/>
    </xf>
    <xf numFmtId="0" fontId="11" fillId="0" borderId="35" xfId="50" applyFont="1" applyBorder="1" applyAlignment="1">
      <alignment horizontal="left" vertical="center" wrapText="1"/>
    </xf>
    <xf numFmtId="0" fontId="11" fillId="0" borderId="48" xfId="50" applyFont="1" applyBorder="1" applyAlignment="1">
      <alignment horizontal="left" vertical="center"/>
    </xf>
    <xf numFmtId="0" fontId="11" fillId="0" borderId="49" xfId="50" applyFont="1" applyBorder="1" applyAlignment="1">
      <alignment horizontal="left" vertical="center"/>
    </xf>
    <xf numFmtId="0" fontId="23" fillId="0" borderId="55" xfId="50" applyFont="1" applyBorder="1" applyAlignment="1">
      <alignment horizontal="left" vertical="center" wrapText="1"/>
    </xf>
    <xf numFmtId="9" fontId="12" fillId="0" borderId="23" xfId="50" applyNumberFormat="1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9" fontId="12" fillId="0" borderId="33" xfId="50" applyNumberFormat="1" applyFont="1" applyBorder="1" applyAlignment="1">
      <alignment horizontal="left" vertical="center"/>
    </xf>
    <xf numFmtId="9" fontId="12" fillId="0" borderId="28" xfId="50" applyNumberFormat="1" applyFont="1" applyBorder="1" applyAlignment="1">
      <alignment horizontal="left" vertical="center"/>
    </xf>
    <xf numFmtId="9" fontId="12" fillId="0" borderId="34" xfId="50" applyNumberFormat="1" applyFont="1" applyBorder="1" applyAlignment="1">
      <alignment horizontal="left" vertical="center"/>
    </xf>
    <xf numFmtId="9" fontId="12" fillId="0" borderId="35" xfId="50" applyNumberFormat="1" applyFont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2" fillId="0" borderId="57" xfId="50" applyFont="1" applyFill="1" applyBorder="1" applyAlignment="1">
      <alignment horizontal="left" vertical="center"/>
    </xf>
    <xf numFmtId="0" fontId="12" fillId="0" borderId="58" xfId="50" applyFont="1" applyFill="1" applyBorder="1" applyAlignment="1">
      <alignment horizontal="left" vertical="center"/>
    </xf>
    <xf numFmtId="0" fontId="18" fillId="0" borderId="43" xfId="50" applyFont="1" applyBorder="1" applyAlignment="1">
      <alignment vertical="center"/>
    </xf>
    <xf numFmtId="0" fontId="24" fillId="0" borderId="46" xfId="50" applyFont="1" applyBorder="1" applyAlignment="1">
      <alignment horizontal="center" vertical="center"/>
    </xf>
    <xf numFmtId="0" fontId="18" fillId="0" borderId="44" xfId="50" applyFont="1" applyBorder="1" applyAlignment="1">
      <alignment vertical="center"/>
    </xf>
    <xf numFmtId="0" fontId="12" fillId="0" borderId="59" xfId="50" applyFont="1" applyBorder="1" applyAlignment="1">
      <alignment vertical="center"/>
    </xf>
    <xf numFmtId="0" fontId="18" fillId="0" borderId="59" xfId="50" applyFont="1" applyBorder="1" applyAlignment="1">
      <alignment vertical="center"/>
    </xf>
    <xf numFmtId="58" fontId="16" fillId="0" borderId="44" xfId="50" applyNumberFormat="1" applyFont="1" applyBorder="1" applyAlignment="1">
      <alignment vertical="center"/>
    </xf>
    <xf numFmtId="0" fontId="18" fillId="0" borderId="32" xfId="50" applyFont="1" applyBorder="1" applyAlignment="1">
      <alignment horizontal="center" vertical="center"/>
    </xf>
    <xf numFmtId="0" fontId="12" fillId="0" borderId="54" xfId="50" applyFont="1" applyFill="1" applyBorder="1" applyAlignment="1">
      <alignment horizontal="left" vertical="center"/>
    </xf>
    <xf numFmtId="0" fontId="12" fillId="0" borderId="32" xfId="50" applyFont="1" applyFill="1" applyBorder="1" applyAlignment="1">
      <alignment horizontal="left" vertical="center"/>
    </xf>
    <xf numFmtId="0" fontId="16" fillId="0" borderId="59" xfId="50" applyFont="1" applyBorder="1" applyAlignment="1">
      <alignment vertical="center"/>
    </xf>
    <xf numFmtId="0" fontId="11" fillId="0" borderId="60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12" fillId="0" borderId="53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42" xfId="50" applyFont="1" applyBorder="1" applyAlignment="1">
      <alignment horizontal="left" vertical="center" wrapText="1"/>
    </xf>
    <xf numFmtId="0" fontId="11" fillId="0" borderId="53" xfId="50" applyFont="1" applyBorder="1" applyAlignment="1">
      <alignment horizontal="left" vertical="center"/>
    </xf>
    <xf numFmtId="0" fontId="25" fillId="0" borderId="38" xfId="50" applyFont="1" applyBorder="1" applyAlignment="1">
      <alignment horizontal="left" vertical="center" wrapText="1"/>
    </xf>
    <xf numFmtId="0" fontId="25" fillId="0" borderId="38" xfId="50" applyFont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9" fontId="12" fillId="0" borderId="40" xfId="50" applyNumberFormat="1" applyFont="1" applyBorder="1" applyAlignment="1">
      <alignment horizontal="left" vertical="center"/>
    </xf>
    <xf numFmtId="9" fontId="12" fillId="0" borderId="42" xfId="50" applyNumberFormat="1" applyFont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2" fillId="0" borderId="61" xfId="50" applyFont="1" applyFill="1" applyBorder="1" applyAlignment="1">
      <alignment horizontal="left" vertical="center"/>
    </xf>
    <xf numFmtId="0" fontId="18" fillId="0" borderId="62" xfId="50" applyFont="1" applyBorder="1" applyAlignment="1">
      <alignment horizontal="center" vertical="center"/>
    </xf>
    <xf numFmtId="0" fontId="12" fillId="0" borderId="59" xfId="50" applyFont="1" applyBorder="1" applyAlignment="1">
      <alignment horizontal="center" vertical="center"/>
    </xf>
    <xf numFmtId="0" fontId="12" fillId="0" borderId="60" xfId="50" applyFont="1" applyBorder="1" applyAlignment="1">
      <alignment horizontal="center" vertical="center"/>
    </xf>
    <xf numFmtId="0" fontId="12" fillId="0" borderId="60" xfId="50" applyFont="1" applyFill="1" applyBorder="1" applyAlignment="1">
      <alignment horizontal="left" vertical="center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7" fillId="0" borderId="6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6" fillId="0" borderId="68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/>
    </xf>
    <xf numFmtId="0" fontId="27" fillId="0" borderId="70" xfId="0" applyFont="1" applyBorder="1"/>
    <xf numFmtId="0" fontId="0" fillId="0" borderId="70" xfId="0" applyBorder="1"/>
    <xf numFmtId="0" fontId="0" fillId="0" borderId="71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24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440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9550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24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9550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43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4407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43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43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24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43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43100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95475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24075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765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57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480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480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670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480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67025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90625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71600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9650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66675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47625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38100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47625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96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906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716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3050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201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10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106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916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1062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95525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305050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24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43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81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81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114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5615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38100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77950"/>
              <a:ext cx="438150" cy="428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046980" y="7561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847205" y="7561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237855" y="75711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733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656455" y="23114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76200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513705" y="22066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76200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513705" y="23876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656455" y="26733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76200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513705" y="25971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685530" y="21875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685530" y="23876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818755" y="26733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685530" y="25209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647305" y="1139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447405" y="7778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447405" y="958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684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780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589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77470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58750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5875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99330" y="15875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021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818755" y="23114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818755" y="24923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447405" y="1139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647305" y="958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647305" y="7778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8760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211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923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7335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114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627880" y="24923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5875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431800</xdr:colOff>
      <xdr:row>9</xdr:row>
      <xdr:rowOff>0</xdr:rowOff>
    </xdr:from>
    <xdr:to>
      <xdr:col>11</xdr:col>
      <xdr:colOff>425450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569595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355600</xdr:colOff>
      <xdr:row>9</xdr:row>
      <xdr:rowOff>0</xdr:rowOff>
    </xdr:from>
    <xdr:to>
      <xdr:col>11</xdr:col>
      <xdr:colOff>501650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569595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482600</xdr:colOff>
      <xdr:row>10</xdr:row>
      <xdr:rowOff>0</xdr:rowOff>
    </xdr:from>
    <xdr:to>
      <xdr:col>11</xdr:col>
      <xdr:colOff>374650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569595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4" t="s">
        <v>0</v>
      </c>
      <c r="C2" s="345"/>
      <c r="D2" s="345"/>
      <c r="E2" s="345"/>
      <c r="F2" s="345"/>
      <c r="G2" s="345"/>
      <c r="H2" s="345"/>
      <c r="I2" s="359"/>
    </row>
    <row r="3" ht="27.95" customHeight="1" spans="2:9">
      <c r="B3" s="346"/>
      <c r="C3" s="347"/>
      <c r="D3" s="348" t="s">
        <v>1</v>
      </c>
      <c r="E3" s="349"/>
      <c r="F3" s="350" t="s">
        <v>2</v>
      </c>
      <c r="G3" s="351"/>
      <c r="H3" s="348" t="s">
        <v>3</v>
      </c>
      <c r="I3" s="360"/>
    </row>
    <row r="4" ht="27.95" customHeight="1" spans="2:9">
      <c r="B4" s="346" t="s">
        <v>4</v>
      </c>
      <c r="C4" s="347" t="s">
        <v>5</v>
      </c>
      <c r="D4" s="347" t="s">
        <v>6</v>
      </c>
      <c r="E4" s="347" t="s">
        <v>7</v>
      </c>
      <c r="F4" s="352" t="s">
        <v>6</v>
      </c>
      <c r="G4" s="352" t="s">
        <v>7</v>
      </c>
      <c r="H4" s="347" t="s">
        <v>6</v>
      </c>
      <c r="I4" s="361" t="s">
        <v>7</v>
      </c>
    </row>
    <row r="5" ht="27.95" customHeight="1" spans="2:9">
      <c r="B5" s="353" t="s">
        <v>8</v>
      </c>
      <c r="C5" s="9">
        <v>13</v>
      </c>
      <c r="D5" s="9">
        <v>0</v>
      </c>
      <c r="E5" s="9">
        <v>1</v>
      </c>
      <c r="F5" s="354">
        <v>0</v>
      </c>
      <c r="G5" s="354">
        <v>1</v>
      </c>
      <c r="H5" s="9">
        <v>1</v>
      </c>
      <c r="I5" s="362">
        <v>2</v>
      </c>
    </row>
    <row r="6" ht="27.95" customHeight="1" spans="2:9">
      <c r="B6" s="353" t="s">
        <v>9</v>
      </c>
      <c r="C6" s="9">
        <v>20</v>
      </c>
      <c r="D6" s="9">
        <v>0</v>
      </c>
      <c r="E6" s="9">
        <v>1</v>
      </c>
      <c r="F6" s="354">
        <v>1</v>
      </c>
      <c r="G6" s="354">
        <v>2</v>
      </c>
      <c r="H6" s="9">
        <v>2</v>
      </c>
      <c r="I6" s="362">
        <v>3</v>
      </c>
    </row>
    <row r="7" ht="27.95" customHeight="1" spans="2:9">
      <c r="B7" s="353" t="s">
        <v>10</v>
      </c>
      <c r="C7" s="9">
        <v>32</v>
      </c>
      <c r="D7" s="9">
        <v>0</v>
      </c>
      <c r="E7" s="9">
        <v>1</v>
      </c>
      <c r="F7" s="354">
        <v>2</v>
      </c>
      <c r="G7" s="354">
        <v>3</v>
      </c>
      <c r="H7" s="9">
        <v>3</v>
      </c>
      <c r="I7" s="362">
        <v>4</v>
      </c>
    </row>
    <row r="8" ht="27.95" customHeight="1" spans="2:9">
      <c r="B8" s="353" t="s">
        <v>11</v>
      </c>
      <c r="C8" s="9">
        <v>50</v>
      </c>
      <c r="D8" s="9">
        <v>1</v>
      </c>
      <c r="E8" s="9">
        <v>2</v>
      </c>
      <c r="F8" s="354">
        <v>3</v>
      </c>
      <c r="G8" s="354">
        <v>4</v>
      </c>
      <c r="H8" s="9">
        <v>5</v>
      </c>
      <c r="I8" s="362">
        <v>6</v>
      </c>
    </row>
    <row r="9" ht="27.95" customHeight="1" spans="2:9">
      <c r="B9" s="353" t="s">
        <v>12</v>
      </c>
      <c r="C9" s="9">
        <v>80</v>
      </c>
      <c r="D9" s="9">
        <v>2</v>
      </c>
      <c r="E9" s="9">
        <v>3</v>
      </c>
      <c r="F9" s="354">
        <v>5</v>
      </c>
      <c r="G9" s="354">
        <v>6</v>
      </c>
      <c r="H9" s="9">
        <v>7</v>
      </c>
      <c r="I9" s="362">
        <v>8</v>
      </c>
    </row>
    <row r="10" ht="27.95" customHeight="1" spans="2:9">
      <c r="B10" s="353" t="s">
        <v>13</v>
      </c>
      <c r="C10" s="9">
        <v>125</v>
      </c>
      <c r="D10" s="9">
        <v>3</v>
      </c>
      <c r="E10" s="9">
        <v>4</v>
      </c>
      <c r="F10" s="354">
        <v>7</v>
      </c>
      <c r="G10" s="354">
        <v>8</v>
      </c>
      <c r="H10" s="9">
        <v>10</v>
      </c>
      <c r="I10" s="362">
        <v>11</v>
      </c>
    </row>
    <row r="11" ht="27.95" customHeight="1" spans="2:9">
      <c r="B11" s="353" t="s">
        <v>14</v>
      </c>
      <c r="C11" s="9">
        <v>200</v>
      </c>
      <c r="D11" s="9">
        <v>5</v>
      </c>
      <c r="E11" s="9">
        <v>6</v>
      </c>
      <c r="F11" s="354">
        <v>10</v>
      </c>
      <c r="G11" s="354">
        <v>11</v>
      </c>
      <c r="H11" s="9">
        <v>14</v>
      </c>
      <c r="I11" s="362">
        <v>15</v>
      </c>
    </row>
    <row r="12" ht="27.95" customHeight="1" spans="2:9">
      <c r="B12" s="355" t="s">
        <v>15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customFormat="1" spans="2:4">
      <c r="B14" s="358" t="s">
        <v>16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A4" workbookViewId="0">
      <selection activeCell="M7" sqref="M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300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30" t="s">
        <v>301</v>
      </c>
      <c r="H2" s="31"/>
      <c r="I2" s="43"/>
      <c r="J2" s="30" t="s">
        <v>302</v>
      </c>
      <c r="K2" s="31"/>
      <c r="L2" s="43"/>
      <c r="M2" s="30" t="s">
        <v>303</v>
      </c>
      <c r="N2" s="31"/>
      <c r="O2" s="43"/>
      <c r="P2" s="30" t="s">
        <v>304</v>
      </c>
      <c r="Q2" s="31"/>
      <c r="R2" s="43"/>
      <c r="S2" s="31" t="s">
        <v>305</v>
      </c>
      <c r="T2" s="31"/>
      <c r="U2" s="43"/>
      <c r="V2" s="26" t="s">
        <v>306</v>
      </c>
      <c r="W2" s="26" t="s">
        <v>266</v>
      </c>
    </row>
    <row r="3" s="1" customFormat="1" ht="16.5" spans="1:23">
      <c r="A3" s="7"/>
      <c r="B3" s="32"/>
      <c r="C3" s="32"/>
      <c r="D3" s="32"/>
      <c r="E3" s="32"/>
      <c r="F3" s="32"/>
      <c r="G3" s="4" t="s">
        <v>307</v>
      </c>
      <c r="H3" s="4" t="s">
        <v>34</v>
      </c>
      <c r="I3" s="4" t="s">
        <v>256</v>
      </c>
      <c r="J3" s="4" t="s">
        <v>307</v>
      </c>
      <c r="K3" s="4" t="s">
        <v>34</v>
      </c>
      <c r="L3" s="4" t="s">
        <v>256</v>
      </c>
      <c r="M3" s="4" t="s">
        <v>307</v>
      </c>
      <c r="N3" s="4" t="s">
        <v>34</v>
      </c>
      <c r="O3" s="4" t="s">
        <v>256</v>
      </c>
      <c r="P3" s="4" t="s">
        <v>307</v>
      </c>
      <c r="Q3" s="4" t="s">
        <v>34</v>
      </c>
      <c r="R3" s="4" t="s">
        <v>256</v>
      </c>
      <c r="S3" s="4" t="s">
        <v>307</v>
      </c>
      <c r="T3" s="4" t="s">
        <v>34</v>
      </c>
      <c r="U3" s="4" t="s">
        <v>256</v>
      </c>
      <c r="V3" s="44"/>
      <c r="W3" s="44"/>
    </row>
    <row r="4" ht="128.25" spans="1:23">
      <c r="A4" s="33" t="s">
        <v>308</v>
      </c>
      <c r="B4" s="34" t="s">
        <v>309</v>
      </c>
      <c r="C4" s="34"/>
      <c r="D4" s="34" t="s">
        <v>310</v>
      </c>
      <c r="E4" s="34" t="s">
        <v>87</v>
      </c>
      <c r="F4" s="35" t="s">
        <v>311</v>
      </c>
      <c r="G4" s="10" t="s">
        <v>312</v>
      </c>
      <c r="H4" s="36" t="s">
        <v>313</v>
      </c>
      <c r="I4" s="10" t="s">
        <v>314</v>
      </c>
      <c r="J4" s="10" t="s">
        <v>315</v>
      </c>
      <c r="K4" s="36" t="s">
        <v>316</v>
      </c>
      <c r="L4" s="10" t="s">
        <v>314</v>
      </c>
      <c r="M4" s="10" t="s">
        <v>317</v>
      </c>
      <c r="N4" s="36" t="s">
        <v>318</v>
      </c>
      <c r="O4" s="10" t="s">
        <v>319</v>
      </c>
      <c r="P4" s="10" t="s">
        <v>320</v>
      </c>
      <c r="Q4" s="36" t="s">
        <v>321</v>
      </c>
      <c r="R4" s="10" t="s">
        <v>322</v>
      </c>
      <c r="S4" s="10" t="s">
        <v>323</v>
      </c>
      <c r="T4" s="36" t="s">
        <v>324</v>
      </c>
      <c r="U4" s="10" t="s">
        <v>325</v>
      </c>
      <c r="V4" s="10"/>
      <c r="W4" s="10"/>
    </row>
    <row r="5" ht="16.5" spans="1:23">
      <c r="A5" s="37"/>
      <c r="B5" s="38"/>
      <c r="C5" s="38"/>
      <c r="D5" s="38"/>
      <c r="E5" s="38"/>
      <c r="F5" s="39"/>
      <c r="G5" s="30" t="s">
        <v>326</v>
      </c>
      <c r="H5" s="31"/>
      <c r="I5" s="43"/>
      <c r="J5" s="30" t="s">
        <v>327</v>
      </c>
      <c r="K5" s="31"/>
      <c r="L5" s="43"/>
      <c r="M5" s="30" t="s">
        <v>328</v>
      </c>
      <c r="N5" s="31"/>
      <c r="O5" s="43"/>
      <c r="P5" s="30" t="s">
        <v>329</v>
      </c>
      <c r="Q5" s="31"/>
      <c r="R5" s="43"/>
      <c r="S5" s="31" t="s">
        <v>330</v>
      </c>
      <c r="T5" s="31"/>
      <c r="U5" s="43"/>
      <c r="V5" s="10"/>
      <c r="W5" s="10"/>
    </row>
    <row r="6" ht="16.5" spans="1:23">
      <c r="A6" s="37"/>
      <c r="B6" s="38"/>
      <c r="C6" s="38"/>
      <c r="D6" s="38"/>
      <c r="E6" s="38"/>
      <c r="F6" s="39"/>
      <c r="G6" s="4" t="s">
        <v>307</v>
      </c>
      <c r="H6" s="4" t="s">
        <v>34</v>
      </c>
      <c r="I6" s="4" t="s">
        <v>256</v>
      </c>
      <c r="J6" s="4" t="s">
        <v>307</v>
      </c>
      <c r="K6" s="4" t="s">
        <v>34</v>
      </c>
      <c r="L6" s="4" t="s">
        <v>256</v>
      </c>
      <c r="M6" s="4" t="s">
        <v>307</v>
      </c>
      <c r="N6" s="4" t="s">
        <v>34</v>
      </c>
      <c r="O6" s="4" t="s">
        <v>256</v>
      </c>
      <c r="P6" s="4" t="s">
        <v>307</v>
      </c>
      <c r="Q6" s="4" t="s">
        <v>34</v>
      </c>
      <c r="R6" s="4" t="s">
        <v>256</v>
      </c>
      <c r="S6" s="4" t="s">
        <v>307</v>
      </c>
      <c r="T6" s="4" t="s">
        <v>34</v>
      </c>
      <c r="U6" s="4" t="s">
        <v>256</v>
      </c>
      <c r="V6" s="10"/>
      <c r="W6" s="10"/>
    </row>
    <row r="7" ht="71.25" spans="1:23">
      <c r="A7" s="40"/>
      <c r="B7" s="41"/>
      <c r="C7" s="41"/>
      <c r="D7" s="41"/>
      <c r="E7" s="41"/>
      <c r="F7" s="42"/>
      <c r="G7" s="10" t="s">
        <v>331</v>
      </c>
      <c r="H7" s="36" t="s">
        <v>332</v>
      </c>
      <c r="I7" s="10" t="s">
        <v>319</v>
      </c>
      <c r="J7" s="10" t="s">
        <v>333</v>
      </c>
      <c r="K7" s="36" t="s">
        <v>334</v>
      </c>
      <c r="L7" s="10" t="s">
        <v>335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4" t="s">
        <v>336</v>
      </c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1"/>
      <c r="B9" s="41"/>
      <c r="C9" s="41"/>
      <c r="D9" s="41"/>
      <c r="E9" s="41"/>
      <c r="F9" s="4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 t="s">
        <v>337</v>
      </c>
      <c r="B10" s="34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1"/>
      <c r="B11" s="41"/>
      <c r="C11" s="41"/>
      <c r="D11" s="41"/>
      <c r="E11" s="41"/>
      <c r="F11" s="4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 t="s">
        <v>338</v>
      </c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1"/>
      <c r="B13" s="41"/>
      <c r="C13" s="41"/>
      <c r="D13" s="41"/>
      <c r="E13" s="41"/>
      <c r="F13" s="4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 t="s">
        <v>339</v>
      </c>
      <c r="B14" s="34"/>
      <c r="C14" s="34"/>
      <c r="D14" s="34"/>
      <c r="E14" s="34"/>
      <c r="F14" s="3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279</v>
      </c>
      <c r="B17" s="13"/>
      <c r="C17" s="13"/>
      <c r="D17" s="13"/>
      <c r="E17" s="14"/>
      <c r="F17" s="15"/>
      <c r="G17" s="24"/>
      <c r="H17" s="29"/>
      <c r="I17" s="29"/>
      <c r="J17" s="12" t="s">
        <v>340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341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343</v>
      </c>
      <c r="B2" s="26" t="s">
        <v>252</v>
      </c>
      <c r="C2" s="26" t="s">
        <v>253</v>
      </c>
      <c r="D2" s="26" t="s">
        <v>254</v>
      </c>
      <c r="E2" s="26" t="s">
        <v>255</v>
      </c>
      <c r="F2" s="26" t="s">
        <v>256</v>
      </c>
      <c r="G2" s="25" t="s">
        <v>344</v>
      </c>
      <c r="H2" s="25" t="s">
        <v>345</v>
      </c>
      <c r="I2" s="25" t="s">
        <v>346</v>
      </c>
      <c r="J2" s="25" t="s">
        <v>345</v>
      </c>
      <c r="K2" s="25" t="s">
        <v>347</v>
      </c>
      <c r="L2" s="25" t="s">
        <v>345</v>
      </c>
      <c r="M2" s="26" t="s">
        <v>306</v>
      </c>
      <c r="N2" s="26" t="s">
        <v>266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343</v>
      </c>
      <c r="B4" s="28" t="s">
        <v>348</v>
      </c>
      <c r="C4" s="28" t="s">
        <v>307</v>
      </c>
      <c r="D4" s="28" t="s">
        <v>254</v>
      </c>
      <c r="E4" s="26" t="s">
        <v>255</v>
      </c>
      <c r="F4" s="26" t="s">
        <v>256</v>
      </c>
      <c r="G4" s="25" t="s">
        <v>344</v>
      </c>
      <c r="H4" s="25" t="s">
        <v>345</v>
      </c>
      <c r="I4" s="25" t="s">
        <v>346</v>
      </c>
      <c r="J4" s="25" t="s">
        <v>345</v>
      </c>
      <c r="K4" s="25" t="s">
        <v>347</v>
      </c>
      <c r="L4" s="25" t="s">
        <v>345</v>
      </c>
      <c r="M4" s="26" t="s">
        <v>306</v>
      </c>
      <c r="N4" s="26" t="s">
        <v>266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279</v>
      </c>
      <c r="B11" s="13"/>
      <c r="C11" s="13"/>
      <c r="D11" s="14"/>
      <c r="E11" s="15"/>
      <c r="F11" s="29"/>
      <c r="G11" s="24"/>
      <c r="H11" s="29"/>
      <c r="I11" s="12" t="s">
        <v>340</v>
      </c>
      <c r="J11" s="13"/>
      <c r="K11" s="13"/>
      <c r="L11" s="13"/>
      <c r="M11" s="13"/>
      <c r="N11" s="20"/>
    </row>
    <row r="12" ht="71.25" customHeight="1" spans="1:14">
      <c r="A12" s="16" t="s">
        <v>349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J18" sqref="J18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300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306</v>
      </c>
      <c r="L2" s="5" t="s">
        <v>266</v>
      </c>
    </row>
    <row r="3" spans="1:12">
      <c r="A3" s="9" t="s">
        <v>308</v>
      </c>
      <c r="B3" s="9"/>
      <c r="C3" s="21" t="s">
        <v>291</v>
      </c>
      <c r="D3" s="22"/>
      <c r="E3" s="22" t="s">
        <v>87</v>
      </c>
      <c r="F3" s="23" t="s">
        <v>355</v>
      </c>
      <c r="G3" s="23" t="s">
        <v>356</v>
      </c>
      <c r="H3" s="23" t="s">
        <v>357</v>
      </c>
      <c r="I3" s="10"/>
      <c r="J3" s="10"/>
      <c r="K3" s="10" t="s">
        <v>358</v>
      </c>
      <c r="L3" s="10"/>
    </row>
    <row r="4" spans="1:12">
      <c r="A4" s="9" t="s">
        <v>336</v>
      </c>
      <c r="B4" s="9"/>
      <c r="C4" s="21" t="s">
        <v>273</v>
      </c>
      <c r="D4" s="22"/>
      <c r="E4" s="22" t="s">
        <v>87</v>
      </c>
      <c r="F4" s="23" t="s">
        <v>359</v>
      </c>
      <c r="G4" s="23" t="s">
        <v>356</v>
      </c>
      <c r="H4" s="23" t="s">
        <v>357</v>
      </c>
      <c r="I4" s="10"/>
      <c r="J4" s="10"/>
      <c r="K4" s="10" t="s">
        <v>358</v>
      </c>
      <c r="L4" s="10"/>
    </row>
    <row r="5" spans="1:12">
      <c r="A5" s="9" t="s">
        <v>337</v>
      </c>
      <c r="B5" s="9"/>
      <c r="C5" s="21" t="s">
        <v>360</v>
      </c>
      <c r="D5" s="22"/>
      <c r="E5" s="21" t="s">
        <v>89</v>
      </c>
      <c r="F5" s="10">
        <v>82031</v>
      </c>
      <c r="G5" s="23" t="s">
        <v>356</v>
      </c>
      <c r="H5" s="23" t="s">
        <v>357</v>
      </c>
      <c r="I5" s="10"/>
      <c r="J5" s="10"/>
      <c r="K5" s="10" t="s">
        <v>358</v>
      </c>
      <c r="L5" s="10"/>
    </row>
    <row r="6" spans="1:12">
      <c r="A6" s="9" t="s">
        <v>338</v>
      </c>
      <c r="B6" s="9"/>
      <c r="C6" s="9"/>
      <c r="D6" s="9"/>
      <c r="E6" s="9"/>
      <c r="F6" s="10"/>
      <c r="G6" s="10"/>
      <c r="H6" s="10"/>
      <c r="I6" s="10"/>
      <c r="J6" s="10"/>
      <c r="K6" s="10" t="s">
        <v>358</v>
      </c>
      <c r="L6" s="10"/>
    </row>
    <row r="7" spans="1:12">
      <c r="A7" s="9" t="s">
        <v>339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279</v>
      </c>
      <c r="B11" s="13"/>
      <c r="C11" s="13"/>
      <c r="D11" s="13"/>
      <c r="E11" s="14"/>
      <c r="F11" s="15"/>
      <c r="G11" s="24"/>
      <c r="H11" s="12" t="s">
        <v>280</v>
      </c>
      <c r="I11" s="13"/>
      <c r="J11" s="13"/>
      <c r="K11" s="13"/>
      <c r="L11" s="20"/>
    </row>
    <row r="12" ht="79.5" customHeight="1" spans="1:12">
      <c r="A12" s="16" t="s">
        <v>361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20" sqref="G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251</v>
      </c>
      <c r="B2" s="5" t="s">
        <v>256</v>
      </c>
      <c r="C2" s="5" t="s">
        <v>307</v>
      </c>
      <c r="D2" s="5" t="s">
        <v>254</v>
      </c>
      <c r="E2" s="5" t="s">
        <v>255</v>
      </c>
      <c r="F2" s="4" t="s">
        <v>363</v>
      </c>
      <c r="G2" s="4" t="s">
        <v>285</v>
      </c>
      <c r="H2" s="6" t="s">
        <v>286</v>
      </c>
      <c r="I2" s="18" t="s">
        <v>288</v>
      </c>
    </row>
    <row r="3" s="1" customFormat="1" ht="16.5" spans="1:9">
      <c r="A3" s="4"/>
      <c r="B3" s="7"/>
      <c r="C3" s="7"/>
      <c r="D3" s="7"/>
      <c r="E3" s="7"/>
      <c r="F3" s="4" t="s">
        <v>364</v>
      </c>
      <c r="G3" s="4" t="s">
        <v>289</v>
      </c>
      <c r="H3" s="8"/>
      <c r="I3" s="19"/>
    </row>
    <row r="4" spans="1:9">
      <c r="A4" s="9">
        <v>1</v>
      </c>
      <c r="B4" s="9" t="s">
        <v>365</v>
      </c>
      <c r="C4" s="10" t="s">
        <v>366</v>
      </c>
      <c r="D4" s="10" t="s">
        <v>367</v>
      </c>
      <c r="E4" s="10">
        <v>81031.82032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279</v>
      </c>
      <c r="B12" s="13"/>
      <c r="C12" s="13"/>
      <c r="D12" s="14"/>
      <c r="E12" s="15"/>
      <c r="F12" s="12" t="s">
        <v>340</v>
      </c>
      <c r="G12" s="13"/>
      <c r="H12" s="14"/>
      <c r="I12" s="20"/>
    </row>
    <row r="13" ht="52.5" customHeight="1" spans="1:9">
      <c r="A13" s="16" t="s">
        <v>368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22" sqref="M22"/>
    </sheetView>
  </sheetViews>
  <sheetFormatPr defaultColWidth="10.375" defaultRowHeight="16.5" customHeight="1"/>
  <cols>
    <col min="1" max="9" width="10.375" style="178"/>
    <col min="10" max="10" width="8.875" style="178" customWidth="1"/>
    <col min="11" max="11" width="12" style="178" customWidth="1"/>
    <col min="12" max="16384" width="10.375" style="178"/>
  </cols>
  <sheetData>
    <row r="1" s="178" customFormat="1" ht="21" spans="1:11">
      <c r="A1" s="279" t="s">
        <v>17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="178" customFormat="1" ht="15" spans="1:11">
      <c r="A2" s="180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183" t="s">
        <v>22</v>
      </c>
      <c r="I2" s="254" t="s">
        <v>23</v>
      </c>
      <c r="J2" s="254"/>
      <c r="K2" s="255"/>
    </row>
    <row r="3" s="178" customFormat="1" ht="14.25" spans="1:11">
      <c r="A3" s="184" t="s">
        <v>24</v>
      </c>
      <c r="B3" s="185"/>
      <c r="C3" s="186"/>
      <c r="D3" s="187" t="s">
        <v>25</v>
      </c>
      <c r="E3" s="188"/>
      <c r="F3" s="188"/>
      <c r="G3" s="189"/>
      <c r="H3" s="187" t="s">
        <v>26</v>
      </c>
      <c r="I3" s="188"/>
      <c r="J3" s="188"/>
      <c r="K3" s="189"/>
    </row>
    <row r="4" s="178" customFormat="1" ht="15" spans="1:11">
      <c r="A4" s="190" t="s">
        <v>27</v>
      </c>
      <c r="B4" s="191" t="s">
        <v>28</v>
      </c>
      <c r="C4" s="192"/>
      <c r="D4" s="190" t="s">
        <v>29</v>
      </c>
      <c r="E4" s="193"/>
      <c r="F4" s="194" t="s">
        <v>30</v>
      </c>
      <c r="G4" s="195"/>
      <c r="H4" s="190" t="s">
        <v>31</v>
      </c>
      <c r="I4" s="193"/>
      <c r="J4" s="191" t="s">
        <v>32</v>
      </c>
      <c r="K4" s="192" t="s">
        <v>33</v>
      </c>
    </row>
    <row r="5" s="178" customFormat="1" ht="14.25" spans="1:11">
      <c r="A5" s="196" t="s">
        <v>34</v>
      </c>
      <c r="B5" s="95" t="s">
        <v>35</v>
      </c>
      <c r="C5" s="95"/>
      <c r="D5" s="190" t="s">
        <v>36</v>
      </c>
      <c r="E5" s="193"/>
      <c r="F5" s="194" t="s">
        <v>37</v>
      </c>
      <c r="G5" s="195"/>
      <c r="H5" s="190" t="s">
        <v>38</v>
      </c>
      <c r="I5" s="193"/>
      <c r="J5" s="191" t="s">
        <v>32</v>
      </c>
      <c r="K5" s="192" t="s">
        <v>33</v>
      </c>
    </row>
    <row r="6" s="178" customFormat="1" ht="14.25" spans="1:11">
      <c r="A6" s="190" t="s">
        <v>39</v>
      </c>
      <c r="B6" s="197">
        <v>3</v>
      </c>
      <c r="C6" s="198">
        <v>6</v>
      </c>
      <c r="D6" s="196" t="s">
        <v>40</v>
      </c>
      <c r="E6" s="218"/>
      <c r="F6" s="194" t="s">
        <v>41</v>
      </c>
      <c r="G6" s="195"/>
      <c r="H6" s="190" t="s">
        <v>42</v>
      </c>
      <c r="I6" s="193"/>
      <c r="J6" s="191" t="s">
        <v>32</v>
      </c>
      <c r="K6" s="192" t="s">
        <v>33</v>
      </c>
    </row>
    <row r="7" s="178" customFormat="1" ht="14.25" spans="1:11">
      <c r="A7" s="190" t="s">
        <v>43</v>
      </c>
      <c r="B7" s="200">
        <v>823</v>
      </c>
      <c r="C7" s="201"/>
      <c r="D7" s="196" t="s">
        <v>44</v>
      </c>
      <c r="E7" s="217"/>
      <c r="F7" s="194" t="s">
        <v>45</v>
      </c>
      <c r="G7" s="195"/>
      <c r="H7" s="190" t="s">
        <v>46</v>
      </c>
      <c r="I7" s="193"/>
      <c r="J7" s="191" t="s">
        <v>32</v>
      </c>
      <c r="K7" s="192" t="s">
        <v>33</v>
      </c>
    </row>
    <row r="8" s="178" customFormat="1" ht="15" spans="1:11">
      <c r="A8" s="280"/>
      <c r="B8" s="204"/>
      <c r="C8" s="205"/>
      <c r="D8" s="203" t="s">
        <v>47</v>
      </c>
      <c r="E8" s="206"/>
      <c r="F8" s="207" t="s">
        <v>30</v>
      </c>
      <c r="G8" s="208"/>
      <c r="H8" s="203" t="s">
        <v>48</v>
      </c>
      <c r="I8" s="206"/>
      <c r="J8" s="226" t="s">
        <v>32</v>
      </c>
      <c r="K8" s="257" t="s">
        <v>33</v>
      </c>
    </row>
    <row r="9" s="178" customFormat="1" ht="15" spans="1:11">
      <c r="A9" s="281" t="s">
        <v>49</v>
      </c>
      <c r="B9" s="282"/>
      <c r="C9" s="282"/>
      <c r="D9" s="282"/>
      <c r="E9" s="282"/>
      <c r="F9" s="282"/>
      <c r="G9" s="282"/>
      <c r="H9" s="282"/>
      <c r="I9" s="282"/>
      <c r="J9" s="282"/>
      <c r="K9" s="325"/>
    </row>
    <row r="10" s="178" customFormat="1" ht="15" spans="1:11">
      <c r="A10" s="283" t="s">
        <v>50</v>
      </c>
      <c r="B10" s="284"/>
      <c r="C10" s="284"/>
      <c r="D10" s="284"/>
      <c r="E10" s="284"/>
      <c r="F10" s="284"/>
      <c r="G10" s="284"/>
      <c r="H10" s="284"/>
      <c r="I10" s="284"/>
      <c r="J10" s="284"/>
      <c r="K10" s="326"/>
    </row>
    <row r="11" s="178" customFormat="1" ht="14.25" spans="1:11">
      <c r="A11" s="285" t="s">
        <v>51</v>
      </c>
      <c r="B11" s="286" t="s">
        <v>52</v>
      </c>
      <c r="C11" s="287" t="s">
        <v>53</v>
      </c>
      <c r="D11" s="288"/>
      <c r="E11" s="289" t="s">
        <v>54</v>
      </c>
      <c r="F11" s="286" t="s">
        <v>52</v>
      </c>
      <c r="G11" s="287" t="s">
        <v>53</v>
      </c>
      <c r="H11" s="287" t="s">
        <v>55</v>
      </c>
      <c r="I11" s="289" t="s">
        <v>56</v>
      </c>
      <c r="J11" s="286" t="s">
        <v>52</v>
      </c>
      <c r="K11" s="327" t="s">
        <v>53</v>
      </c>
    </row>
    <row r="12" s="178" customFormat="1" ht="14.25" spans="1:11">
      <c r="A12" s="196" t="s">
        <v>57</v>
      </c>
      <c r="B12" s="216" t="s">
        <v>52</v>
      </c>
      <c r="C12" s="191" t="s">
        <v>53</v>
      </c>
      <c r="D12" s="217"/>
      <c r="E12" s="218" t="s">
        <v>58</v>
      </c>
      <c r="F12" s="216" t="s">
        <v>52</v>
      </c>
      <c r="G12" s="191" t="s">
        <v>53</v>
      </c>
      <c r="H12" s="191" t="s">
        <v>55</v>
      </c>
      <c r="I12" s="218" t="s">
        <v>59</v>
      </c>
      <c r="J12" s="216" t="s">
        <v>52</v>
      </c>
      <c r="K12" s="192" t="s">
        <v>53</v>
      </c>
    </row>
    <row r="13" s="178" customFormat="1" ht="14.25" spans="1:11">
      <c r="A13" s="196" t="s">
        <v>60</v>
      </c>
      <c r="B13" s="216" t="s">
        <v>52</v>
      </c>
      <c r="C13" s="191" t="s">
        <v>53</v>
      </c>
      <c r="D13" s="217"/>
      <c r="E13" s="218" t="s">
        <v>61</v>
      </c>
      <c r="F13" s="191" t="s">
        <v>62</v>
      </c>
      <c r="G13" s="191" t="s">
        <v>63</v>
      </c>
      <c r="H13" s="191" t="s">
        <v>55</v>
      </c>
      <c r="I13" s="218" t="s">
        <v>64</v>
      </c>
      <c r="J13" s="216" t="s">
        <v>52</v>
      </c>
      <c r="K13" s="192" t="s">
        <v>53</v>
      </c>
    </row>
    <row r="14" s="178" customFormat="1" ht="15" spans="1:11">
      <c r="A14" s="203" t="s">
        <v>65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59"/>
    </row>
    <row r="15" s="178" customFormat="1" ht="15" spans="1:11">
      <c r="A15" s="283" t="s">
        <v>66</v>
      </c>
      <c r="B15" s="284"/>
      <c r="C15" s="284"/>
      <c r="D15" s="284"/>
      <c r="E15" s="284"/>
      <c r="F15" s="284"/>
      <c r="G15" s="284"/>
      <c r="H15" s="284"/>
      <c r="I15" s="284"/>
      <c r="J15" s="284"/>
      <c r="K15" s="326"/>
    </row>
    <row r="16" s="178" customFormat="1" ht="14.25" spans="1:11">
      <c r="A16" s="290" t="s">
        <v>67</v>
      </c>
      <c r="B16" s="287" t="s">
        <v>62</v>
      </c>
      <c r="C16" s="287" t="s">
        <v>63</v>
      </c>
      <c r="D16" s="291"/>
      <c r="E16" s="292" t="s">
        <v>68</v>
      </c>
      <c r="F16" s="287" t="s">
        <v>62</v>
      </c>
      <c r="G16" s="287" t="s">
        <v>63</v>
      </c>
      <c r="H16" s="293"/>
      <c r="I16" s="292" t="s">
        <v>69</v>
      </c>
      <c r="J16" s="287" t="s">
        <v>62</v>
      </c>
      <c r="K16" s="327" t="s">
        <v>63</v>
      </c>
    </row>
    <row r="17" s="178" customFormat="1" customHeight="1" spans="1:22">
      <c r="A17" s="199" t="s">
        <v>70</v>
      </c>
      <c r="B17" s="191" t="s">
        <v>62</v>
      </c>
      <c r="C17" s="191" t="s">
        <v>63</v>
      </c>
      <c r="D17" s="294"/>
      <c r="E17" s="232" t="s">
        <v>71</v>
      </c>
      <c r="F17" s="191" t="s">
        <v>62</v>
      </c>
      <c r="G17" s="191" t="s">
        <v>63</v>
      </c>
      <c r="H17" s="295"/>
      <c r="I17" s="232" t="s">
        <v>72</v>
      </c>
      <c r="J17" s="191" t="s">
        <v>62</v>
      </c>
      <c r="K17" s="192" t="s">
        <v>63</v>
      </c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</row>
    <row r="18" s="178" customFormat="1" ht="18" customHeight="1" spans="1:11">
      <c r="A18" s="296" t="s">
        <v>73</v>
      </c>
      <c r="B18" s="297"/>
      <c r="C18" s="297"/>
      <c r="D18" s="297"/>
      <c r="E18" s="297"/>
      <c r="F18" s="297"/>
      <c r="G18" s="297"/>
      <c r="H18" s="297"/>
      <c r="I18" s="297"/>
      <c r="J18" s="297"/>
      <c r="K18" s="329"/>
    </row>
    <row r="19" s="278" customFormat="1" ht="18" customHeight="1" spans="1:11">
      <c r="A19" s="283" t="s">
        <v>74</v>
      </c>
      <c r="B19" s="284"/>
      <c r="C19" s="284"/>
      <c r="D19" s="284"/>
      <c r="E19" s="284"/>
      <c r="F19" s="284"/>
      <c r="G19" s="284"/>
      <c r="H19" s="284"/>
      <c r="I19" s="284"/>
      <c r="J19" s="284"/>
      <c r="K19" s="326"/>
    </row>
    <row r="20" s="178" customFormat="1" customHeight="1" spans="1:11">
      <c r="A20" s="298" t="s">
        <v>75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30"/>
    </row>
    <row r="21" s="178" customFormat="1" ht="21.75" customHeight="1" spans="1:11">
      <c r="A21" s="300" t="s">
        <v>76</v>
      </c>
      <c r="B21" s="232" t="s">
        <v>77</v>
      </c>
      <c r="C21" s="232" t="s">
        <v>78</v>
      </c>
      <c r="D21" s="232" t="s">
        <v>79</v>
      </c>
      <c r="E21" s="232" t="s">
        <v>80</v>
      </c>
      <c r="F21" s="232" t="s">
        <v>81</v>
      </c>
      <c r="G21" s="232" t="s">
        <v>82</v>
      </c>
      <c r="H21" s="232" t="s">
        <v>83</v>
      </c>
      <c r="I21" s="232" t="s">
        <v>84</v>
      </c>
      <c r="J21" s="232" t="s">
        <v>85</v>
      </c>
      <c r="K21" s="267" t="s">
        <v>86</v>
      </c>
    </row>
    <row r="22" s="178" customFormat="1" customHeight="1" spans="1:11">
      <c r="A22" s="202" t="s">
        <v>87</v>
      </c>
      <c r="B22" s="301"/>
      <c r="C22" s="301"/>
      <c r="D22" s="301">
        <v>0.6</v>
      </c>
      <c r="E22" s="301">
        <v>0.6</v>
      </c>
      <c r="F22" s="301">
        <v>0.6</v>
      </c>
      <c r="G22" s="301">
        <v>0.6</v>
      </c>
      <c r="H22" s="301">
        <v>1</v>
      </c>
      <c r="I22" s="301">
        <v>1</v>
      </c>
      <c r="J22" s="301"/>
      <c r="K22" s="331"/>
    </row>
    <row r="23" s="178" customFormat="1" customHeight="1" spans="1:11">
      <c r="A23" s="202" t="s">
        <v>88</v>
      </c>
      <c r="B23" s="301"/>
      <c r="C23" s="301"/>
      <c r="D23" s="301">
        <v>0.6</v>
      </c>
      <c r="E23" s="301">
        <v>0.6</v>
      </c>
      <c r="F23" s="301">
        <v>0.6</v>
      </c>
      <c r="G23" s="301">
        <v>0.6</v>
      </c>
      <c r="H23" s="301">
        <v>1</v>
      </c>
      <c r="I23" s="301">
        <v>1</v>
      </c>
      <c r="J23" s="301"/>
      <c r="K23" s="332"/>
    </row>
    <row r="24" s="178" customFormat="1" customHeight="1" spans="1:11">
      <c r="A24" s="202" t="s">
        <v>89</v>
      </c>
      <c r="B24" s="301"/>
      <c r="C24" s="301"/>
      <c r="D24" s="301">
        <v>0.6</v>
      </c>
      <c r="E24" s="301">
        <v>0.6</v>
      </c>
      <c r="F24" s="301">
        <v>0.6</v>
      </c>
      <c r="G24" s="301">
        <v>0.6</v>
      </c>
      <c r="H24" s="301">
        <v>1</v>
      </c>
      <c r="I24" s="301">
        <v>1</v>
      </c>
      <c r="J24" s="301"/>
      <c r="K24" s="332"/>
    </row>
    <row r="25" s="178" customFormat="1" customHeight="1" spans="1:11">
      <c r="A25" s="202"/>
      <c r="B25" s="301"/>
      <c r="C25" s="301"/>
      <c r="D25" s="301"/>
      <c r="E25" s="301"/>
      <c r="F25" s="301"/>
      <c r="G25" s="301"/>
      <c r="H25" s="301"/>
      <c r="I25" s="301"/>
      <c r="J25" s="301"/>
      <c r="K25" s="333"/>
    </row>
    <row r="26" s="178" customFormat="1" customHeight="1" spans="1:11">
      <c r="A26" s="202"/>
      <c r="B26" s="301"/>
      <c r="C26" s="301"/>
      <c r="D26" s="301"/>
      <c r="E26" s="301"/>
      <c r="F26" s="301"/>
      <c r="G26" s="301"/>
      <c r="H26" s="301"/>
      <c r="I26" s="301"/>
      <c r="J26" s="301"/>
      <c r="K26" s="333"/>
    </row>
    <row r="27" s="178" customFormat="1" customHeight="1" spans="1:11">
      <c r="A27" s="202"/>
      <c r="B27" s="301"/>
      <c r="C27" s="301"/>
      <c r="D27" s="301"/>
      <c r="E27" s="301"/>
      <c r="F27" s="301"/>
      <c r="G27" s="301"/>
      <c r="H27" s="301"/>
      <c r="I27" s="301"/>
      <c r="J27" s="301"/>
      <c r="K27" s="333"/>
    </row>
    <row r="28" s="178" customFormat="1" customHeight="1" spans="1:11">
      <c r="A28" s="202"/>
      <c r="B28" s="301"/>
      <c r="C28" s="301"/>
      <c r="D28" s="301"/>
      <c r="E28" s="301"/>
      <c r="F28" s="301"/>
      <c r="G28" s="301"/>
      <c r="H28" s="301"/>
      <c r="I28" s="301"/>
      <c r="J28" s="301"/>
      <c r="K28" s="333"/>
    </row>
    <row r="29" s="178" customFormat="1" ht="18" customHeight="1" spans="1:11">
      <c r="A29" s="302" t="s">
        <v>90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34"/>
    </row>
    <row r="30" s="178" customFormat="1" ht="18.75" customHeight="1" spans="1:11">
      <c r="A30" s="304"/>
      <c r="B30" s="305"/>
      <c r="C30" s="305"/>
      <c r="D30" s="305"/>
      <c r="E30" s="305"/>
      <c r="F30" s="305"/>
      <c r="G30" s="305"/>
      <c r="H30" s="305"/>
      <c r="I30" s="305"/>
      <c r="J30" s="305"/>
      <c r="K30" s="335"/>
    </row>
    <row r="31" s="178" customFormat="1" ht="18.75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36"/>
    </row>
    <row r="32" s="178" customFormat="1" ht="18" customHeight="1" spans="1:11">
      <c r="A32" s="302" t="s">
        <v>91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34"/>
    </row>
    <row r="33" s="178" customFormat="1" ht="14.25" spans="1:11">
      <c r="A33" s="308" t="s">
        <v>92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37"/>
    </row>
    <row r="34" s="178" customFormat="1" ht="15" spans="1:11">
      <c r="A34" s="131" t="s">
        <v>93</v>
      </c>
      <c r="B34" s="132"/>
      <c r="C34" s="191" t="s">
        <v>32</v>
      </c>
      <c r="D34" s="191" t="s">
        <v>33</v>
      </c>
      <c r="E34" s="310" t="s">
        <v>94</v>
      </c>
      <c r="F34" s="311"/>
      <c r="G34" s="311"/>
      <c r="H34" s="311"/>
      <c r="I34" s="311"/>
      <c r="J34" s="311"/>
      <c r="K34" s="338"/>
    </row>
    <row r="35" s="178" customFormat="1" ht="15" spans="1:11">
      <c r="A35" s="312" t="s">
        <v>95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s="178" customFormat="1" ht="14.25" spans="1:11">
      <c r="A36" s="313" t="s">
        <v>96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39"/>
    </row>
    <row r="37" s="178" customFormat="1" ht="14.25" spans="1:11">
      <c r="A37" s="239" t="s">
        <v>97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70"/>
    </row>
    <row r="38" s="178" customFormat="1" ht="14.25" spans="1:11">
      <c r="A38" s="239" t="s">
        <v>98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70"/>
    </row>
    <row r="39" s="178" customFormat="1" ht="14.25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70"/>
    </row>
    <row r="40" s="178" customFormat="1" ht="14.25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70"/>
    </row>
    <row r="41" s="178" customFormat="1" ht="14.25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70"/>
    </row>
    <row r="42" s="178" customFormat="1" ht="14.25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70"/>
    </row>
    <row r="43" s="178" customFormat="1" ht="15" spans="1:11">
      <c r="A43" s="234" t="s">
        <v>99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8"/>
    </row>
    <row r="44" s="178" customFormat="1" ht="15" spans="1:11">
      <c r="A44" s="283" t="s">
        <v>100</v>
      </c>
      <c r="B44" s="284"/>
      <c r="C44" s="284"/>
      <c r="D44" s="284"/>
      <c r="E44" s="284"/>
      <c r="F44" s="284"/>
      <c r="G44" s="284"/>
      <c r="H44" s="284"/>
      <c r="I44" s="284"/>
      <c r="J44" s="284"/>
      <c r="K44" s="326"/>
    </row>
    <row r="45" s="178" customFormat="1" ht="14.25" spans="1:11">
      <c r="A45" s="290" t="s">
        <v>101</v>
      </c>
      <c r="B45" s="287" t="s">
        <v>62</v>
      </c>
      <c r="C45" s="287" t="s">
        <v>63</v>
      </c>
      <c r="D45" s="287" t="s">
        <v>55</v>
      </c>
      <c r="E45" s="292" t="s">
        <v>102</v>
      </c>
      <c r="F45" s="287" t="s">
        <v>62</v>
      </c>
      <c r="G45" s="287" t="s">
        <v>63</v>
      </c>
      <c r="H45" s="287" t="s">
        <v>55</v>
      </c>
      <c r="I45" s="292" t="s">
        <v>103</v>
      </c>
      <c r="J45" s="287" t="s">
        <v>62</v>
      </c>
      <c r="K45" s="327" t="s">
        <v>63</v>
      </c>
    </row>
    <row r="46" s="178" customFormat="1" ht="14.25" spans="1:11">
      <c r="A46" s="199" t="s">
        <v>54</v>
      </c>
      <c r="B46" s="191" t="s">
        <v>62</v>
      </c>
      <c r="C46" s="191" t="s">
        <v>63</v>
      </c>
      <c r="D46" s="191" t="s">
        <v>55</v>
      </c>
      <c r="E46" s="232" t="s">
        <v>61</v>
      </c>
      <c r="F46" s="191" t="s">
        <v>62</v>
      </c>
      <c r="G46" s="191" t="s">
        <v>63</v>
      </c>
      <c r="H46" s="191" t="s">
        <v>55</v>
      </c>
      <c r="I46" s="232" t="s">
        <v>72</v>
      </c>
      <c r="J46" s="191" t="s">
        <v>62</v>
      </c>
      <c r="K46" s="192" t="s">
        <v>63</v>
      </c>
    </row>
    <row r="47" s="178" customFormat="1" ht="15" spans="1:11">
      <c r="A47" s="203" t="s">
        <v>65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59"/>
    </row>
    <row r="48" s="178" customFormat="1" ht="15" spans="1:11">
      <c r="A48" s="312" t="s">
        <v>104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</row>
    <row r="49" s="178" customFormat="1" ht="15" spans="1:11">
      <c r="A49" s="313"/>
      <c r="B49" s="314"/>
      <c r="C49" s="314"/>
      <c r="D49" s="314"/>
      <c r="E49" s="314"/>
      <c r="F49" s="314"/>
      <c r="G49" s="314"/>
      <c r="H49" s="314"/>
      <c r="I49" s="314"/>
      <c r="J49" s="314"/>
      <c r="K49" s="339"/>
    </row>
    <row r="50" s="178" customFormat="1" ht="15" spans="1:11">
      <c r="A50" s="315" t="s">
        <v>105</v>
      </c>
      <c r="B50" s="316" t="s">
        <v>106</v>
      </c>
      <c r="C50" s="316"/>
      <c r="D50" s="317" t="s">
        <v>107</v>
      </c>
      <c r="E50" s="318" t="s">
        <v>108</v>
      </c>
      <c r="F50" s="319" t="s">
        <v>109</v>
      </c>
      <c r="G50" s="320" t="s">
        <v>110</v>
      </c>
      <c r="H50" s="321" t="s">
        <v>111</v>
      </c>
      <c r="I50" s="340"/>
      <c r="J50" s="341" t="s">
        <v>112</v>
      </c>
      <c r="K50" s="342"/>
    </row>
    <row r="51" s="178" customFormat="1" ht="15" spans="1:11">
      <c r="A51" s="312" t="s">
        <v>113</v>
      </c>
      <c r="B51" s="312"/>
      <c r="C51" s="312"/>
      <c r="D51" s="312"/>
      <c r="E51" s="312"/>
      <c r="F51" s="312"/>
      <c r="G51" s="312"/>
      <c r="H51" s="312"/>
      <c r="I51" s="312"/>
      <c r="J51" s="312"/>
      <c r="K51" s="312"/>
    </row>
    <row r="52" s="178" customFormat="1" ht="1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43"/>
    </row>
    <row r="53" s="178" customFormat="1" ht="15" spans="1:11">
      <c r="A53" s="315" t="s">
        <v>105</v>
      </c>
      <c r="B53" s="316" t="s">
        <v>106</v>
      </c>
      <c r="C53" s="316"/>
      <c r="D53" s="317" t="s">
        <v>107</v>
      </c>
      <c r="E53" s="324"/>
      <c r="F53" s="319" t="s">
        <v>114</v>
      </c>
      <c r="G53" s="320"/>
      <c r="H53" s="321" t="s">
        <v>111</v>
      </c>
      <c r="I53" s="340"/>
      <c r="J53" s="341"/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2" sqref="K12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115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27</v>
      </c>
      <c r="B2" s="57"/>
      <c r="C2" s="57"/>
      <c r="D2" s="58" t="s">
        <v>34</v>
      </c>
      <c r="E2" s="57"/>
      <c r="F2" s="57"/>
      <c r="G2" s="57"/>
      <c r="H2" s="59"/>
      <c r="I2" s="77" t="s">
        <v>22</v>
      </c>
      <c r="J2" s="57"/>
      <c r="K2" s="57"/>
      <c r="L2" s="57"/>
      <c r="M2" s="57"/>
      <c r="N2" s="78"/>
    </row>
    <row r="3" s="53" customFormat="1" ht="29.1" customHeight="1" spans="1:14">
      <c r="A3" s="60" t="s">
        <v>116</v>
      </c>
      <c r="B3" s="61" t="s">
        <v>117</v>
      </c>
      <c r="C3" s="61"/>
      <c r="D3" s="61"/>
      <c r="E3" s="61"/>
      <c r="F3" s="61"/>
      <c r="G3" s="61"/>
      <c r="H3" s="62"/>
      <c r="I3" s="79" t="s">
        <v>118</v>
      </c>
      <c r="J3" s="79"/>
      <c r="K3" s="79"/>
      <c r="L3" s="79"/>
      <c r="M3" s="79"/>
      <c r="N3" s="80"/>
    </row>
    <row r="4" s="53" customFormat="1" ht="29.1" customHeight="1" spans="1:14">
      <c r="A4" s="60"/>
      <c r="B4" s="63" t="s">
        <v>79</v>
      </c>
      <c r="C4" s="63" t="s">
        <v>80</v>
      </c>
      <c r="D4" s="64" t="s">
        <v>81</v>
      </c>
      <c r="E4" s="63" t="s">
        <v>82</v>
      </c>
      <c r="F4" s="63" t="s">
        <v>83</v>
      </c>
      <c r="G4" s="63" t="s">
        <v>84</v>
      </c>
      <c r="H4" s="62"/>
      <c r="I4" s="63" t="s">
        <v>119</v>
      </c>
      <c r="J4" s="63" t="s">
        <v>119</v>
      </c>
      <c r="K4" s="64"/>
      <c r="L4" s="63"/>
      <c r="M4" s="63"/>
      <c r="N4" s="63"/>
    </row>
    <row r="5" s="53" customFormat="1" ht="29.1" customHeight="1" spans="1:14">
      <c r="A5" s="60"/>
      <c r="B5" s="65" t="s">
        <v>120</v>
      </c>
      <c r="C5" s="65" t="s">
        <v>121</v>
      </c>
      <c r="D5" s="64" t="s">
        <v>122</v>
      </c>
      <c r="E5" s="65" t="s">
        <v>123</v>
      </c>
      <c r="F5" s="65" t="s">
        <v>124</v>
      </c>
      <c r="G5" s="65" t="s">
        <v>125</v>
      </c>
      <c r="H5" s="62"/>
      <c r="I5" s="81" t="s">
        <v>126</v>
      </c>
      <c r="J5" s="81" t="s">
        <v>126</v>
      </c>
      <c r="K5" s="81"/>
      <c r="L5" s="81"/>
      <c r="M5" s="81"/>
      <c r="N5" s="83"/>
    </row>
    <row r="6" s="53" customFormat="1" ht="29.1" customHeight="1" spans="1:14">
      <c r="A6" s="66" t="s">
        <v>127</v>
      </c>
      <c r="B6" s="67">
        <f>C6-2.1</f>
        <v>98.3</v>
      </c>
      <c r="C6" s="67">
        <f>D6-2.1</f>
        <v>100.4</v>
      </c>
      <c r="D6" s="68">
        <v>102.5</v>
      </c>
      <c r="E6" s="67">
        <f t="shared" ref="E6:G6" si="0">D6+2.1</f>
        <v>104.6</v>
      </c>
      <c r="F6" s="67">
        <f t="shared" si="0"/>
        <v>106.7</v>
      </c>
      <c r="G6" s="67">
        <f t="shared" si="0"/>
        <v>108.8</v>
      </c>
      <c r="H6" s="62"/>
      <c r="I6" s="82" t="s">
        <v>128</v>
      </c>
      <c r="J6" s="82" t="s">
        <v>129</v>
      </c>
      <c r="K6" s="82"/>
      <c r="L6" s="82"/>
      <c r="M6" s="82"/>
      <c r="N6" s="82"/>
    </row>
    <row r="7" s="53" customFormat="1" ht="29.1" customHeight="1" spans="1:14">
      <c r="A7" s="66" t="s">
        <v>130</v>
      </c>
      <c r="B7" s="67">
        <f>C7-4</f>
        <v>77</v>
      </c>
      <c r="C7" s="67">
        <f>D7-4</f>
        <v>81</v>
      </c>
      <c r="D7" s="68">
        <v>85</v>
      </c>
      <c r="E7" s="67">
        <f>D7+4</f>
        <v>89</v>
      </c>
      <c r="F7" s="67">
        <f>E7+5</f>
        <v>94</v>
      </c>
      <c r="G7" s="67">
        <f>F7+6</f>
        <v>100</v>
      </c>
      <c r="H7" s="62"/>
      <c r="I7" s="84" t="s">
        <v>131</v>
      </c>
      <c r="J7" s="84" t="s">
        <v>132</v>
      </c>
      <c r="K7" s="84"/>
      <c r="L7" s="84"/>
      <c r="M7" s="84"/>
      <c r="N7" s="84"/>
    </row>
    <row r="8" s="53" customFormat="1" ht="29.1" customHeight="1" spans="1:14">
      <c r="A8" s="66" t="s">
        <v>133</v>
      </c>
      <c r="B8" s="67">
        <f>C8-3.6</f>
        <v>98.8</v>
      </c>
      <c r="C8" s="67">
        <f>D8-3.6</f>
        <v>102.4</v>
      </c>
      <c r="D8" s="68">
        <v>106</v>
      </c>
      <c r="E8" s="67">
        <f t="shared" ref="E8:G8" si="1">D8+4</f>
        <v>110</v>
      </c>
      <c r="F8" s="67">
        <f t="shared" si="1"/>
        <v>114</v>
      </c>
      <c r="G8" s="67">
        <f t="shared" si="1"/>
        <v>118</v>
      </c>
      <c r="H8" s="62"/>
      <c r="I8" s="84" t="s">
        <v>134</v>
      </c>
      <c r="J8" s="84" t="s">
        <v>135</v>
      </c>
      <c r="K8" s="84"/>
      <c r="L8" s="84"/>
      <c r="M8" s="84"/>
      <c r="N8" s="84"/>
    </row>
    <row r="9" s="53" customFormat="1" ht="29.1" customHeight="1" spans="1:14">
      <c r="A9" s="66" t="s">
        <v>136</v>
      </c>
      <c r="B9" s="67">
        <f>C9-2.3/2</f>
        <v>30.3</v>
      </c>
      <c r="C9" s="67">
        <f>D9-2.3/2</f>
        <v>31.45</v>
      </c>
      <c r="D9" s="68">
        <v>32.6</v>
      </c>
      <c r="E9" s="67">
        <f t="shared" ref="E9:G9" si="2">D9+2.6/2</f>
        <v>33.9</v>
      </c>
      <c r="F9" s="67">
        <f t="shared" si="2"/>
        <v>35.2</v>
      </c>
      <c r="G9" s="67">
        <f t="shared" si="2"/>
        <v>36.5</v>
      </c>
      <c r="H9" s="62"/>
      <c r="I9" s="82" t="s">
        <v>137</v>
      </c>
      <c r="J9" s="82" t="s">
        <v>138</v>
      </c>
      <c r="K9" s="82"/>
      <c r="L9" s="82"/>
      <c r="M9" s="82"/>
      <c r="N9" s="82"/>
    </row>
    <row r="10" s="53" customFormat="1" ht="29.1" customHeight="1" spans="1:14">
      <c r="A10" s="66" t="s">
        <v>139</v>
      </c>
      <c r="B10" s="67">
        <f>C10-0.7</f>
        <v>22.3</v>
      </c>
      <c r="C10" s="67">
        <f>D10-0.7</f>
        <v>23</v>
      </c>
      <c r="D10" s="68">
        <v>23.7</v>
      </c>
      <c r="E10" s="67">
        <f>D10+0.7</f>
        <v>24.4</v>
      </c>
      <c r="F10" s="67">
        <f>E10+0.7</f>
        <v>25.1</v>
      </c>
      <c r="G10" s="67">
        <f>F10+0.9</f>
        <v>26</v>
      </c>
      <c r="H10" s="62"/>
      <c r="I10" s="84" t="s">
        <v>140</v>
      </c>
      <c r="J10" s="84" t="s">
        <v>138</v>
      </c>
      <c r="K10" s="84"/>
      <c r="L10" s="84"/>
      <c r="M10" s="84"/>
      <c r="N10" s="84"/>
    </row>
    <row r="11" s="53" customFormat="1" ht="29.1" customHeight="1" spans="1:14">
      <c r="A11" s="66" t="s">
        <v>141</v>
      </c>
      <c r="B11" s="67">
        <f>C11-0.5</f>
        <v>18</v>
      </c>
      <c r="C11" s="67">
        <f>D11-0.5</f>
        <v>18.5</v>
      </c>
      <c r="D11" s="68">
        <v>19</v>
      </c>
      <c r="E11" s="67">
        <f>D11+0.5</f>
        <v>19.5</v>
      </c>
      <c r="F11" s="67">
        <f>E11+0.5</f>
        <v>20</v>
      </c>
      <c r="G11" s="67">
        <f>F11+0.7</f>
        <v>20.7</v>
      </c>
      <c r="H11" s="62"/>
      <c r="I11" s="84" t="s">
        <v>138</v>
      </c>
      <c r="J11" s="84" t="s">
        <v>142</v>
      </c>
      <c r="K11" s="84"/>
      <c r="L11" s="84"/>
      <c r="M11" s="84"/>
      <c r="N11" s="84"/>
    </row>
    <row r="12" s="53" customFormat="1" ht="29.1" customHeight="1" spans="1:14">
      <c r="A12" s="66" t="s">
        <v>143</v>
      </c>
      <c r="B12" s="67">
        <f>C12-0.7</f>
        <v>23.4</v>
      </c>
      <c r="C12" s="67">
        <f>D12-0.6</f>
        <v>24.1</v>
      </c>
      <c r="D12" s="68">
        <v>24.7</v>
      </c>
      <c r="E12" s="67">
        <f>D12+0.6</f>
        <v>25.3</v>
      </c>
      <c r="F12" s="67">
        <f>E12+0.7</f>
        <v>26</v>
      </c>
      <c r="G12" s="67">
        <f>F12+0.6</f>
        <v>26.6</v>
      </c>
      <c r="H12" s="62"/>
      <c r="I12" s="84" t="s">
        <v>138</v>
      </c>
      <c r="J12" s="84" t="s">
        <v>138</v>
      </c>
      <c r="K12" s="84"/>
      <c r="L12" s="84"/>
      <c r="M12" s="84"/>
      <c r="N12" s="84"/>
    </row>
    <row r="13" s="53" customFormat="1" ht="29.1" customHeight="1" spans="1:14">
      <c r="A13" s="69" t="s">
        <v>144</v>
      </c>
      <c r="B13" s="67">
        <f>C13-0.9</f>
        <v>42.8</v>
      </c>
      <c r="C13" s="67">
        <f>D13-0.9</f>
        <v>43.7</v>
      </c>
      <c r="D13" s="68">
        <v>44.6</v>
      </c>
      <c r="E13" s="67">
        <f t="shared" ref="E13:G13" si="3">D13+1.1</f>
        <v>45.7</v>
      </c>
      <c r="F13" s="67">
        <f t="shared" si="3"/>
        <v>46.8</v>
      </c>
      <c r="G13" s="67">
        <f t="shared" si="3"/>
        <v>47.9</v>
      </c>
      <c r="H13" s="62"/>
      <c r="I13" s="84" t="s">
        <v>145</v>
      </c>
      <c r="J13" s="84" t="s">
        <v>146</v>
      </c>
      <c r="K13" s="84"/>
      <c r="L13" s="84"/>
      <c r="M13" s="84"/>
      <c r="N13" s="84"/>
    </row>
    <row r="14" s="53" customFormat="1" ht="29.1" customHeight="1" spans="1:14">
      <c r="A14" s="70"/>
      <c r="B14" s="71"/>
      <c r="C14" s="71"/>
      <c r="D14" s="71"/>
      <c r="E14" s="71"/>
      <c r="F14" s="71"/>
      <c r="G14" s="71"/>
      <c r="H14" s="62"/>
      <c r="I14" s="84"/>
      <c r="J14" s="84"/>
      <c r="K14" s="84"/>
      <c r="L14" s="84"/>
      <c r="M14" s="84"/>
      <c r="N14" s="84"/>
    </row>
    <row r="15" s="53" customFormat="1" ht="29.1" customHeight="1" spans="1:14">
      <c r="A15" s="70"/>
      <c r="B15" s="71"/>
      <c r="C15" s="71"/>
      <c r="D15" s="71"/>
      <c r="E15" s="71"/>
      <c r="F15" s="71"/>
      <c r="G15" s="71"/>
      <c r="H15" s="72"/>
      <c r="I15" s="85"/>
      <c r="J15" s="86"/>
      <c r="K15" s="87"/>
      <c r="L15" s="86"/>
      <c r="M15" s="86"/>
      <c r="N15" s="88"/>
    </row>
    <row r="16" s="53" customFormat="1" ht="17.25" spans="1:14">
      <c r="A16" s="73" t="s">
        <v>94</v>
      </c>
      <c r="B16" s="74"/>
      <c r="C16" s="74"/>
      <c r="D16" s="75"/>
      <c r="E16" s="74"/>
      <c r="F16" s="74"/>
      <c r="G16" s="74"/>
      <c r="H16" s="76"/>
      <c r="I16" s="76"/>
      <c r="J16" s="76"/>
      <c r="K16" s="76"/>
      <c r="L16" s="76"/>
      <c r="M16" s="76"/>
      <c r="N16" s="76"/>
    </row>
    <row r="17" s="53" customFormat="1" ht="14.25" spans="1:14">
      <c r="A17" s="53" t="s">
        <v>147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3" customFormat="1" ht="14.25" spans="1:13">
      <c r="A18" s="76"/>
      <c r="B18" s="76"/>
      <c r="C18" s="76"/>
      <c r="D18" s="76"/>
      <c r="E18" s="76"/>
      <c r="F18" s="76"/>
      <c r="G18" s="76"/>
      <c r="H18" s="76"/>
      <c r="I18" s="73" t="s">
        <v>148</v>
      </c>
      <c r="J18" s="89"/>
      <c r="K18" s="73" t="s">
        <v>149</v>
      </c>
      <c r="L18" s="73"/>
      <c r="M18" s="73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E15" sqref="E15:H15"/>
    </sheetView>
  </sheetViews>
  <sheetFormatPr defaultColWidth="10" defaultRowHeight="16.5" customHeight="1"/>
  <cols>
    <col min="1" max="16384" width="10" style="178"/>
  </cols>
  <sheetData>
    <row r="1" s="178" customFormat="1" ht="22.5" customHeight="1" spans="1:11">
      <c r="A1" s="179" t="s">
        <v>151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="178" customFormat="1" ht="17.25" customHeight="1" spans="1:11">
      <c r="A2" s="180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183" t="s">
        <v>22</v>
      </c>
      <c r="I2" s="254" t="s">
        <v>23</v>
      </c>
      <c r="J2" s="254"/>
      <c r="K2" s="255"/>
    </row>
    <row r="3" s="178" customFormat="1" customHeight="1" spans="1:11">
      <c r="A3" s="184" t="s">
        <v>24</v>
      </c>
      <c r="B3" s="185"/>
      <c r="C3" s="186"/>
      <c r="D3" s="187" t="s">
        <v>25</v>
      </c>
      <c r="E3" s="188"/>
      <c r="F3" s="188"/>
      <c r="G3" s="189"/>
      <c r="H3" s="187" t="s">
        <v>26</v>
      </c>
      <c r="I3" s="188"/>
      <c r="J3" s="188"/>
      <c r="K3" s="189"/>
    </row>
    <row r="4" s="178" customFormat="1" customHeight="1" spans="1:11">
      <c r="A4" s="190" t="s">
        <v>27</v>
      </c>
      <c r="B4" s="191" t="s">
        <v>28</v>
      </c>
      <c r="C4" s="192"/>
      <c r="D4" s="190" t="s">
        <v>29</v>
      </c>
      <c r="E4" s="193"/>
      <c r="F4" s="194" t="s">
        <v>30</v>
      </c>
      <c r="G4" s="195"/>
      <c r="H4" s="190" t="s">
        <v>152</v>
      </c>
      <c r="I4" s="193"/>
      <c r="J4" s="191" t="s">
        <v>32</v>
      </c>
      <c r="K4" s="192" t="s">
        <v>33</v>
      </c>
    </row>
    <row r="5" s="178" customFormat="1" customHeight="1" spans="1:11">
      <c r="A5" s="196" t="s">
        <v>34</v>
      </c>
      <c r="B5" s="95" t="s">
        <v>35</v>
      </c>
      <c r="C5" s="95"/>
      <c r="D5" s="190" t="s">
        <v>153</v>
      </c>
      <c r="E5" s="193"/>
      <c r="F5" s="194" t="s">
        <v>37</v>
      </c>
      <c r="G5" s="195"/>
      <c r="H5" s="190" t="s">
        <v>154</v>
      </c>
      <c r="I5" s="193"/>
      <c r="J5" s="191" t="s">
        <v>32</v>
      </c>
      <c r="K5" s="192" t="s">
        <v>33</v>
      </c>
    </row>
    <row r="6" s="178" customFormat="1" customHeight="1" spans="1:11">
      <c r="A6" s="190" t="s">
        <v>39</v>
      </c>
      <c r="B6" s="197">
        <v>3</v>
      </c>
      <c r="C6" s="198">
        <v>6</v>
      </c>
      <c r="D6" s="190" t="s">
        <v>155</v>
      </c>
      <c r="E6" s="193"/>
      <c r="F6" s="194" t="s">
        <v>41</v>
      </c>
      <c r="G6" s="195"/>
      <c r="H6" s="199" t="s">
        <v>156</v>
      </c>
      <c r="I6" s="232"/>
      <c r="J6" s="232"/>
      <c r="K6" s="256"/>
    </row>
    <row r="7" s="178" customFormat="1" customHeight="1" spans="1:11">
      <c r="A7" s="190" t="s">
        <v>43</v>
      </c>
      <c r="B7" s="200">
        <v>823</v>
      </c>
      <c r="C7" s="201"/>
      <c r="D7" s="190" t="s">
        <v>157</v>
      </c>
      <c r="E7" s="193"/>
      <c r="F7" s="194" t="s">
        <v>45</v>
      </c>
      <c r="G7" s="195"/>
      <c r="H7" s="202"/>
      <c r="I7" s="191"/>
      <c r="J7" s="191"/>
      <c r="K7" s="192"/>
    </row>
    <row r="8" s="178" customFormat="1" customHeight="1" spans="1:11">
      <c r="A8" s="203"/>
      <c r="B8" s="204"/>
      <c r="C8" s="205"/>
      <c r="D8" s="203" t="s">
        <v>47</v>
      </c>
      <c r="E8" s="206"/>
      <c r="F8" s="207" t="s">
        <v>30</v>
      </c>
      <c r="G8" s="208"/>
      <c r="H8" s="209"/>
      <c r="I8" s="226"/>
      <c r="J8" s="226"/>
      <c r="K8" s="257"/>
    </row>
    <row r="9" s="178" customFormat="1" customHeight="1" spans="1:11">
      <c r="A9" s="210" t="s">
        <v>158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="178" customFormat="1" customHeight="1" spans="1:11">
      <c r="A10" s="211" t="s">
        <v>51</v>
      </c>
      <c r="B10" s="212" t="s">
        <v>52</v>
      </c>
      <c r="C10" s="213" t="s">
        <v>53</v>
      </c>
      <c r="D10" s="214"/>
      <c r="E10" s="215" t="s">
        <v>56</v>
      </c>
      <c r="F10" s="212" t="s">
        <v>52</v>
      </c>
      <c r="G10" s="213" t="s">
        <v>53</v>
      </c>
      <c r="H10" s="212"/>
      <c r="I10" s="215" t="s">
        <v>54</v>
      </c>
      <c r="J10" s="212" t="s">
        <v>52</v>
      </c>
      <c r="K10" s="258" t="s">
        <v>53</v>
      </c>
    </row>
    <row r="11" s="178" customFormat="1" customHeight="1" spans="1:11">
      <c r="A11" s="196" t="s">
        <v>57</v>
      </c>
      <c r="B11" s="216" t="s">
        <v>52</v>
      </c>
      <c r="C11" s="191" t="s">
        <v>53</v>
      </c>
      <c r="D11" s="217"/>
      <c r="E11" s="218" t="s">
        <v>59</v>
      </c>
      <c r="F11" s="216" t="s">
        <v>52</v>
      </c>
      <c r="G11" s="191" t="s">
        <v>53</v>
      </c>
      <c r="H11" s="216"/>
      <c r="I11" s="218" t="s">
        <v>64</v>
      </c>
      <c r="J11" s="216" t="s">
        <v>52</v>
      </c>
      <c r="K11" s="192" t="s">
        <v>53</v>
      </c>
    </row>
    <row r="12" s="178" customFormat="1" customHeight="1" spans="1:11">
      <c r="A12" s="203" t="s">
        <v>94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59"/>
    </row>
    <row r="13" s="178" customFormat="1" customHeight="1" spans="1:11">
      <c r="A13" s="219" t="s">
        <v>159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</row>
    <row r="14" s="178" customFormat="1" customHeight="1" spans="1:11">
      <c r="A14" s="220" t="s">
        <v>160</v>
      </c>
      <c r="B14" s="221"/>
      <c r="C14" s="221"/>
      <c r="D14" s="221"/>
      <c r="E14" s="221"/>
      <c r="F14" s="221"/>
      <c r="G14" s="221"/>
      <c r="H14" s="221"/>
      <c r="I14" s="260"/>
      <c r="J14" s="260"/>
      <c r="K14" s="261"/>
    </row>
    <row r="15" s="178" customFormat="1" customHeight="1" spans="1:11">
      <c r="A15" s="222" t="s">
        <v>161</v>
      </c>
      <c r="B15" s="223"/>
      <c r="C15" s="223"/>
      <c r="D15" s="224"/>
      <c r="E15" s="225"/>
      <c r="F15" s="223"/>
      <c r="G15" s="223"/>
      <c r="H15" s="224"/>
      <c r="I15" s="262"/>
      <c r="J15" s="263"/>
      <c r="K15" s="264"/>
    </row>
    <row r="16" s="178" customFormat="1" customHeight="1" spans="1:11">
      <c r="A16" s="209" t="s">
        <v>162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57"/>
    </row>
    <row r="17" s="178" customFormat="1" customHeight="1" spans="1:11">
      <c r="A17" s="219" t="s">
        <v>163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</row>
    <row r="18" s="178" customFormat="1" customHeight="1" spans="1:11">
      <c r="A18" s="220"/>
      <c r="B18" s="221"/>
      <c r="C18" s="221"/>
      <c r="D18" s="221"/>
      <c r="E18" s="221"/>
      <c r="F18" s="221"/>
      <c r="G18" s="221"/>
      <c r="H18" s="221"/>
      <c r="I18" s="260"/>
      <c r="J18" s="260"/>
      <c r="K18" s="261"/>
    </row>
    <row r="19" s="178" customFormat="1" customHeight="1" spans="1:11">
      <c r="A19" s="222"/>
      <c r="B19" s="223"/>
      <c r="C19" s="223"/>
      <c r="D19" s="224"/>
      <c r="E19" s="225"/>
      <c r="F19" s="223"/>
      <c r="G19" s="223"/>
      <c r="H19" s="224"/>
      <c r="I19" s="262"/>
      <c r="J19" s="263"/>
      <c r="K19" s="264"/>
    </row>
    <row r="20" s="178" customFormat="1" customHeight="1" spans="1:11">
      <c r="A20" s="209"/>
      <c r="B20" s="226"/>
      <c r="C20" s="226"/>
      <c r="D20" s="226"/>
      <c r="E20" s="226"/>
      <c r="F20" s="226"/>
      <c r="G20" s="226"/>
      <c r="H20" s="226"/>
      <c r="I20" s="226"/>
      <c r="J20" s="226"/>
      <c r="K20" s="257"/>
    </row>
    <row r="21" s="178" customFormat="1" customHeight="1" spans="1:11">
      <c r="A21" s="227" t="s">
        <v>91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s="178" customFormat="1" customHeight="1" spans="1:11">
      <c r="A22" s="129" t="s">
        <v>92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64"/>
    </row>
    <row r="23" s="178" customFormat="1" customHeight="1" spans="1:11">
      <c r="A23" s="131" t="s">
        <v>93</v>
      </c>
      <c r="B23" s="132"/>
      <c r="C23" s="191" t="s">
        <v>32</v>
      </c>
      <c r="D23" s="191" t="s">
        <v>33</v>
      </c>
      <c r="E23" s="139"/>
      <c r="F23" s="139"/>
      <c r="G23" s="139"/>
      <c r="H23" s="139"/>
      <c r="I23" s="139"/>
      <c r="J23" s="139"/>
      <c r="K23" s="169"/>
    </row>
    <row r="24" s="178" customFormat="1" customHeight="1" spans="1:11">
      <c r="A24" s="228" t="s">
        <v>164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5"/>
    </row>
    <row r="25" s="178" customFormat="1" customHeight="1" spans="1:11">
      <c r="A25" s="230"/>
      <c r="B25" s="231"/>
      <c r="C25" s="231"/>
      <c r="D25" s="231"/>
      <c r="E25" s="231"/>
      <c r="F25" s="231"/>
      <c r="G25" s="231"/>
      <c r="H25" s="231"/>
      <c r="I25" s="231"/>
      <c r="J25" s="231"/>
      <c r="K25" s="266"/>
    </row>
    <row r="26" s="178" customFormat="1" customHeight="1" spans="1:11">
      <c r="A26" s="210" t="s">
        <v>100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s="178" customFormat="1" customHeight="1" spans="1:11">
      <c r="A27" s="184" t="s">
        <v>101</v>
      </c>
      <c r="B27" s="213" t="s">
        <v>62</v>
      </c>
      <c r="C27" s="213" t="s">
        <v>63</v>
      </c>
      <c r="D27" s="213" t="s">
        <v>55</v>
      </c>
      <c r="E27" s="185" t="s">
        <v>102</v>
      </c>
      <c r="F27" s="213" t="s">
        <v>62</v>
      </c>
      <c r="G27" s="213" t="s">
        <v>63</v>
      </c>
      <c r="H27" s="213" t="s">
        <v>55</v>
      </c>
      <c r="I27" s="185" t="s">
        <v>103</v>
      </c>
      <c r="J27" s="213" t="s">
        <v>62</v>
      </c>
      <c r="K27" s="258" t="s">
        <v>63</v>
      </c>
    </row>
    <row r="28" s="178" customFormat="1" customHeight="1" spans="1:11">
      <c r="A28" s="199" t="s">
        <v>54</v>
      </c>
      <c r="B28" s="191" t="s">
        <v>62</v>
      </c>
      <c r="C28" s="191" t="s">
        <v>63</v>
      </c>
      <c r="D28" s="191" t="s">
        <v>55</v>
      </c>
      <c r="E28" s="232" t="s">
        <v>61</v>
      </c>
      <c r="F28" s="191" t="s">
        <v>62</v>
      </c>
      <c r="G28" s="191" t="s">
        <v>63</v>
      </c>
      <c r="H28" s="191" t="s">
        <v>55</v>
      </c>
      <c r="I28" s="232" t="s">
        <v>72</v>
      </c>
      <c r="J28" s="191" t="s">
        <v>62</v>
      </c>
      <c r="K28" s="192" t="s">
        <v>63</v>
      </c>
    </row>
    <row r="29" s="178" customFormat="1" customHeight="1" spans="1:11">
      <c r="A29" s="190" t="s">
        <v>65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67"/>
    </row>
    <row r="30" s="178" customFormat="1" customHeight="1" spans="1:1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68"/>
    </row>
    <row r="31" s="178" customFormat="1" customHeight="1" spans="1:11">
      <c r="A31" s="236" t="s">
        <v>165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s="178" customFormat="1" ht="17.25" customHeight="1" spans="1:11">
      <c r="A32" s="237" t="s">
        <v>166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69"/>
    </row>
    <row r="33" s="178" customFormat="1" ht="17.25" customHeight="1" spans="1:11">
      <c r="A33" s="239" t="s">
        <v>167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70"/>
    </row>
    <row r="34" s="178" customFormat="1" ht="17.25" customHeight="1" spans="1:11">
      <c r="A34" s="239" t="s">
        <v>168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70"/>
    </row>
    <row r="35" s="178" customFormat="1" ht="17.25" customHeight="1" spans="1:1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70"/>
    </row>
    <row r="36" s="178" customFormat="1" ht="17.25" customHeight="1" spans="1:1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70"/>
    </row>
    <row r="37" s="178" customFormat="1" ht="17.25" customHeight="1" spans="1:1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70"/>
    </row>
    <row r="38" s="178" customFormat="1" ht="17.25" customHeight="1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70"/>
    </row>
    <row r="39" s="178" customFormat="1" ht="17.25" customHeight="1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70"/>
    </row>
    <row r="40" s="178" customFormat="1" ht="17.25" customHeight="1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70"/>
    </row>
    <row r="41" s="178" customFormat="1" ht="17.25" customHeight="1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70"/>
    </row>
    <row r="42" s="178" customFormat="1" ht="17.25" customHeight="1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70"/>
    </row>
    <row r="43" s="178" customFormat="1" ht="17.25" customHeight="1" spans="1:11">
      <c r="A43" s="234" t="s">
        <v>99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8"/>
    </row>
    <row r="44" s="178" customFormat="1" customHeight="1" spans="1:11">
      <c r="A44" s="236" t="s">
        <v>169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s="178" customFormat="1" ht="18" customHeight="1" spans="1:11">
      <c r="A45" s="241" t="s">
        <v>94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71"/>
    </row>
    <row r="46" s="178" customFormat="1" ht="18" customHeight="1" spans="1:11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71"/>
    </row>
    <row r="47" s="178" customFormat="1" ht="18" customHeight="1" spans="1:11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66"/>
    </row>
    <row r="48" s="178" customFormat="1" ht="21" customHeight="1" spans="1:11">
      <c r="A48" s="243" t="s">
        <v>105</v>
      </c>
      <c r="B48" s="244" t="s">
        <v>106</v>
      </c>
      <c r="C48" s="244"/>
      <c r="D48" s="245" t="s">
        <v>107</v>
      </c>
      <c r="E48" s="246"/>
      <c r="F48" s="245" t="s">
        <v>109</v>
      </c>
      <c r="G48" s="247"/>
      <c r="H48" s="248" t="s">
        <v>111</v>
      </c>
      <c r="I48" s="248"/>
      <c r="J48" s="244"/>
      <c r="K48" s="272"/>
    </row>
    <row r="49" s="178" customFormat="1" customHeight="1" spans="1:11">
      <c r="A49" s="249" t="s">
        <v>113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73"/>
    </row>
    <row r="50" s="178" customFormat="1" customHeight="1" spans="1:11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74"/>
    </row>
    <row r="51" s="178" customFormat="1" customHeight="1" spans="1:11">
      <c r="A51" s="253"/>
      <c r="B51" s="156"/>
      <c r="C51" s="156"/>
      <c r="D51" s="156"/>
      <c r="E51" s="156"/>
      <c r="F51" s="156"/>
      <c r="G51" s="156"/>
      <c r="H51" s="156"/>
      <c r="I51" s="156"/>
      <c r="J51" s="156"/>
      <c r="K51" s="275"/>
    </row>
    <row r="52" s="178" customFormat="1" ht="21" customHeight="1" spans="1:11">
      <c r="A52" s="243" t="s">
        <v>105</v>
      </c>
      <c r="B52" s="244" t="s">
        <v>106</v>
      </c>
      <c r="C52" s="244"/>
      <c r="D52" s="245" t="s">
        <v>107</v>
      </c>
      <c r="E52" s="245"/>
      <c r="F52" s="245" t="s">
        <v>109</v>
      </c>
      <c r="G52" s="245"/>
      <c r="H52" s="248" t="s">
        <v>111</v>
      </c>
      <c r="I52" s="248"/>
      <c r="J52" s="276"/>
      <c r="K52" s="27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5" sqref="N5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115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27</v>
      </c>
      <c r="B2" s="57"/>
      <c r="C2" s="57"/>
      <c r="D2" s="58" t="s">
        <v>34</v>
      </c>
      <c r="E2" s="57"/>
      <c r="F2" s="57"/>
      <c r="G2" s="57"/>
      <c r="H2" s="59"/>
      <c r="I2" s="77" t="s">
        <v>22</v>
      </c>
      <c r="J2" s="57"/>
      <c r="K2" s="57"/>
      <c r="L2" s="57"/>
      <c r="M2" s="57"/>
      <c r="N2" s="78"/>
    </row>
    <row r="3" s="53" customFormat="1" ht="29.1" customHeight="1" spans="1:14">
      <c r="A3" s="60" t="s">
        <v>116</v>
      </c>
      <c r="B3" s="61" t="s">
        <v>117</v>
      </c>
      <c r="C3" s="61"/>
      <c r="D3" s="61"/>
      <c r="E3" s="61"/>
      <c r="F3" s="61"/>
      <c r="G3" s="61"/>
      <c r="H3" s="62"/>
      <c r="I3" s="79" t="s">
        <v>118</v>
      </c>
      <c r="J3" s="79"/>
      <c r="K3" s="79"/>
      <c r="L3" s="79"/>
      <c r="M3" s="79"/>
      <c r="N3" s="80"/>
    </row>
    <row r="4" s="53" customFormat="1" ht="29.1" customHeight="1" spans="1:14">
      <c r="A4" s="60"/>
      <c r="B4" s="63" t="s">
        <v>79</v>
      </c>
      <c r="C4" s="63" t="s">
        <v>80</v>
      </c>
      <c r="D4" s="64" t="s">
        <v>81</v>
      </c>
      <c r="E4" s="63" t="s">
        <v>82</v>
      </c>
      <c r="F4" s="63" t="s">
        <v>83</v>
      </c>
      <c r="G4" s="63" t="s">
        <v>84</v>
      </c>
      <c r="H4" s="62"/>
      <c r="I4" s="63" t="s">
        <v>79</v>
      </c>
      <c r="J4" s="63" t="s">
        <v>80</v>
      </c>
      <c r="K4" s="64" t="s">
        <v>81</v>
      </c>
      <c r="L4" s="63" t="s">
        <v>82</v>
      </c>
      <c r="M4" s="63" t="s">
        <v>83</v>
      </c>
      <c r="N4" s="63" t="s">
        <v>84</v>
      </c>
    </row>
    <row r="5" s="53" customFormat="1" ht="29.1" customHeight="1" spans="1:14">
      <c r="A5" s="60"/>
      <c r="B5" s="65" t="s">
        <v>120</v>
      </c>
      <c r="C5" s="65" t="s">
        <v>121</v>
      </c>
      <c r="D5" s="64" t="s">
        <v>122</v>
      </c>
      <c r="E5" s="65" t="s">
        <v>123</v>
      </c>
      <c r="F5" s="65" t="s">
        <v>124</v>
      </c>
      <c r="G5" s="65" t="s">
        <v>125</v>
      </c>
      <c r="H5" s="62"/>
      <c r="I5" s="81" t="s">
        <v>87</v>
      </c>
      <c r="J5" s="81" t="s">
        <v>88</v>
      </c>
      <c r="K5" s="81" t="s">
        <v>87</v>
      </c>
      <c r="L5" s="81" t="s">
        <v>88</v>
      </c>
      <c r="M5" s="81" t="s">
        <v>89</v>
      </c>
      <c r="N5" s="81" t="s">
        <v>89</v>
      </c>
    </row>
    <row r="6" s="53" customFormat="1" ht="29.1" customHeight="1" spans="1:14">
      <c r="A6" s="66" t="s">
        <v>127</v>
      </c>
      <c r="B6" s="67">
        <f>C6-2.1</f>
        <v>98.3</v>
      </c>
      <c r="C6" s="67">
        <f>D6-2.1</f>
        <v>100.4</v>
      </c>
      <c r="D6" s="68">
        <v>102.5</v>
      </c>
      <c r="E6" s="67">
        <f t="shared" ref="E6:G6" si="0">D6+2.1</f>
        <v>104.6</v>
      </c>
      <c r="F6" s="67">
        <f t="shared" si="0"/>
        <v>106.7</v>
      </c>
      <c r="G6" s="67">
        <f t="shared" si="0"/>
        <v>108.8</v>
      </c>
      <c r="H6" s="62"/>
      <c r="I6" s="82" t="s">
        <v>170</v>
      </c>
      <c r="J6" s="82" t="s">
        <v>129</v>
      </c>
      <c r="K6" s="82" t="s">
        <v>171</v>
      </c>
      <c r="L6" s="82" t="s">
        <v>172</v>
      </c>
      <c r="M6" s="82" t="s">
        <v>173</v>
      </c>
      <c r="N6" s="82" t="s">
        <v>174</v>
      </c>
    </row>
    <row r="7" s="53" customFormat="1" ht="29.1" customHeight="1" spans="1:14">
      <c r="A7" s="66" t="s">
        <v>130</v>
      </c>
      <c r="B7" s="67">
        <f>C7-4</f>
        <v>77</v>
      </c>
      <c r="C7" s="67">
        <f>D7-4</f>
        <v>81</v>
      </c>
      <c r="D7" s="68">
        <v>85</v>
      </c>
      <c r="E7" s="67">
        <f>D7+4</f>
        <v>89</v>
      </c>
      <c r="F7" s="67">
        <f>E7+5</f>
        <v>94</v>
      </c>
      <c r="G7" s="67">
        <f>F7+6</f>
        <v>100</v>
      </c>
      <c r="H7" s="62"/>
      <c r="I7" s="84" t="s">
        <v>131</v>
      </c>
      <c r="J7" s="84" t="s">
        <v>175</v>
      </c>
      <c r="K7" s="84" t="s">
        <v>129</v>
      </c>
      <c r="L7" s="84" t="s">
        <v>175</v>
      </c>
      <c r="M7" s="84" t="s">
        <v>176</v>
      </c>
      <c r="N7" s="84" t="s">
        <v>171</v>
      </c>
    </row>
    <row r="8" s="53" customFormat="1" ht="29.1" customHeight="1" spans="1:14">
      <c r="A8" s="66" t="s">
        <v>133</v>
      </c>
      <c r="B8" s="67">
        <f>C8-3.6</f>
        <v>98.8</v>
      </c>
      <c r="C8" s="67">
        <f>D8-3.6</f>
        <v>102.4</v>
      </c>
      <c r="D8" s="68">
        <v>106</v>
      </c>
      <c r="E8" s="67">
        <f t="shared" ref="E8:G8" si="1">D8+4</f>
        <v>110</v>
      </c>
      <c r="F8" s="67">
        <f t="shared" si="1"/>
        <v>114</v>
      </c>
      <c r="G8" s="67">
        <f t="shared" si="1"/>
        <v>118</v>
      </c>
      <c r="H8" s="62"/>
      <c r="I8" s="84" t="s">
        <v>177</v>
      </c>
      <c r="J8" s="84" t="s">
        <v>178</v>
      </c>
      <c r="K8" s="84" t="s">
        <v>179</v>
      </c>
      <c r="L8" s="84" t="s">
        <v>180</v>
      </c>
      <c r="M8" s="84" t="s">
        <v>175</v>
      </c>
      <c r="N8" s="84" t="s">
        <v>181</v>
      </c>
    </row>
    <row r="9" s="53" customFormat="1" ht="29.1" customHeight="1" spans="1:14">
      <c r="A9" s="66" t="s">
        <v>136</v>
      </c>
      <c r="B9" s="67">
        <f>C9-2.3/2</f>
        <v>30.3</v>
      </c>
      <c r="C9" s="67">
        <f>D9-2.3/2</f>
        <v>31.45</v>
      </c>
      <c r="D9" s="68">
        <v>32.6</v>
      </c>
      <c r="E9" s="67">
        <f t="shared" ref="E9:G9" si="2">D9+2.6/2</f>
        <v>33.9</v>
      </c>
      <c r="F9" s="67">
        <f t="shared" si="2"/>
        <v>35.2</v>
      </c>
      <c r="G9" s="67">
        <f t="shared" si="2"/>
        <v>36.5</v>
      </c>
      <c r="H9" s="62"/>
      <c r="I9" s="82" t="s">
        <v>137</v>
      </c>
      <c r="J9" s="82" t="s">
        <v>138</v>
      </c>
      <c r="K9" s="82" t="s">
        <v>182</v>
      </c>
      <c r="L9" s="82" t="s">
        <v>183</v>
      </c>
      <c r="M9" s="82" t="s">
        <v>138</v>
      </c>
      <c r="N9" s="82" t="s">
        <v>184</v>
      </c>
    </row>
    <row r="10" s="53" customFormat="1" ht="29.1" customHeight="1" spans="1:14">
      <c r="A10" s="66" t="s">
        <v>139</v>
      </c>
      <c r="B10" s="67">
        <f>C10-0.7</f>
        <v>22.3</v>
      </c>
      <c r="C10" s="67">
        <f>D10-0.7</f>
        <v>23</v>
      </c>
      <c r="D10" s="68">
        <v>23.7</v>
      </c>
      <c r="E10" s="67">
        <f>D10+0.7</f>
        <v>24.4</v>
      </c>
      <c r="F10" s="67">
        <f>E10+0.7</f>
        <v>25.1</v>
      </c>
      <c r="G10" s="67">
        <f>F10+0.9</f>
        <v>26</v>
      </c>
      <c r="H10" s="62"/>
      <c r="I10" s="84" t="s">
        <v>140</v>
      </c>
      <c r="J10" s="84" t="s">
        <v>138</v>
      </c>
      <c r="K10" s="84" t="s">
        <v>183</v>
      </c>
      <c r="L10" s="84" t="s">
        <v>185</v>
      </c>
      <c r="M10" s="84" t="s">
        <v>138</v>
      </c>
      <c r="N10" s="84" t="s">
        <v>135</v>
      </c>
    </row>
    <row r="11" s="53" customFormat="1" ht="29.1" customHeight="1" spans="1:14">
      <c r="A11" s="66" t="s">
        <v>141</v>
      </c>
      <c r="B11" s="67">
        <f>C11-0.5</f>
        <v>18</v>
      </c>
      <c r="C11" s="67">
        <f>D11-0.5</f>
        <v>18.5</v>
      </c>
      <c r="D11" s="68">
        <v>19</v>
      </c>
      <c r="E11" s="67">
        <f>D11+0.5</f>
        <v>19.5</v>
      </c>
      <c r="F11" s="67">
        <f>E11+0.5</f>
        <v>20</v>
      </c>
      <c r="G11" s="67">
        <f>F11+0.7</f>
        <v>20.7</v>
      </c>
      <c r="H11" s="62"/>
      <c r="I11" s="84" t="s">
        <v>138</v>
      </c>
      <c r="J11" s="84" t="s">
        <v>186</v>
      </c>
      <c r="K11" s="84" t="s">
        <v>146</v>
      </c>
      <c r="L11" s="84" t="s">
        <v>184</v>
      </c>
      <c r="M11" s="84" t="s">
        <v>187</v>
      </c>
      <c r="N11" s="84" t="s">
        <v>188</v>
      </c>
    </row>
    <row r="12" s="53" customFormat="1" ht="29.1" customHeight="1" spans="1:14">
      <c r="A12" s="66" t="s">
        <v>143</v>
      </c>
      <c r="B12" s="67">
        <f>C12-0.7</f>
        <v>23.4</v>
      </c>
      <c r="C12" s="67">
        <f>D12-0.6</f>
        <v>24.1</v>
      </c>
      <c r="D12" s="68">
        <v>24.7</v>
      </c>
      <c r="E12" s="67">
        <f>D12+0.6</f>
        <v>25.3</v>
      </c>
      <c r="F12" s="67">
        <f>E12+0.7</f>
        <v>26</v>
      </c>
      <c r="G12" s="67">
        <f>F12+0.6</f>
        <v>26.6</v>
      </c>
      <c r="H12" s="62"/>
      <c r="I12" s="84" t="s">
        <v>138</v>
      </c>
      <c r="J12" s="84" t="s">
        <v>138</v>
      </c>
      <c r="K12" s="84" t="s">
        <v>189</v>
      </c>
      <c r="L12" s="84" t="s">
        <v>190</v>
      </c>
      <c r="M12" s="84" t="s">
        <v>138</v>
      </c>
      <c r="N12" s="84" t="s">
        <v>187</v>
      </c>
    </row>
    <row r="13" s="53" customFormat="1" ht="29.1" customHeight="1" spans="1:14">
      <c r="A13" s="69" t="s">
        <v>144</v>
      </c>
      <c r="B13" s="67">
        <f>C13-0.9</f>
        <v>42.8</v>
      </c>
      <c r="C13" s="67">
        <f>D13-0.9</f>
        <v>43.7</v>
      </c>
      <c r="D13" s="68">
        <v>44.6</v>
      </c>
      <c r="E13" s="67">
        <f t="shared" ref="E13:G13" si="3">D13+1.1</f>
        <v>45.7</v>
      </c>
      <c r="F13" s="67">
        <f t="shared" si="3"/>
        <v>46.8</v>
      </c>
      <c r="G13" s="67">
        <f t="shared" si="3"/>
        <v>47.9</v>
      </c>
      <c r="H13" s="62"/>
      <c r="I13" s="84" t="s">
        <v>191</v>
      </c>
      <c r="J13" s="84" t="s">
        <v>146</v>
      </c>
      <c r="K13" s="84" t="s">
        <v>138</v>
      </c>
      <c r="L13" s="84" t="s">
        <v>138</v>
      </c>
      <c r="M13" s="84" t="s">
        <v>189</v>
      </c>
      <c r="N13" s="84" t="s">
        <v>138</v>
      </c>
    </row>
    <row r="14" s="53" customFormat="1" ht="29.1" customHeight="1" spans="1:14">
      <c r="A14" s="70"/>
      <c r="B14" s="71"/>
      <c r="C14" s="71"/>
      <c r="D14" s="71"/>
      <c r="E14" s="71"/>
      <c r="F14" s="71"/>
      <c r="G14" s="71"/>
      <c r="H14" s="62"/>
      <c r="I14" s="84"/>
      <c r="J14" s="84"/>
      <c r="K14" s="84"/>
      <c r="L14" s="84"/>
      <c r="M14" s="84"/>
      <c r="N14" s="84"/>
    </row>
    <row r="15" s="53" customFormat="1" ht="29.1" customHeight="1" spans="1:14">
      <c r="A15" s="70"/>
      <c r="B15" s="71"/>
      <c r="C15" s="71"/>
      <c r="D15" s="71"/>
      <c r="E15" s="71"/>
      <c r="F15" s="71"/>
      <c r="G15" s="71"/>
      <c r="H15" s="72"/>
      <c r="I15" s="85"/>
      <c r="J15" s="86"/>
      <c r="K15" s="87"/>
      <c r="L15" s="86"/>
      <c r="M15" s="86"/>
      <c r="N15" s="88"/>
    </row>
    <row r="16" s="53" customFormat="1" ht="17.25" spans="1:14">
      <c r="A16" s="73" t="s">
        <v>94</v>
      </c>
      <c r="B16" s="74"/>
      <c r="C16" s="74"/>
      <c r="D16" s="75"/>
      <c r="E16" s="74"/>
      <c r="F16" s="74"/>
      <c r="G16" s="74"/>
      <c r="H16" s="76"/>
      <c r="I16" s="76"/>
      <c r="J16" s="76"/>
      <c r="K16" s="76"/>
      <c r="L16" s="76"/>
      <c r="M16" s="76"/>
      <c r="N16" s="76"/>
    </row>
    <row r="17" s="53" customFormat="1" ht="14.25" spans="1:14">
      <c r="A17" s="53" t="s">
        <v>147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3" customFormat="1" ht="14.25" spans="1:13">
      <c r="A18" s="76"/>
      <c r="B18" s="76"/>
      <c r="C18" s="76"/>
      <c r="D18" s="76"/>
      <c r="E18" s="76"/>
      <c r="F18" s="76"/>
      <c r="G18" s="76"/>
      <c r="H18" s="76"/>
      <c r="I18" s="73" t="s">
        <v>148</v>
      </c>
      <c r="J18" s="89"/>
      <c r="K18" s="73" t="s">
        <v>149</v>
      </c>
      <c r="L18" s="73"/>
      <c r="M18" s="73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view="pageBreakPreview" zoomScaleNormal="120" workbookViewId="0">
      <selection activeCell="N36" sqref="N36"/>
    </sheetView>
  </sheetViews>
  <sheetFormatPr defaultColWidth="10.125" defaultRowHeight="14.25"/>
  <cols>
    <col min="1" max="1" width="9.625" style="90" customWidth="1"/>
    <col min="2" max="2" width="11.125" style="90" customWidth="1"/>
    <col min="3" max="3" width="9.125" style="90" customWidth="1"/>
    <col min="4" max="4" width="9.5" style="90" customWidth="1"/>
    <col min="5" max="5" width="15.7333333333333" style="90" customWidth="1"/>
    <col min="6" max="6" width="10.375" style="90" customWidth="1"/>
    <col min="7" max="7" width="13.875" style="90" customWidth="1"/>
    <col min="8" max="8" width="9.125" style="90" customWidth="1"/>
    <col min="9" max="9" width="8.125" style="90" customWidth="1"/>
    <col min="10" max="10" width="10.5" style="90" customWidth="1"/>
    <col min="11" max="11" width="12.125" style="90" customWidth="1"/>
    <col min="12" max="16384" width="10.125" style="90"/>
  </cols>
  <sheetData>
    <row r="1" s="90" customFormat="1" ht="32" customHeight="1" spans="1:11">
      <c r="A1" s="93" t="s">
        <v>192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1" customFormat="1" spans="1:11">
      <c r="A2" s="94" t="s">
        <v>18</v>
      </c>
      <c r="B2" s="95" t="s">
        <v>19</v>
      </c>
      <c r="C2" s="95"/>
      <c r="D2" s="96" t="s">
        <v>27</v>
      </c>
      <c r="E2" s="97" t="s">
        <v>28</v>
      </c>
      <c r="F2" s="98" t="s">
        <v>193</v>
      </c>
      <c r="G2" s="95" t="s">
        <v>35</v>
      </c>
      <c r="H2" s="95"/>
      <c r="I2" s="149" t="s">
        <v>22</v>
      </c>
      <c r="J2" s="95" t="s">
        <v>23</v>
      </c>
      <c r="K2" s="157"/>
    </row>
    <row r="3" s="91" customFormat="1" spans="1:11">
      <c r="A3" s="99" t="s">
        <v>43</v>
      </c>
      <c r="B3" s="100">
        <v>823</v>
      </c>
      <c r="C3" s="100"/>
      <c r="D3" s="101" t="s">
        <v>194</v>
      </c>
      <c r="E3" s="102" t="s">
        <v>30</v>
      </c>
      <c r="F3" s="100"/>
      <c r="G3" s="100"/>
      <c r="H3" s="103" t="s">
        <v>195</v>
      </c>
      <c r="I3" s="103"/>
      <c r="J3" s="103"/>
      <c r="K3" s="158"/>
    </row>
    <row r="4" s="91" customFormat="1" spans="1:11">
      <c r="A4" s="104" t="s">
        <v>39</v>
      </c>
      <c r="B4" s="105">
        <v>3</v>
      </c>
      <c r="C4" s="105">
        <v>6</v>
      </c>
      <c r="D4" s="106" t="s">
        <v>196</v>
      </c>
      <c r="E4" s="100"/>
      <c r="F4" s="100"/>
      <c r="G4" s="100"/>
      <c r="H4" s="106" t="s">
        <v>197</v>
      </c>
      <c r="I4" s="106"/>
      <c r="J4" s="119" t="s">
        <v>32</v>
      </c>
      <c r="K4" s="159" t="s">
        <v>33</v>
      </c>
    </row>
    <row r="5" s="91" customFormat="1" spans="1:11">
      <c r="A5" s="104" t="s">
        <v>198</v>
      </c>
      <c r="B5" s="100">
        <v>2</v>
      </c>
      <c r="C5" s="100"/>
      <c r="D5" s="101" t="s">
        <v>199</v>
      </c>
      <c r="E5" s="101" t="s">
        <v>200</v>
      </c>
      <c r="F5" s="101" t="s">
        <v>201</v>
      </c>
      <c r="G5" s="101" t="s">
        <v>202</v>
      </c>
      <c r="H5" s="106" t="s">
        <v>203</v>
      </c>
      <c r="I5" s="106"/>
      <c r="J5" s="119" t="s">
        <v>32</v>
      </c>
      <c r="K5" s="159" t="s">
        <v>33</v>
      </c>
    </row>
    <row r="6" s="91" customFormat="1" ht="15" spans="1:11">
      <c r="A6" s="107" t="s">
        <v>204</v>
      </c>
      <c r="B6" s="108">
        <v>80</v>
      </c>
      <c r="C6" s="108"/>
      <c r="D6" s="109" t="s">
        <v>205</v>
      </c>
      <c r="E6" s="110"/>
      <c r="F6" s="111"/>
      <c r="G6" s="109"/>
      <c r="H6" s="112" t="s">
        <v>206</v>
      </c>
      <c r="I6" s="112"/>
      <c r="J6" s="125" t="s">
        <v>32</v>
      </c>
      <c r="K6" s="160" t="s">
        <v>33</v>
      </c>
    </row>
    <row r="7" s="91" customFormat="1" ht="21" customHeight="1" spans="1:11">
      <c r="A7" s="113" t="s">
        <v>207</v>
      </c>
      <c r="B7" s="114" t="s">
        <v>208</v>
      </c>
      <c r="C7" s="114"/>
      <c r="D7" s="113"/>
      <c r="E7" s="114"/>
      <c r="F7" s="115">
        <v>823</v>
      </c>
      <c r="G7" s="113"/>
      <c r="I7" s="114"/>
      <c r="J7" s="114"/>
      <c r="K7" s="114"/>
    </row>
    <row r="8" s="91" customFormat="1" spans="1:11">
      <c r="A8" s="116" t="s">
        <v>209</v>
      </c>
      <c r="B8" s="98" t="s">
        <v>210</v>
      </c>
      <c r="C8" s="98" t="s">
        <v>211</v>
      </c>
      <c r="D8" s="98" t="s">
        <v>212</v>
      </c>
      <c r="E8" s="98" t="s">
        <v>213</v>
      </c>
      <c r="F8" s="98" t="s">
        <v>214</v>
      </c>
      <c r="G8" s="117"/>
      <c r="H8" s="118"/>
      <c r="I8" s="118"/>
      <c r="J8" s="118"/>
      <c r="K8" s="161"/>
    </row>
    <row r="9" s="91" customFormat="1" spans="1:11">
      <c r="A9" s="104" t="s">
        <v>215</v>
      </c>
      <c r="B9" s="106"/>
      <c r="C9" s="119" t="s">
        <v>32</v>
      </c>
      <c r="D9" s="119" t="s">
        <v>33</v>
      </c>
      <c r="E9" s="101" t="s">
        <v>216</v>
      </c>
      <c r="F9" s="120" t="s">
        <v>217</v>
      </c>
      <c r="G9" s="121"/>
      <c r="H9" s="122"/>
      <c r="I9" s="122"/>
      <c r="J9" s="122"/>
      <c r="K9" s="162"/>
    </row>
    <row r="10" s="91" customFormat="1" spans="1:11">
      <c r="A10" s="104" t="s">
        <v>218</v>
      </c>
      <c r="B10" s="106"/>
      <c r="C10" s="119" t="s">
        <v>32</v>
      </c>
      <c r="D10" s="119" t="s">
        <v>33</v>
      </c>
      <c r="E10" s="101" t="s">
        <v>219</v>
      </c>
      <c r="F10" s="120" t="s">
        <v>220</v>
      </c>
      <c r="G10" s="121" t="s">
        <v>221</v>
      </c>
      <c r="H10" s="122"/>
      <c r="I10" s="122"/>
      <c r="J10" s="122"/>
      <c r="K10" s="162"/>
    </row>
    <row r="11" s="91" customFormat="1" spans="1:11">
      <c r="A11" s="123" t="s">
        <v>158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63"/>
    </row>
    <row r="12" s="91" customFormat="1" spans="1:11">
      <c r="A12" s="99" t="s">
        <v>56</v>
      </c>
      <c r="B12" s="119" t="s">
        <v>52</v>
      </c>
      <c r="C12" s="119" t="s">
        <v>53</v>
      </c>
      <c r="D12" s="120"/>
      <c r="E12" s="101" t="s">
        <v>54</v>
      </c>
      <c r="F12" s="119" t="s">
        <v>52</v>
      </c>
      <c r="G12" s="119" t="s">
        <v>53</v>
      </c>
      <c r="H12" s="119"/>
      <c r="I12" s="101" t="s">
        <v>222</v>
      </c>
      <c r="J12" s="119" t="s">
        <v>52</v>
      </c>
      <c r="K12" s="159" t="s">
        <v>53</v>
      </c>
    </row>
    <row r="13" s="91" customFormat="1" spans="1:11">
      <c r="A13" s="99" t="s">
        <v>59</v>
      </c>
      <c r="B13" s="119" t="s">
        <v>52</v>
      </c>
      <c r="C13" s="119" t="s">
        <v>53</v>
      </c>
      <c r="D13" s="120"/>
      <c r="E13" s="101" t="s">
        <v>64</v>
      </c>
      <c r="F13" s="119" t="s">
        <v>52</v>
      </c>
      <c r="G13" s="119" t="s">
        <v>53</v>
      </c>
      <c r="H13" s="119"/>
      <c r="I13" s="101" t="s">
        <v>223</v>
      </c>
      <c r="J13" s="119" t="s">
        <v>52</v>
      </c>
      <c r="K13" s="159" t="s">
        <v>53</v>
      </c>
    </row>
    <row r="14" s="91" customFormat="1" ht="15" spans="1:11">
      <c r="A14" s="107" t="s">
        <v>224</v>
      </c>
      <c r="B14" s="125" t="s">
        <v>52</v>
      </c>
      <c r="C14" s="125" t="s">
        <v>53</v>
      </c>
      <c r="D14" s="110"/>
      <c r="E14" s="109" t="s">
        <v>225</v>
      </c>
      <c r="F14" s="125" t="s">
        <v>52</v>
      </c>
      <c r="G14" s="125" t="s">
        <v>53</v>
      </c>
      <c r="H14" s="125"/>
      <c r="I14" s="109" t="s">
        <v>226</v>
      </c>
      <c r="J14" s="125" t="s">
        <v>52</v>
      </c>
      <c r="K14" s="160" t="s">
        <v>53</v>
      </c>
    </row>
    <row r="15" s="90" customFormat="1" ht="15" spans="1:11">
      <c r="A15" s="126"/>
      <c r="B15" s="127"/>
      <c r="C15" s="127"/>
      <c r="D15" s="128"/>
      <c r="E15" s="126"/>
      <c r="F15" s="127"/>
      <c r="G15" s="127"/>
      <c r="H15" s="127"/>
      <c r="I15" s="126"/>
      <c r="J15" s="127"/>
      <c r="K15" s="127"/>
    </row>
    <row r="16" s="92" customFormat="1" spans="1:11">
      <c r="A16" s="129" t="s">
        <v>227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64"/>
    </row>
    <row r="17" s="90" customFormat="1" spans="1:11">
      <c r="A17" s="131" t="s">
        <v>228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65"/>
    </row>
    <row r="18" s="90" customFormat="1" spans="1:11">
      <c r="A18" s="131" t="s">
        <v>229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65"/>
    </row>
    <row r="19" s="90" customFormat="1" spans="1:11">
      <c r="A19" s="133" t="s">
        <v>230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66"/>
    </row>
    <row r="20" s="90" customFormat="1" spans="1:11">
      <c r="A20" s="135" t="s">
        <v>231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7"/>
    </row>
    <row r="21" s="90" customFormat="1" spans="1:11">
      <c r="A21" s="135" t="s">
        <v>232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67"/>
    </row>
    <row r="22" s="90" customFormat="1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7"/>
    </row>
    <row r="23" s="90" customFormat="1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8"/>
    </row>
    <row r="24" s="90" customFormat="1" spans="1:11">
      <c r="A24" s="131" t="s">
        <v>93</v>
      </c>
      <c r="B24" s="132"/>
      <c r="C24" s="134" t="s">
        <v>32</v>
      </c>
      <c r="D24" s="134" t="s">
        <v>33</v>
      </c>
      <c r="E24" s="139"/>
      <c r="F24" s="139"/>
      <c r="G24" s="139"/>
      <c r="H24" s="139"/>
      <c r="I24" s="139"/>
      <c r="J24" s="139"/>
      <c r="K24" s="169"/>
    </row>
    <row r="25" s="90" customFormat="1" ht="15" spans="1:11">
      <c r="A25" s="140" t="s">
        <v>233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70"/>
    </row>
    <row r="26" s="90" customFormat="1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="90" customFormat="1" spans="1:11">
      <c r="A27" s="143" t="s">
        <v>234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71"/>
    </row>
    <row r="28" s="90" customFormat="1" spans="1:11">
      <c r="A28" s="145" t="s">
        <v>235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72"/>
    </row>
    <row r="29" s="90" customFormat="1" spans="1:11">
      <c r="A29" s="145" t="s">
        <v>236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72"/>
    </row>
    <row r="30" s="90" customFormat="1" spans="1:11">
      <c r="A30" s="145" t="s">
        <v>237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72"/>
    </row>
    <row r="31" s="90" customFormat="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72"/>
    </row>
    <row r="32" s="90" customFormat="1" spans="1:1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72"/>
    </row>
    <row r="33" s="90" customFormat="1" ht="23.1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2"/>
    </row>
    <row r="34" s="90" customFormat="1" ht="23.1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7"/>
    </row>
    <row r="35" s="90" customFormat="1" ht="23.1" customHeight="1" spans="1:11">
      <c r="A35" s="123"/>
      <c r="B35" s="136"/>
      <c r="C35" s="136"/>
      <c r="D35" s="136"/>
      <c r="E35" s="136"/>
      <c r="F35" s="136"/>
      <c r="G35" s="136"/>
      <c r="H35" s="136"/>
      <c r="I35" s="136"/>
      <c r="J35" s="136"/>
      <c r="K35" s="167"/>
    </row>
    <row r="36" s="90" customFormat="1" ht="23.1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73"/>
    </row>
    <row r="37" s="91" customFormat="1" ht="18.75" customHeight="1" spans="1:11">
      <c r="A37" s="94" t="s">
        <v>238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4"/>
    </row>
    <row r="38" s="91" customFormat="1" ht="18.75" customHeight="1" spans="1:11">
      <c r="A38" s="104" t="s">
        <v>239</v>
      </c>
      <c r="B38" s="106"/>
      <c r="C38" s="106"/>
      <c r="D38" s="103" t="s">
        <v>240</v>
      </c>
      <c r="E38" s="103"/>
      <c r="F38" s="150" t="s">
        <v>241</v>
      </c>
      <c r="G38" s="151"/>
      <c r="H38" s="106" t="s">
        <v>242</v>
      </c>
      <c r="I38" s="106"/>
      <c r="J38" s="106" t="s">
        <v>243</v>
      </c>
      <c r="K38" s="175"/>
    </row>
    <row r="39" s="91" customFormat="1" ht="18.75" customHeight="1" spans="1:11">
      <c r="A39" s="104" t="s">
        <v>94</v>
      </c>
      <c r="B39" s="106" t="s">
        <v>244</v>
      </c>
      <c r="C39" s="106"/>
      <c r="D39" s="106"/>
      <c r="E39" s="106"/>
      <c r="F39" s="106"/>
      <c r="G39" s="106"/>
      <c r="H39" s="106"/>
      <c r="I39" s="106"/>
      <c r="J39" s="106"/>
      <c r="K39" s="175"/>
    </row>
    <row r="40" s="91" customFormat="1" ht="30.95" customHeight="1" spans="1:11">
      <c r="A40" s="152" t="s">
        <v>245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76"/>
    </row>
    <row r="41" s="91" customFormat="1" ht="18.75" customHeight="1" spans="1:11">
      <c r="A41" s="104"/>
      <c r="B41" s="106"/>
      <c r="C41" s="106"/>
      <c r="D41" s="106"/>
      <c r="E41" s="106"/>
      <c r="F41" s="106"/>
      <c r="G41" s="106"/>
      <c r="H41" s="106"/>
      <c r="I41" s="106"/>
      <c r="J41" s="106"/>
      <c r="K41" s="175"/>
    </row>
    <row r="42" s="91" customFormat="1" ht="32.1" customHeight="1" spans="1:11">
      <c r="A42" s="107" t="s">
        <v>105</v>
      </c>
      <c r="B42" s="154" t="s">
        <v>246</v>
      </c>
      <c r="C42" s="154"/>
      <c r="D42" s="109" t="s">
        <v>247</v>
      </c>
      <c r="E42" s="110" t="s">
        <v>108</v>
      </c>
      <c r="F42" s="109" t="s">
        <v>109</v>
      </c>
      <c r="G42" s="155" t="s">
        <v>248</v>
      </c>
      <c r="H42" s="156" t="s">
        <v>111</v>
      </c>
      <c r="I42" s="156"/>
      <c r="J42" s="154" t="s">
        <v>112</v>
      </c>
      <c r="K42" s="177"/>
    </row>
    <row r="43" s="90" customFormat="1" ht="16.5" customHeight="1"/>
    <row r="44" s="90" customFormat="1" ht="16.5" customHeight="1"/>
    <row r="45" s="9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scale="67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76200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76200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76200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77470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P8" sqref="P8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115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27</v>
      </c>
      <c r="B2" s="57"/>
      <c r="C2" s="57"/>
      <c r="D2" s="58" t="s">
        <v>34</v>
      </c>
      <c r="E2" s="57"/>
      <c r="F2" s="57"/>
      <c r="G2" s="57"/>
      <c r="H2" s="59"/>
      <c r="I2" s="77" t="s">
        <v>22</v>
      </c>
      <c r="J2" s="57"/>
      <c r="K2" s="57"/>
      <c r="L2" s="57"/>
      <c r="M2" s="57"/>
      <c r="N2" s="78"/>
    </row>
    <row r="3" s="53" customFormat="1" ht="29.1" customHeight="1" spans="1:14">
      <c r="A3" s="60" t="s">
        <v>116</v>
      </c>
      <c r="B3" s="61" t="s">
        <v>117</v>
      </c>
      <c r="C3" s="61"/>
      <c r="D3" s="61"/>
      <c r="E3" s="61"/>
      <c r="F3" s="61"/>
      <c r="G3" s="61"/>
      <c r="H3" s="62"/>
      <c r="I3" s="79" t="s">
        <v>118</v>
      </c>
      <c r="J3" s="79"/>
      <c r="K3" s="79"/>
      <c r="L3" s="79"/>
      <c r="M3" s="79"/>
      <c r="N3" s="80"/>
    </row>
    <row r="4" s="53" customFormat="1" ht="29.1" customHeight="1" spans="1:14">
      <c r="A4" s="60"/>
      <c r="B4" s="63" t="s">
        <v>79</v>
      </c>
      <c r="C4" s="63" t="s">
        <v>80</v>
      </c>
      <c r="D4" s="64" t="s">
        <v>81</v>
      </c>
      <c r="E4" s="63" t="s">
        <v>82</v>
      </c>
      <c r="F4" s="63" t="s">
        <v>83</v>
      </c>
      <c r="G4" s="63" t="s">
        <v>84</v>
      </c>
      <c r="H4" s="62"/>
      <c r="I4" s="63" t="s">
        <v>79</v>
      </c>
      <c r="J4" s="63" t="s">
        <v>80</v>
      </c>
      <c r="K4" s="64" t="s">
        <v>81</v>
      </c>
      <c r="L4" s="63" t="s">
        <v>82</v>
      </c>
      <c r="M4" s="63" t="s">
        <v>83</v>
      </c>
      <c r="N4" s="63" t="s">
        <v>84</v>
      </c>
    </row>
    <row r="5" s="53" customFormat="1" ht="29.1" customHeight="1" spans="1:14">
      <c r="A5" s="60"/>
      <c r="B5" s="65" t="s">
        <v>120</v>
      </c>
      <c r="C5" s="65" t="s">
        <v>121</v>
      </c>
      <c r="D5" s="64" t="s">
        <v>122</v>
      </c>
      <c r="E5" s="65" t="s">
        <v>123</v>
      </c>
      <c r="F5" s="65" t="s">
        <v>124</v>
      </c>
      <c r="G5" s="65" t="s">
        <v>125</v>
      </c>
      <c r="H5" s="62"/>
      <c r="I5" s="81" t="s">
        <v>249</v>
      </c>
      <c r="J5" s="81" t="s">
        <v>87</v>
      </c>
      <c r="K5" s="81" t="s">
        <v>88</v>
      </c>
      <c r="L5" s="81" t="s">
        <v>87</v>
      </c>
      <c r="M5" s="82" t="s">
        <v>89</v>
      </c>
      <c r="N5" s="83" t="s">
        <v>88</v>
      </c>
    </row>
    <row r="6" s="53" customFormat="1" ht="29.1" customHeight="1" spans="1:14">
      <c r="A6" s="66" t="s">
        <v>127</v>
      </c>
      <c r="B6" s="67">
        <f>C6-2.1</f>
        <v>98.3</v>
      </c>
      <c r="C6" s="67">
        <f>D6-2.1</f>
        <v>100.4</v>
      </c>
      <c r="D6" s="68">
        <v>102.5</v>
      </c>
      <c r="E6" s="67">
        <f t="shared" ref="E6:G6" si="0">D6+2.1</f>
        <v>104.6</v>
      </c>
      <c r="F6" s="67">
        <f t="shared" si="0"/>
        <v>106.7</v>
      </c>
      <c r="G6" s="67">
        <f t="shared" si="0"/>
        <v>108.8</v>
      </c>
      <c r="H6" s="62"/>
      <c r="I6" s="82" t="s">
        <v>89</v>
      </c>
      <c r="J6" s="82" t="s">
        <v>129</v>
      </c>
      <c r="K6" s="82" t="s">
        <v>171</v>
      </c>
      <c r="L6" s="82" t="s">
        <v>172</v>
      </c>
      <c r="M6" s="82" t="s">
        <v>173</v>
      </c>
      <c r="N6" s="82" t="s">
        <v>174</v>
      </c>
    </row>
    <row r="7" s="53" customFormat="1" ht="29.1" customHeight="1" spans="1:14">
      <c r="A7" s="66" t="s">
        <v>130</v>
      </c>
      <c r="B7" s="67">
        <f>C7-4</f>
        <v>77</v>
      </c>
      <c r="C7" s="67">
        <f>D7-4</f>
        <v>81</v>
      </c>
      <c r="D7" s="68">
        <v>85</v>
      </c>
      <c r="E7" s="67">
        <f>D7+4</f>
        <v>89</v>
      </c>
      <c r="F7" s="67">
        <f>E7+5</f>
        <v>94</v>
      </c>
      <c r="G7" s="67">
        <f>F7+6</f>
        <v>100</v>
      </c>
      <c r="H7" s="62"/>
      <c r="I7" s="84" t="s">
        <v>131</v>
      </c>
      <c r="J7" s="84" t="s">
        <v>175</v>
      </c>
      <c r="K7" s="84" t="s">
        <v>129</v>
      </c>
      <c r="L7" s="84" t="s">
        <v>175</v>
      </c>
      <c r="M7" s="84" t="s">
        <v>176</v>
      </c>
      <c r="N7" s="84" t="s">
        <v>171</v>
      </c>
    </row>
    <row r="8" s="53" customFormat="1" ht="29.1" customHeight="1" spans="1:14">
      <c r="A8" s="66" t="s">
        <v>133</v>
      </c>
      <c r="B8" s="67">
        <f>C8-3.6</f>
        <v>98.8</v>
      </c>
      <c r="C8" s="67">
        <f>D8-3.6</f>
        <v>102.4</v>
      </c>
      <c r="D8" s="68">
        <v>106</v>
      </c>
      <c r="E8" s="67">
        <f t="shared" ref="E8:G8" si="1">D8+4</f>
        <v>110</v>
      </c>
      <c r="F8" s="67">
        <f t="shared" si="1"/>
        <v>114</v>
      </c>
      <c r="G8" s="67">
        <f t="shared" si="1"/>
        <v>118</v>
      </c>
      <c r="H8" s="62"/>
      <c r="I8" s="84" t="s">
        <v>177</v>
      </c>
      <c r="J8" s="84" t="s">
        <v>178</v>
      </c>
      <c r="K8" s="84" t="s">
        <v>179</v>
      </c>
      <c r="L8" s="84" t="s">
        <v>180</v>
      </c>
      <c r="M8" s="84" t="s">
        <v>175</v>
      </c>
      <c r="N8" s="84" t="s">
        <v>181</v>
      </c>
    </row>
    <row r="9" s="53" customFormat="1" ht="29.1" customHeight="1" spans="1:14">
      <c r="A9" s="66" t="s">
        <v>136</v>
      </c>
      <c r="B9" s="67">
        <f>C9-2.3/2</f>
        <v>30.3</v>
      </c>
      <c r="C9" s="67">
        <f>D9-2.3/2</f>
        <v>31.45</v>
      </c>
      <c r="D9" s="68">
        <v>32.6</v>
      </c>
      <c r="E9" s="67">
        <f t="shared" ref="E9:G9" si="2">D9+2.6/2</f>
        <v>33.9</v>
      </c>
      <c r="F9" s="67">
        <f t="shared" si="2"/>
        <v>35.2</v>
      </c>
      <c r="G9" s="67">
        <f t="shared" si="2"/>
        <v>36.5</v>
      </c>
      <c r="H9" s="62"/>
      <c r="I9" s="82" t="s">
        <v>137</v>
      </c>
      <c r="J9" s="82" t="s">
        <v>138</v>
      </c>
      <c r="K9" s="82" t="s">
        <v>182</v>
      </c>
      <c r="L9" s="82" t="s">
        <v>183</v>
      </c>
      <c r="M9" s="82" t="s">
        <v>138</v>
      </c>
      <c r="N9" s="82" t="s">
        <v>184</v>
      </c>
    </row>
    <row r="10" s="53" customFormat="1" ht="29.1" customHeight="1" spans="1:14">
      <c r="A10" s="66" t="s">
        <v>139</v>
      </c>
      <c r="B10" s="67">
        <f>C10-0.7</f>
        <v>22.3</v>
      </c>
      <c r="C10" s="67">
        <f>D10-0.7</f>
        <v>23</v>
      </c>
      <c r="D10" s="68">
        <v>23.7</v>
      </c>
      <c r="E10" s="67">
        <f>D10+0.7</f>
        <v>24.4</v>
      </c>
      <c r="F10" s="67">
        <f>E10+0.7</f>
        <v>25.1</v>
      </c>
      <c r="G10" s="67">
        <f>F10+0.9</f>
        <v>26</v>
      </c>
      <c r="H10" s="62"/>
      <c r="I10" s="84" t="s">
        <v>140</v>
      </c>
      <c r="J10" s="84" t="s">
        <v>138</v>
      </c>
      <c r="K10" s="84" t="s">
        <v>183</v>
      </c>
      <c r="L10" s="84" t="s">
        <v>185</v>
      </c>
      <c r="M10" s="84" t="s">
        <v>138</v>
      </c>
      <c r="N10" s="84" t="s">
        <v>135</v>
      </c>
    </row>
    <row r="11" s="53" customFormat="1" ht="29.1" customHeight="1" spans="1:14">
      <c r="A11" s="66" t="s">
        <v>141</v>
      </c>
      <c r="B11" s="67">
        <f>C11-0.5</f>
        <v>18</v>
      </c>
      <c r="C11" s="67">
        <f>D11-0.5</f>
        <v>18.5</v>
      </c>
      <c r="D11" s="68">
        <v>19</v>
      </c>
      <c r="E11" s="67">
        <f>D11+0.5</f>
        <v>19.5</v>
      </c>
      <c r="F11" s="67">
        <f>E11+0.5</f>
        <v>20</v>
      </c>
      <c r="G11" s="67">
        <f>F11+0.7</f>
        <v>20.7</v>
      </c>
      <c r="H11" s="62"/>
      <c r="I11" s="84" t="s">
        <v>138</v>
      </c>
      <c r="J11" s="84" t="s">
        <v>186</v>
      </c>
      <c r="K11" s="84" t="s">
        <v>146</v>
      </c>
      <c r="L11" s="84" t="s">
        <v>184</v>
      </c>
      <c r="M11" s="84" t="s">
        <v>187</v>
      </c>
      <c r="N11" s="84" t="s">
        <v>188</v>
      </c>
    </row>
    <row r="12" s="53" customFormat="1" ht="29.1" customHeight="1" spans="1:14">
      <c r="A12" s="66" t="s">
        <v>143</v>
      </c>
      <c r="B12" s="67">
        <f>C12-0.7</f>
        <v>23.4</v>
      </c>
      <c r="C12" s="67">
        <f>D12-0.6</f>
        <v>24.1</v>
      </c>
      <c r="D12" s="68">
        <v>24.7</v>
      </c>
      <c r="E12" s="67">
        <f>D12+0.6</f>
        <v>25.3</v>
      </c>
      <c r="F12" s="67">
        <f>E12+0.7</f>
        <v>26</v>
      </c>
      <c r="G12" s="67">
        <f>F12+0.6</f>
        <v>26.6</v>
      </c>
      <c r="H12" s="62"/>
      <c r="I12" s="84" t="s">
        <v>138</v>
      </c>
      <c r="J12" s="84" t="s">
        <v>138</v>
      </c>
      <c r="K12" s="84" t="s">
        <v>189</v>
      </c>
      <c r="L12" s="84" t="s">
        <v>190</v>
      </c>
      <c r="M12" s="84" t="s">
        <v>138</v>
      </c>
      <c r="N12" s="84" t="s">
        <v>187</v>
      </c>
    </row>
    <row r="13" s="53" customFormat="1" ht="29.1" customHeight="1" spans="1:14">
      <c r="A13" s="69" t="s">
        <v>144</v>
      </c>
      <c r="B13" s="67">
        <f>C13-0.9</f>
        <v>42.8</v>
      </c>
      <c r="C13" s="67">
        <f>D13-0.9</f>
        <v>43.7</v>
      </c>
      <c r="D13" s="68">
        <v>44.6</v>
      </c>
      <c r="E13" s="67">
        <f t="shared" ref="E13:G13" si="3">D13+1.1</f>
        <v>45.7</v>
      </c>
      <c r="F13" s="67">
        <f t="shared" si="3"/>
        <v>46.8</v>
      </c>
      <c r="G13" s="67">
        <f t="shared" si="3"/>
        <v>47.9</v>
      </c>
      <c r="H13" s="62"/>
      <c r="I13" s="84" t="s">
        <v>191</v>
      </c>
      <c r="J13" s="84" t="s">
        <v>146</v>
      </c>
      <c r="K13" s="84" t="s">
        <v>138</v>
      </c>
      <c r="L13" s="84" t="s">
        <v>138</v>
      </c>
      <c r="M13" s="84" t="s">
        <v>189</v>
      </c>
      <c r="N13" s="84" t="s">
        <v>138</v>
      </c>
    </row>
    <row r="14" s="53" customFormat="1" ht="29.1" customHeight="1" spans="1:14">
      <c r="A14" s="70"/>
      <c r="B14" s="71"/>
      <c r="C14" s="71"/>
      <c r="D14" s="71"/>
      <c r="E14" s="71"/>
      <c r="F14" s="71"/>
      <c r="G14" s="71"/>
      <c r="H14" s="62"/>
      <c r="I14" s="84"/>
      <c r="J14" s="84"/>
      <c r="K14" s="84"/>
      <c r="L14" s="84"/>
      <c r="M14" s="84"/>
      <c r="N14" s="84"/>
    </row>
    <row r="15" s="53" customFormat="1" ht="29.1" customHeight="1" spans="1:14">
      <c r="A15" s="70"/>
      <c r="B15" s="71"/>
      <c r="C15" s="71"/>
      <c r="D15" s="71"/>
      <c r="E15" s="71"/>
      <c r="F15" s="71"/>
      <c r="G15" s="71"/>
      <c r="H15" s="72"/>
      <c r="I15" s="85"/>
      <c r="J15" s="86"/>
      <c r="K15" s="87"/>
      <c r="L15" s="86"/>
      <c r="M15" s="86"/>
      <c r="N15" s="88"/>
    </row>
    <row r="16" s="53" customFormat="1" ht="17.25" spans="1:14">
      <c r="A16" s="73" t="s">
        <v>94</v>
      </c>
      <c r="B16" s="74"/>
      <c r="C16" s="74"/>
      <c r="D16" s="75"/>
      <c r="E16" s="74"/>
      <c r="F16" s="74"/>
      <c r="G16" s="74"/>
      <c r="H16" s="76"/>
      <c r="I16" s="76"/>
      <c r="J16" s="76"/>
      <c r="K16" s="76"/>
      <c r="L16" s="76"/>
      <c r="M16" s="76"/>
      <c r="N16" s="76"/>
    </row>
    <row r="17" s="53" customFormat="1" ht="14.25" spans="1:14">
      <c r="A17" s="53" t="s">
        <v>147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3" customFormat="1" ht="14.25" spans="1:13">
      <c r="A18" s="76"/>
      <c r="B18" s="76"/>
      <c r="C18" s="76"/>
      <c r="D18" s="76"/>
      <c r="E18" s="76"/>
      <c r="F18" s="76"/>
      <c r="G18" s="76"/>
      <c r="H18" s="76"/>
      <c r="I18" s="73" t="s">
        <v>148</v>
      </c>
      <c r="J18" s="89"/>
      <c r="K18" s="73" t="s">
        <v>149</v>
      </c>
      <c r="L18" s="73"/>
      <c r="M18" s="73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K26" sqref="K26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251</v>
      </c>
      <c r="B2" s="5" t="s">
        <v>252</v>
      </c>
      <c r="C2" s="5" t="s">
        <v>253</v>
      </c>
      <c r="D2" s="5" t="s">
        <v>254</v>
      </c>
      <c r="E2" s="5" t="s">
        <v>255</v>
      </c>
      <c r="F2" s="5" t="s">
        <v>256</v>
      </c>
      <c r="G2" s="5" t="s">
        <v>257</v>
      </c>
      <c r="H2" s="5" t="s">
        <v>258</v>
      </c>
      <c r="I2" s="4" t="s">
        <v>259</v>
      </c>
      <c r="J2" s="4" t="s">
        <v>260</v>
      </c>
      <c r="K2" s="4" t="s">
        <v>261</v>
      </c>
      <c r="L2" s="4" t="s">
        <v>262</v>
      </c>
      <c r="M2" s="4" t="s">
        <v>263</v>
      </c>
      <c r="N2" s="5" t="s">
        <v>264</v>
      </c>
      <c r="O2" s="5" t="s">
        <v>265</v>
      </c>
      <c r="P2" s="5" t="s">
        <v>266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267</v>
      </c>
      <c r="J3" s="4" t="s">
        <v>267</v>
      </c>
      <c r="K3" s="4" t="s">
        <v>267</v>
      </c>
      <c r="L3" s="4" t="s">
        <v>267</v>
      </c>
      <c r="M3" s="4" t="s">
        <v>267</v>
      </c>
      <c r="N3" s="7" t="s">
        <v>267</v>
      </c>
      <c r="O3" s="7"/>
      <c r="P3" s="7"/>
    </row>
    <row r="4" spans="1:16">
      <c r="A4" s="9">
        <v>1</v>
      </c>
      <c r="B4" s="10" t="s">
        <v>268</v>
      </c>
      <c r="C4" s="23" t="s">
        <v>269</v>
      </c>
      <c r="D4" s="10" t="s">
        <v>89</v>
      </c>
      <c r="E4" s="10">
        <v>82031</v>
      </c>
      <c r="F4" s="10"/>
      <c r="G4" s="10"/>
      <c r="H4" s="10"/>
      <c r="I4" s="10">
        <v>1</v>
      </c>
      <c r="J4" s="10"/>
      <c r="K4" s="10"/>
      <c r="L4" s="10"/>
      <c r="M4" s="10"/>
      <c r="N4" s="10">
        <v>2</v>
      </c>
      <c r="O4" s="10"/>
      <c r="P4" s="10"/>
    </row>
    <row r="5" spans="1:16">
      <c r="A5" s="9">
        <v>2</v>
      </c>
      <c r="B5" s="10" t="s">
        <v>270</v>
      </c>
      <c r="C5" s="23" t="s">
        <v>269</v>
      </c>
      <c r="D5" s="10" t="s">
        <v>89</v>
      </c>
      <c r="E5" s="10">
        <v>82031</v>
      </c>
      <c r="F5" s="10"/>
      <c r="G5" s="10"/>
      <c r="H5" s="10"/>
      <c r="I5" s="10"/>
      <c r="J5" s="10"/>
      <c r="K5" s="10"/>
      <c r="L5" s="10"/>
      <c r="M5" s="10">
        <v>1</v>
      </c>
      <c r="N5" s="10">
        <v>2</v>
      </c>
      <c r="O5" s="10"/>
      <c r="P5" s="10"/>
    </row>
    <row r="6" spans="1:16">
      <c r="A6" s="9">
        <v>3</v>
      </c>
      <c r="B6" s="10" t="s">
        <v>271</v>
      </c>
      <c r="C6" s="23" t="s">
        <v>269</v>
      </c>
      <c r="D6" s="10" t="s">
        <v>87</v>
      </c>
      <c r="E6" s="23" t="s">
        <v>272</v>
      </c>
      <c r="F6" s="10"/>
      <c r="G6" s="10"/>
      <c r="H6" s="10"/>
      <c r="I6" s="10"/>
      <c r="J6" s="10"/>
      <c r="K6" s="10"/>
      <c r="L6" s="10"/>
      <c r="M6" s="10"/>
      <c r="N6" s="10">
        <v>3</v>
      </c>
      <c r="O6" s="10"/>
      <c r="P6" s="10"/>
    </row>
    <row r="7" spans="1:16">
      <c r="A7" s="9">
        <v>4</v>
      </c>
      <c r="B7" s="10" t="s">
        <v>271</v>
      </c>
      <c r="C7" s="23" t="s">
        <v>269</v>
      </c>
      <c r="D7" s="10" t="s">
        <v>87</v>
      </c>
      <c r="E7" s="23" t="s">
        <v>272</v>
      </c>
      <c r="F7" s="10"/>
      <c r="G7" s="10"/>
      <c r="H7" s="10"/>
      <c r="I7" s="10"/>
      <c r="J7" s="10"/>
      <c r="K7" s="10"/>
      <c r="L7" s="10">
        <v>1</v>
      </c>
      <c r="M7" s="10"/>
      <c r="N7" s="10">
        <v>2</v>
      </c>
      <c r="O7" s="10"/>
      <c r="P7" s="10"/>
    </row>
    <row r="8" spans="1:16">
      <c r="A8" s="9">
        <v>5</v>
      </c>
      <c r="B8" s="9" t="s">
        <v>273</v>
      </c>
      <c r="C8" s="23" t="s">
        <v>269</v>
      </c>
      <c r="D8" s="10" t="s">
        <v>87</v>
      </c>
      <c r="E8" s="23" t="s">
        <v>272</v>
      </c>
      <c r="F8" s="9"/>
      <c r="G8" s="9"/>
      <c r="H8" s="9"/>
      <c r="I8" s="9"/>
      <c r="J8" s="9">
        <v>2</v>
      </c>
      <c r="K8" s="9"/>
      <c r="L8" s="9"/>
      <c r="M8" s="9"/>
      <c r="N8" s="9">
        <v>3</v>
      </c>
      <c r="O8" s="9"/>
      <c r="P8" s="9"/>
    </row>
    <row r="9" spans="1:16">
      <c r="A9" s="9">
        <v>6</v>
      </c>
      <c r="B9" s="9" t="s">
        <v>273</v>
      </c>
      <c r="C9" s="23" t="s">
        <v>269</v>
      </c>
      <c r="D9" s="10" t="s">
        <v>87</v>
      </c>
      <c r="E9" s="23" t="s">
        <v>272</v>
      </c>
      <c r="F9" s="9"/>
      <c r="G9" s="9"/>
      <c r="H9" s="9"/>
      <c r="I9" s="9">
        <v>2</v>
      </c>
      <c r="J9" s="9"/>
      <c r="K9" s="9"/>
      <c r="L9" s="9"/>
      <c r="M9" s="9">
        <v>2</v>
      </c>
      <c r="N9" s="9">
        <v>2</v>
      </c>
      <c r="O9" s="9"/>
      <c r="P9" s="9"/>
    </row>
    <row r="10" spans="1:16">
      <c r="A10" s="9">
        <v>7</v>
      </c>
      <c r="B10" s="9" t="s">
        <v>274</v>
      </c>
      <c r="C10" s="23" t="s">
        <v>269</v>
      </c>
      <c r="D10" s="10" t="s">
        <v>87</v>
      </c>
      <c r="E10" s="23" t="s">
        <v>272</v>
      </c>
      <c r="F10" s="9"/>
      <c r="G10" s="9"/>
      <c r="H10" s="9"/>
      <c r="I10" s="9">
        <v>1</v>
      </c>
      <c r="J10" s="9"/>
      <c r="K10" s="9"/>
      <c r="L10" s="9"/>
      <c r="M10" s="9"/>
      <c r="N10" s="9">
        <v>4</v>
      </c>
      <c r="O10" s="9"/>
      <c r="P10" s="9"/>
    </row>
    <row r="11" spans="1:16">
      <c r="A11" s="9">
        <v>8</v>
      </c>
      <c r="B11" s="9" t="s">
        <v>275</v>
      </c>
      <c r="C11" s="23" t="s">
        <v>269</v>
      </c>
      <c r="D11" s="10" t="s">
        <v>87</v>
      </c>
      <c r="E11" s="23" t="s">
        <v>272</v>
      </c>
      <c r="F11" s="9"/>
      <c r="G11" s="9"/>
      <c r="H11" s="9"/>
      <c r="I11" s="9"/>
      <c r="J11" s="9"/>
      <c r="K11" s="9"/>
      <c r="L11" s="9"/>
      <c r="M11" s="9"/>
      <c r="N11" s="9">
        <v>3</v>
      </c>
      <c r="O11" s="9"/>
      <c r="P11" s="9"/>
    </row>
    <row r="12" spans="1:16">
      <c r="A12" s="9">
        <v>9</v>
      </c>
      <c r="B12" s="9" t="s">
        <v>276</v>
      </c>
      <c r="C12" s="23" t="s">
        <v>269</v>
      </c>
      <c r="D12" s="10" t="s">
        <v>87</v>
      </c>
      <c r="E12" s="23" t="s">
        <v>272</v>
      </c>
      <c r="F12" s="9"/>
      <c r="G12" s="9"/>
      <c r="H12" s="9"/>
      <c r="I12" s="9"/>
      <c r="J12" s="9"/>
      <c r="K12" s="9"/>
      <c r="L12" s="9">
        <v>1</v>
      </c>
      <c r="M12" s="9">
        <v>2</v>
      </c>
      <c r="N12" s="9">
        <v>3</v>
      </c>
      <c r="O12" s="9"/>
      <c r="P12" s="9"/>
    </row>
    <row r="13" spans="1:16">
      <c r="A13" s="9">
        <v>10</v>
      </c>
      <c r="B13" s="9" t="s">
        <v>277</v>
      </c>
      <c r="C13" s="23" t="s">
        <v>269</v>
      </c>
      <c r="D13" s="10" t="s">
        <v>87</v>
      </c>
      <c r="E13" s="23" t="s">
        <v>272</v>
      </c>
      <c r="F13" s="9"/>
      <c r="G13" s="9"/>
      <c r="H13" s="9"/>
      <c r="I13" s="9"/>
      <c r="J13" s="9"/>
      <c r="K13" s="9"/>
      <c r="L13" s="9"/>
      <c r="M13" s="9"/>
      <c r="N13" s="9">
        <v>2</v>
      </c>
      <c r="O13" s="9"/>
      <c r="P13" s="9"/>
    </row>
    <row r="14" spans="1:16">
      <c r="A14" s="9">
        <v>11</v>
      </c>
      <c r="B14" s="9" t="s">
        <v>278</v>
      </c>
      <c r="C14" s="23" t="s">
        <v>269</v>
      </c>
      <c r="D14" s="10" t="s">
        <v>87</v>
      </c>
      <c r="E14" s="23" t="s">
        <v>272</v>
      </c>
      <c r="F14" s="9"/>
      <c r="G14" s="9"/>
      <c r="H14" s="9"/>
      <c r="I14" s="9"/>
      <c r="J14" s="9">
        <v>2</v>
      </c>
      <c r="K14" s="9"/>
      <c r="L14" s="9"/>
      <c r="M14" s="9"/>
      <c r="N14" s="9">
        <v>3</v>
      </c>
      <c r="O14" s="9"/>
      <c r="P14" s="9"/>
    </row>
    <row r="15" s="2" customFormat="1" ht="18.75" spans="1:16">
      <c r="A15" s="12" t="s">
        <v>279</v>
      </c>
      <c r="B15" s="13"/>
      <c r="C15" s="13"/>
      <c r="D15" s="14"/>
      <c r="E15" s="15"/>
      <c r="F15" s="29"/>
      <c r="G15" s="29"/>
      <c r="H15" s="29"/>
      <c r="I15" s="24"/>
      <c r="J15" s="12" t="s">
        <v>280</v>
      </c>
      <c r="K15" s="13"/>
      <c r="L15" s="13"/>
      <c r="M15" s="14"/>
      <c r="N15" s="13" t="s">
        <v>281</v>
      </c>
      <c r="O15" s="13"/>
      <c r="P15" s="20"/>
    </row>
    <row r="16" ht="45" customHeight="1" spans="1:16">
      <c r="A16" s="16" t="s">
        <v>282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</sheetData>
  <mergeCells count="15">
    <mergeCell ref="A1:P1"/>
    <mergeCell ref="A15:D15"/>
    <mergeCell ref="E15:I15"/>
    <mergeCell ref="J15:M15"/>
    <mergeCell ref="A16:P16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K33" sqref="K33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251</v>
      </c>
      <c r="B2" s="5" t="s">
        <v>256</v>
      </c>
      <c r="C2" s="5" t="s">
        <v>252</v>
      </c>
      <c r="D2" s="5" t="s">
        <v>253</v>
      </c>
      <c r="E2" s="5" t="s">
        <v>254</v>
      </c>
      <c r="F2" s="18" t="s">
        <v>255</v>
      </c>
      <c r="G2" s="4" t="s">
        <v>284</v>
      </c>
      <c r="H2" s="4"/>
      <c r="I2" s="4" t="s">
        <v>285</v>
      </c>
      <c r="J2" s="4"/>
      <c r="K2" s="6" t="s">
        <v>286</v>
      </c>
      <c r="L2" s="50" t="s">
        <v>287</v>
      </c>
      <c r="M2" s="18" t="s">
        <v>288</v>
      </c>
    </row>
    <row r="3" s="1" customFormat="1" ht="16.5" spans="1:13">
      <c r="A3" s="4"/>
      <c r="B3" s="7"/>
      <c r="C3" s="7"/>
      <c r="D3" s="7"/>
      <c r="E3" s="7"/>
      <c r="F3" s="19"/>
      <c r="G3" s="4" t="s">
        <v>289</v>
      </c>
      <c r="H3" s="4" t="s">
        <v>290</v>
      </c>
      <c r="I3" s="4" t="s">
        <v>289</v>
      </c>
      <c r="J3" s="4" t="s">
        <v>290</v>
      </c>
      <c r="K3" s="8"/>
      <c r="L3" s="51"/>
      <c r="M3" s="19"/>
    </row>
    <row r="4" spans="1:13">
      <c r="A4" s="22">
        <v>13</v>
      </c>
      <c r="B4" s="22"/>
      <c r="C4" s="21" t="s">
        <v>291</v>
      </c>
      <c r="D4" s="22"/>
      <c r="E4" s="22" t="s">
        <v>87</v>
      </c>
      <c r="F4" s="23" t="s">
        <v>272</v>
      </c>
      <c r="G4" s="10">
        <v>2</v>
      </c>
      <c r="H4" s="10">
        <v>1.5</v>
      </c>
      <c r="I4" s="10">
        <v>1</v>
      </c>
      <c r="J4" s="10">
        <v>0</v>
      </c>
      <c r="K4" s="10"/>
      <c r="L4" s="10"/>
      <c r="M4" s="10"/>
    </row>
    <row r="5" spans="1:13">
      <c r="A5" s="22">
        <v>7</v>
      </c>
      <c r="B5" s="22"/>
      <c r="C5" s="21" t="s">
        <v>291</v>
      </c>
      <c r="D5" s="22"/>
      <c r="E5" s="22" t="s">
        <v>87</v>
      </c>
      <c r="F5" s="23" t="s">
        <v>272</v>
      </c>
      <c r="G5" s="10">
        <v>3</v>
      </c>
      <c r="H5" s="10">
        <v>1</v>
      </c>
      <c r="I5" s="10">
        <v>1</v>
      </c>
      <c r="J5" s="10">
        <v>0</v>
      </c>
      <c r="K5" s="10"/>
      <c r="L5" s="10"/>
      <c r="M5" s="10"/>
    </row>
    <row r="6" spans="1:13">
      <c r="A6" s="22">
        <v>14</v>
      </c>
      <c r="B6" s="22"/>
      <c r="C6" s="21" t="s">
        <v>291</v>
      </c>
      <c r="D6" s="22"/>
      <c r="E6" s="22" t="s">
        <v>87</v>
      </c>
      <c r="F6" s="23" t="s">
        <v>272</v>
      </c>
      <c r="G6" s="10">
        <v>2</v>
      </c>
      <c r="H6" s="10">
        <v>1</v>
      </c>
      <c r="I6" s="10">
        <v>1</v>
      </c>
      <c r="J6" s="10">
        <v>0</v>
      </c>
      <c r="K6" s="10"/>
      <c r="L6" s="10"/>
      <c r="M6" s="10"/>
    </row>
    <row r="7" spans="1:13">
      <c r="A7" s="22">
        <v>1</v>
      </c>
      <c r="B7" s="22"/>
      <c r="C7" s="21" t="s">
        <v>273</v>
      </c>
      <c r="D7" s="22"/>
      <c r="E7" s="22" t="s">
        <v>87</v>
      </c>
      <c r="F7" s="23" t="s">
        <v>272</v>
      </c>
      <c r="G7" s="10">
        <v>3</v>
      </c>
      <c r="H7" s="10">
        <v>1.5</v>
      </c>
      <c r="I7" s="10">
        <v>1</v>
      </c>
      <c r="J7" s="10">
        <v>0</v>
      </c>
      <c r="K7" s="10"/>
      <c r="L7" s="10"/>
      <c r="M7" s="10"/>
    </row>
    <row r="8" spans="1:13">
      <c r="A8" s="22">
        <v>3</v>
      </c>
      <c r="B8" s="22"/>
      <c r="C8" s="21" t="s">
        <v>273</v>
      </c>
      <c r="D8" s="22"/>
      <c r="E8" s="22" t="s">
        <v>87</v>
      </c>
      <c r="F8" s="23" t="s">
        <v>272</v>
      </c>
      <c r="G8" s="10">
        <v>2.5</v>
      </c>
      <c r="H8" s="10">
        <v>1</v>
      </c>
      <c r="I8" s="10">
        <v>1</v>
      </c>
      <c r="J8" s="10">
        <v>0</v>
      </c>
      <c r="K8" s="9"/>
      <c r="L8" s="9"/>
      <c r="M8" s="9"/>
    </row>
    <row r="9" spans="1:13">
      <c r="A9" s="22">
        <v>17</v>
      </c>
      <c r="B9" s="22"/>
      <c r="C9" s="21" t="s">
        <v>292</v>
      </c>
      <c r="D9" s="22"/>
      <c r="E9" s="22" t="s">
        <v>87</v>
      </c>
      <c r="F9" s="23" t="s">
        <v>272</v>
      </c>
      <c r="G9" s="10">
        <v>3</v>
      </c>
      <c r="H9" s="10">
        <v>1.5</v>
      </c>
      <c r="I9" s="10">
        <v>1</v>
      </c>
      <c r="J9" s="10">
        <v>0</v>
      </c>
      <c r="K9" s="9"/>
      <c r="L9" s="9"/>
      <c r="M9" s="9"/>
    </row>
    <row r="10" spans="1:13">
      <c r="A10" s="22">
        <v>36</v>
      </c>
      <c r="B10" s="22"/>
      <c r="C10" s="21" t="s">
        <v>292</v>
      </c>
      <c r="D10" s="22"/>
      <c r="E10" s="22" t="s">
        <v>87</v>
      </c>
      <c r="F10" s="23" t="s">
        <v>272</v>
      </c>
      <c r="G10" s="10">
        <v>2</v>
      </c>
      <c r="H10" s="10">
        <v>1</v>
      </c>
      <c r="I10" s="10">
        <v>1.5</v>
      </c>
      <c r="J10" s="10">
        <v>0</v>
      </c>
      <c r="K10" s="9"/>
      <c r="L10" s="9"/>
      <c r="M10" s="9"/>
    </row>
    <row r="11" spans="1:13">
      <c r="A11" s="22">
        <v>34</v>
      </c>
      <c r="B11" s="22"/>
      <c r="C11" s="21" t="s">
        <v>292</v>
      </c>
      <c r="D11" s="22"/>
      <c r="E11" s="22" t="s">
        <v>87</v>
      </c>
      <c r="F11" s="23" t="s">
        <v>272</v>
      </c>
      <c r="G11" s="10">
        <v>1.5</v>
      </c>
      <c r="H11" s="10">
        <v>1</v>
      </c>
      <c r="I11" s="10">
        <v>1.5</v>
      </c>
      <c r="J11" s="10">
        <v>0</v>
      </c>
      <c r="K11" s="10"/>
      <c r="L11" s="9"/>
      <c r="M11" s="9"/>
    </row>
    <row r="12" spans="1:13">
      <c r="A12" s="22">
        <v>65</v>
      </c>
      <c r="B12" s="22"/>
      <c r="C12" s="21" t="s">
        <v>293</v>
      </c>
      <c r="D12" s="22"/>
      <c r="E12" s="22" t="s">
        <v>87</v>
      </c>
      <c r="F12" s="23" t="s">
        <v>272</v>
      </c>
      <c r="G12" s="10">
        <v>2</v>
      </c>
      <c r="H12" s="10">
        <v>1</v>
      </c>
      <c r="I12" s="10">
        <v>1</v>
      </c>
      <c r="J12" s="10">
        <v>0</v>
      </c>
      <c r="K12" s="10"/>
      <c r="L12" s="9"/>
      <c r="M12" s="9"/>
    </row>
    <row r="13" spans="1:13">
      <c r="A13" s="22">
        <v>64</v>
      </c>
      <c r="B13" s="22"/>
      <c r="C13" s="21" t="s">
        <v>293</v>
      </c>
      <c r="D13" s="22"/>
      <c r="E13" s="22" t="s">
        <v>87</v>
      </c>
      <c r="F13" s="23" t="s">
        <v>272</v>
      </c>
      <c r="G13" s="10">
        <v>2</v>
      </c>
      <c r="H13" s="10">
        <v>1</v>
      </c>
      <c r="I13" s="10">
        <v>0.5</v>
      </c>
      <c r="J13" s="10">
        <v>0.5</v>
      </c>
      <c r="K13" s="10"/>
      <c r="L13" s="9"/>
      <c r="M13" s="9"/>
    </row>
    <row r="14" s="2" customFormat="1" ht="18.75" hidden="1" spans="1:13">
      <c r="A14" s="22">
        <v>9</v>
      </c>
      <c r="B14" s="45"/>
      <c r="C14" s="21" t="s">
        <v>293</v>
      </c>
      <c r="D14" s="45"/>
      <c r="E14" s="22" t="s">
        <v>87</v>
      </c>
      <c r="F14" s="23" t="s">
        <v>272</v>
      </c>
      <c r="G14" s="10">
        <v>1</v>
      </c>
      <c r="H14" s="10">
        <v>0.5</v>
      </c>
      <c r="I14" s="10"/>
      <c r="J14" s="10"/>
      <c r="K14" s="10"/>
      <c r="L14" s="52"/>
      <c r="M14" s="20"/>
    </row>
    <row r="15" s="2" customFormat="1" ht="18" hidden="1" customHeight="1" spans="1:13">
      <c r="A15" s="22">
        <v>10</v>
      </c>
      <c r="B15" s="45"/>
      <c r="C15" s="21" t="s">
        <v>293</v>
      </c>
      <c r="D15" s="45"/>
      <c r="E15" s="22" t="s">
        <v>87</v>
      </c>
      <c r="F15" s="23" t="s">
        <v>272</v>
      </c>
      <c r="G15" s="10">
        <v>1</v>
      </c>
      <c r="H15" s="10">
        <v>0.5</v>
      </c>
      <c r="I15" s="10"/>
      <c r="J15" s="10"/>
      <c r="K15" s="10"/>
      <c r="L15" s="52"/>
      <c r="M15" s="20"/>
    </row>
    <row r="16" ht="113.25" hidden="1" customHeight="1" spans="1:13">
      <c r="A16" s="22">
        <v>11</v>
      </c>
      <c r="B16" s="46"/>
      <c r="C16" s="21" t="s">
        <v>293</v>
      </c>
      <c r="D16" s="47"/>
      <c r="E16" s="22" t="s">
        <v>87</v>
      </c>
      <c r="F16" s="23" t="s">
        <v>272</v>
      </c>
      <c r="G16" s="10">
        <v>1</v>
      </c>
      <c r="H16" s="10">
        <v>0.5</v>
      </c>
      <c r="I16" s="10"/>
      <c r="J16" s="10"/>
      <c r="K16" s="10"/>
      <c r="L16" s="17"/>
      <c r="M16" s="17"/>
    </row>
    <row r="17" hidden="1" spans="1:11">
      <c r="A17" s="22">
        <v>12</v>
      </c>
      <c r="B17" s="48"/>
      <c r="C17" s="21" t="s">
        <v>293</v>
      </c>
      <c r="D17" s="48"/>
      <c r="E17" s="22" t="s">
        <v>87</v>
      </c>
      <c r="F17" s="23" t="s">
        <v>272</v>
      </c>
      <c r="G17" s="10">
        <v>1</v>
      </c>
      <c r="H17" s="10">
        <v>0.5</v>
      </c>
      <c r="I17" s="10"/>
      <c r="J17" s="10"/>
      <c r="K17" s="10"/>
    </row>
    <row r="18" spans="1:13">
      <c r="A18" s="22">
        <v>40</v>
      </c>
      <c r="B18" s="22"/>
      <c r="C18" s="21" t="s">
        <v>293</v>
      </c>
      <c r="D18" s="22"/>
      <c r="E18" s="22" t="s">
        <v>87</v>
      </c>
      <c r="F18" s="23" t="s">
        <v>272</v>
      </c>
      <c r="G18" s="10">
        <v>2</v>
      </c>
      <c r="H18" s="10">
        <v>1</v>
      </c>
      <c r="I18" s="10">
        <v>1</v>
      </c>
      <c r="J18" s="10">
        <v>0.5</v>
      </c>
      <c r="K18" s="10"/>
      <c r="L18" s="9"/>
      <c r="M18" s="9"/>
    </row>
    <row r="19" spans="1:13">
      <c r="A19" s="22">
        <v>41</v>
      </c>
      <c r="B19" s="22"/>
      <c r="C19" s="21" t="s">
        <v>294</v>
      </c>
      <c r="D19" s="22"/>
      <c r="E19" s="22" t="s">
        <v>87</v>
      </c>
      <c r="F19" s="23" t="s">
        <v>272</v>
      </c>
      <c r="G19" s="10">
        <v>2.5</v>
      </c>
      <c r="H19" s="10">
        <v>1.5</v>
      </c>
      <c r="I19" s="10">
        <v>1</v>
      </c>
      <c r="J19" s="10">
        <v>0.5</v>
      </c>
      <c r="K19" s="10"/>
      <c r="L19" s="9"/>
      <c r="M19" s="9"/>
    </row>
    <row r="20" spans="1:13">
      <c r="A20" s="22">
        <v>56</v>
      </c>
      <c r="B20" s="22"/>
      <c r="C20" s="21" t="s">
        <v>294</v>
      </c>
      <c r="D20" s="22"/>
      <c r="E20" s="22" t="s">
        <v>87</v>
      </c>
      <c r="F20" s="23" t="s">
        <v>272</v>
      </c>
      <c r="G20" s="10">
        <v>2</v>
      </c>
      <c r="H20" s="10">
        <v>1</v>
      </c>
      <c r="I20" s="10">
        <v>0.5</v>
      </c>
      <c r="J20" s="10">
        <v>0.5</v>
      </c>
      <c r="K20" s="10"/>
      <c r="L20" s="9"/>
      <c r="M20" s="9"/>
    </row>
    <row r="21" spans="1:13">
      <c r="A21" s="9">
        <v>51</v>
      </c>
      <c r="B21" s="9"/>
      <c r="C21" s="21" t="s">
        <v>294</v>
      </c>
      <c r="D21" s="9"/>
      <c r="E21" s="22" t="s">
        <v>87</v>
      </c>
      <c r="F21" s="23" t="s">
        <v>272</v>
      </c>
      <c r="G21" s="9">
        <v>2</v>
      </c>
      <c r="H21" s="9">
        <v>1</v>
      </c>
      <c r="I21" s="9">
        <v>1</v>
      </c>
      <c r="J21" s="9">
        <v>0</v>
      </c>
      <c r="K21" s="9"/>
      <c r="L21" s="9"/>
      <c r="M21" s="9"/>
    </row>
    <row r="22" spans="1:13">
      <c r="A22" s="9">
        <v>30</v>
      </c>
      <c r="B22" s="9"/>
      <c r="C22" s="49" t="s">
        <v>295</v>
      </c>
      <c r="D22" s="9"/>
      <c r="E22" s="22" t="s">
        <v>87</v>
      </c>
      <c r="F22" s="23" t="s">
        <v>272</v>
      </c>
      <c r="G22" s="9">
        <v>2</v>
      </c>
      <c r="H22" s="9">
        <v>1.5</v>
      </c>
      <c r="I22" s="9">
        <v>1</v>
      </c>
      <c r="J22" s="9">
        <v>0</v>
      </c>
      <c r="K22" s="9"/>
      <c r="L22" s="9"/>
      <c r="M22" s="9"/>
    </row>
    <row r="23" spans="1:13">
      <c r="A23" s="9">
        <v>32</v>
      </c>
      <c r="B23" s="9"/>
      <c r="C23" s="49" t="s">
        <v>295</v>
      </c>
      <c r="D23" s="9"/>
      <c r="E23" s="22" t="s">
        <v>87</v>
      </c>
      <c r="F23" s="23" t="s">
        <v>272</v>
      </c>
      <c r="G23" s="9">
        <v>2</v>
      </c>
      <c r="H23" s="9">
        <v>1</v>
      </c>
      <c r="I23" s="9">
        <v>1</v>
      </c>
      <c r="J23" s="9">
        <v>0</v>
      </c>
      <c r="K23" s="9"/>
      <c r="L23" s="9"/>
      <c r="M23" s="9"/>
    </row>
    <row r="24" spans="1:13">
      <c r="A24" s="9">
        <v>22</v>
      </c>
      <c r="B24" s="9"/>
      <c r="C24" s="49" t="s">
        <v>295</v>
      </c>
      <c r="D24" s="9"/>
      <c r="E24" s="22" t="s">
        <v>87</v>
      </c>
      <c r="F24" s="23" t="s">
        <v>272</v>
      </c>
      <c r="G24" s="9">
        <v>2.5</v>
      </c>
      <c r="H24" s="9">
        <v>1</v>
      </c>
      <c r="I24" s="9">
        <v>1</v>
      </c>
      <c r="J24" s="9">
        <v>0</v>
      </c>
      <c r="K24" s="9"/>
      <c r="L24" s="9"/>
      <c r="M24" s="9"/>
    </row>
    <row r="25" spans="1:13">
      <c r="A25" s="9">
        <v>57</v>
      </c>
      <c r="B25" s="9"/>
      <c r="C25" s="49" t="s">
        <v>296</v>
      </c>
      <c r="D25" s="9"/>
      <c r="E25" s="22" t="s">
        <v>87</v>
      </c>
      <c r="F25" s="23" t="s">
        <v>272</v>
      </c>
      <c r="G25" s="9">
        <v>1.5</v>
      </c>
      <c r="H25" s="9">
        <v>1</v>
      </c>
      <c r="I25" s="9">
        <v>0.5</v>
      </c>
      <c r="J25" s="9">
        <v>0</v>
      </c>
      <c r="K25" s="9"/>
      <c r="L25" s="9"/>
      <c r="M25" s="9"/>
    </row>
    <row r="26" spans="1:13">
      <c r="A26" s="9">
        <v>60</v>
      </c>
      <c r="B26" s="9"/>
      <c r="C26" s="49" t="s">
        <v>296</v>
      </c>
      <c r="D26" s="9"/>
      <c r="E26" s="22" t="s">
        <v>87</v>
      </c>
      <c r="F26" s="23" t="s">
        <v>272</v>
      </c>
      <c r="G26" s="9">
        <v>1.5</v>
      </c>
      <c r="H26" s="9">
        <v>1</v>
      </c>
      <c r="I26" s="9">
        <v>0.5</v>
      </c>
      <c r="J26" s="9">
        <v>0</v>
      </c>
      <c r="K26" s="9"/>
      <c r="L26" s="9"/>
      <c r="M26" s="9"/>
    </row>
    <row r="27" spans="1:1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>
      <c r="A28" s="9">
        <v>2</v>
      </c>
      <c r="B28" s="9"/>
      <c r="C28" s="49" t="s">
        <v>297</v>
      </c>
      <c r="D28" s="9"/>
      <c r="E28" s="22" t="s">
        <v>89</v>
      </c>
      <c r="F28" s="9">
        <v>82031</v>
      </c>
      <c r="G28" s="9">
        <v>2</v>
      </c>
      <c r="H28" s="9">
        <v>1</v>
      </c>
      <c r="I28" s="9">
        <v>0.5</v>
      </c>
      <c r="J28" s="9">
        <v>0.3</v>
      </c>
      <c r="K28" s="9"/>
      <c r="L28" s="9"/>
      <c r="M28" s="9"/>
    </row>
    <row r="29" spans="1:13">
      <c r="A29" s="9">
        <v>5</v>
      </c>
      <c r="B29" s="9"/>
      <c r="C29" s="49" t="s">
        <v>297</v>
      </c>
      <c r="D29" s="9"/>
      <c r="E29" s="22" t="s">
        <v>89</v>
      </c>
      <c r="F29" s="9">
        <v>82031</v>
      </c>
      <c r="G29" s="9">
        <v>2</v>
      </c>
      <c r="H29" s="9">
        <v>1</v>
      </c>
      <c r="I29" s="9">
        <v>0.5</v>
      </c>
      <c r="J29" s="9">
        <v>0.3</v>
      </c>
      <c r="K29" s="9"/>
      <c r="L29" s="9"/>
      <c r="M29" s="9"/>
    </row>
    <row r="30" spans="1:13">
      <c r="A30" s="9">
        <v>7</v>
      </c>
      <c r="B30" s="9"/>
      <c r="C30" s="49" t="s">
        <v>298</v>
      </c>
      <c r="D30" s="9"/>
      <c r="E30" s="22" t="s">
        <v>89</v>
      </c>
      <c r="F30" s="9">
        <v>82031</v>
      </c>
      <c r="G30" s="9">
        <v>1.5</v>
      </c>
      <c r="H30" s="9">
        <v>1</v>
      </c>
      <c r="I30" s="9">
        <v>0.5</v>
      </c>
      <c r="J30" s="9">
        <v>0.5</v>
      </c>
      <c r="K30" s="9"/>
      <c r="L30" s="9"/>
      <c r="M30" s="9"/>
    </row>
    <row r="31" spans="1:13">
      <c r="A31" s="9">
        <v>11</v>
      </c>
      <c r="B31" s="9"/>
      <c r="C31" s="49" t="s">
        <v>298</v>
      </c>
      <c r="D31" s="9"/>
      <c r="E31" s="22" t="s">
        <v>89</v>
      </c>
      <c r="F31" s="9">
        <v>82031</v>
      </c>
      <c r="G31" s="9">
        <v>1.5</v>
      </c>
      <c r="H31" s="9">
        <v>1</v>
      </c>
      <c r="I31" s="9">
        <v>0.5</v>
      </c>
      <c r="J31" s="9">
        <v>0.5</v>
      </c>
      <c r="K31" s="9"/>
      <c r="L31" s="9"/>
      <c r="M31" s="9"/>
    </row>
  </sheetData>
  <mergeCells count="13">
    <mergeCell ref="A1:M1"/>
    <mergeCell ref="G2:H2"/>
    <mergeCell ref="I2:J2"/>
    <mergeCell ref="L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2024-11-28T04:35:35Z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FFFB536E16AC4079B8170CA5C34BDE0F_13</vt:lpwstr>
  </property>
</Properties>
</file>