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<sst xmlns="http://schemas.openxmlformats.org/spreadsheetml/2006/main" count="784" uniqueCount="315">
  <si>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</si>
  <si>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</si>
  <si>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</si>
  <si>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</si>
  <si>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</si>
  <si>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</si>
  <si>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</si>
  <si>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</si>
  <si>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</si>
  <si>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</si>
  <si>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</si>
  <si>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</si>
  <si>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</si>
  <si>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</si>
  <si>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</si>
  <si>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</si>
  <si>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</si>
  <si>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</si>
  <si>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</si>
  <si>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</si>
  <si>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</si>
  <si>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</si>
  <si>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</si>
  <si>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</si>
  <si>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</si>
  <si>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</si>
  <si>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</si>
  <si>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</si>
  <si>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</si>
  <si>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</si>
  <si>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</si>
  <si>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</si>
  <si>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</si>
  <si>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</si>
  <si>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</si>
  <si>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</si>
  <si>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</si>
  <si>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</si>
  <si>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</si>
  <si>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</si>
  <si>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</si>
  <si>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</si>
  <si>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</si>
  <si>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</si>
  <si>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</si>
  <si>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</si>
  <si>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</si>
  <si>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</si>
  <si>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</si>
  <si>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</si>
  <si>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</si>
  <si>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</si>
  <si>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</si>
  <si>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</si>
  <si>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</si>
  <si>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</si>
  <si>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</si>
  <si>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</si>
  <si>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</si>
  <si>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</si>
  <si>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</si>
  <si>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</si>
  <si>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QAJJAN84152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</si>
  <si>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</si>
  <si>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</si>
  <si>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</si>
  <si>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</si>
  <si>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</si>
  <si>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</si>
  <si>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</si>
  <si>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</si>
  <si>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</si>
  <si>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</si>
  <si>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</si>
  <si>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</si>
  <si>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</si>
  <si>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</si>
  <si>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</si>
  <si>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</si>
  <si>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</si>
  <si>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</si>
  <si>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</si>
  <si>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</si>
  <si>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</si>
  <si>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</si>
  <si>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</si>
  <si>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</si>
  <si>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</si>
  <si>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</si>
  <si>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</si>
  <si>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</si>
  <si>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</si>
  <si>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</si>
  <si>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</si>
  <si>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</si>
  <si>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</si>
  <si>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</si>
  <si>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</si>
  <si>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</si>
  <si>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</si>
  <si>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</si>
  <si>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</si>
  <si>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</si>
  <si>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</si>
  <si>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</si>
  <si>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</si>
  <si>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</si>
  <si>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</si>
  <si>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</si>
  <si>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</si>
  <si>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</si>
  <si>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</si>
  <si>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幻净蓝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</si>
  <si>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</si>
  <si>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</si>
  <si>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</si>
  <si>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</si>
  <si>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</si>
  <si>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</si>
  <si>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</si>
  <si>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1.袖肩顶起尖，两侧埋夹不顺直，侧唛外露有宽窄</t>
  </si>
  <si>
    <t>2.冚线子口不饱满，线迹偏松散，要重新调试线路，冚袖重线过长，左右不对称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</si>
  <si>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</si>
  <si>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</si>
  <si>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</si>
  <si>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</si>
  <si>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</si>
  <si>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</si>
  <si>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</si>
  <si>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</si>
  <si>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</si>
  <si>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</si>
  <si>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</si>
  <si>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</si>
  <si>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</si>
  <si>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</si>
  <si>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</si>
  <si>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</si>
  <si>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</si>
  <si>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</si>
  <si>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</si>
  <si>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</si>
  <si>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</si>
  <si>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</si>
  <si>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</si>
  <si>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</si>
  <si>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</si>
  <si>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</si>
  <si>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</si>
  <si>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</si>
  <si>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后中长</t>
  </si>
  <si>
    <t>+0</t>
  </si>
  <si>
    <t>-1.5</t>
  </si>
  <si>
    <t>胸围</t>
  </si>
  <si>
    <t>-1</t>
  </si>
  <si>
    <t>摆围</t>
  </si>
  <si>
    <t>-0.5</t>
  </si>
  <si>
    <t>-0.8</t>
  </si>
  <si>
    <t>-2</t>
  </si>
  <si>
    <t>下领围</t>
  </si>
  <si>
    <t>肩点袖长(短袖）</t>
  </si>
  <si>
    <t>+0.3</t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</si>
  <si>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</si>
  <si>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</si>
  <si>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-0.2</t>
  </si>
  <si>
    <t>+0.6</t>
  </si>
  <si>
    <t>领高</t>
  </si>
  <si>
    <t>肩宽</t>
  </si>
  <si>
    <t>+0.7</t>
  </si>
  <si>
    <t>-0.6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</si>
  <si>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</si>
  <si>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</si>
  <si>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</si>
  <si>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</si>
  <si>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</si>
  <si>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</si>
  <si>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</si>
  <si>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</si>
  <si>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</si>
  <si>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</si>
  <si>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</si>
  <si>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</si>
  <si>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</si>
  <si>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</si>
  <si>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</si>
  <si>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</si>
  <si>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</si>
  <si>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</si>
  <si>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</si>
  <si>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</si>
  <si>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</si>
  <si>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</si>
  <si>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</si>
  <si>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</si>
  <si>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</si>
  <si>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</si>
  <si>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</si>
  <si>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</si>
  <si>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</si>
  <si>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</si>
  <si>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</si>
  <si>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</si>
  <si>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</si>
  <si>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</si>
  <si>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</si>
  <si>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</si>
  <si>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</si>
  <si>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</si>
  <si>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</si>
  <si>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</si>
  <si>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</si>
  <si>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</si>
  <si>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</si>
  <si>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</si>
  <si>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</si>
  <si>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</si>
  <si>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</si>
  <si>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</si>
  <si>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</si>
  <si>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</si>
  <si>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</si>
  <si>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</si>
  <si>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</si>
  <si>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</si>
  <si>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</si>
  <si>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</si>
  <si>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</si>
  <si>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</si>
  <si>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</si>
  <si>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</si>
  <si>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</si>
  <si>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走货610件，抽查80件，发现3件不良品，已按照以上提出的问题点改正，可以出货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</si>
  <si>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</si>
  <si>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</si>
  <si>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</si>
  <si>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</si>
  <si>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</si>
  <si>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</si>
  <si>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</si>
  <si>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</si>
  <si>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</si>
  <si>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</si>
  <si>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</si>
  <si>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</si>
  <si>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</si>
  <si>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</si>
  <si>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</si>
  <si>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</si>
  <si>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</si>
  <si>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</si>
  <si>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汗布</t>
  </si>
  <si>
    <t>正辉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</si>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</sst>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2" applyNumberFormat="0" applyFill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4" applyNumberFormat="0" applyAlignment="0" applyProtection="0">
      <alignment vertical="center"/>
    </xf>
    <xf numFmtId="0" fontId="59" fillId="10" borderId="75" applyNumberFormat="0" applyAlignment="0" applyProtection="0">
      <alignment vertical="center"/>
    </xf>
    <xf numFmtId="0" fontId="60" fillId="10" borderId="74" applyNumberFormat="0" applyAlignment="0" applyProtection="0">
      <alignment vertical="center"/>
    </xf>
    <xf numFmtId="0" fontId="61" fillId="11" borderId="76" applyNumberFormat="0" applyAlignment="0" applyProtection="0">
      <alignment vertical="center"/>
    </xf>
    <xf numFmtId="0" fontId="62" fillId="0" borderId="77" applyNumberFormat="0" applyFill="0" applyAlignment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6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3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52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6" fillId="0" borderId="19" xfId="54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8" fillId="0" borderId="20" xfId="0" applyNumberFormat="1" applyFont="1" applyFill="1" applyBorder="1" applyAlignment="1">
      <alignment horizontal="center" vertical="center"/>
    </xf>
    <xf numFmtId="49" fontId="36" fillId="0" borderId="20" xfId="54" applyNumberFormat="1" applyFont="1" applyFill="1" applyBorder="1" applyAlignment="1">
      <alignment horizontal="center" vertical="center"/>
    </xf>
    <xf numFmtId="0" fontId="18" fillId="0" borderId="21" xfId="53" applyFont="1" applyFill="1" applyBorder="1" applyAlignment="1">
      <alignment horizontal="center"/>
    </xf>
    <xf numFmtId="49" fontId="18" fillId="0" borderId="22" xfId="53" applyNumberFormat="1" applyFont="1" applyFill="1" applyBorder="1" applyAlignment="1">
      <alignment horizontal="center"/>
    </xf>
    <xf numFmtId="49" fontId="36" fillId="0" borderId="22" xfId="54" applyNumberFormat="1" applyFont="1" applyFill="1" applyBorder="1" applyAlignment="1">
      <alignment horizontal="center" vertical="center"/>
    </xf>
    <xf numFmtId="49" fontId="36" fillId="0" borderId="23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4" xfId="52" applyFont="1" applyBorder="1" applyAlignment="1">
      <alignment horizontal="center" vertical="top"/>
    </xf>
    <xf numFmtId="0" fontId="39" fillId="0" borderId="25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39" fillId="0" borderId="26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vertical="center"/>
    </xf>
    <xf numFmtId="0" fontId="39" fillId="0" borderId="26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39" fillId="0" borderId="27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left" vertical="center"/>
    </xf>
    <xf numFmtId="0" fontId="39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39" fillId="0" borderId="22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5" xfId="52" applyFont="1" applyFill="1" applyBorder="1" applyAlignment="1">
      <alignment vertical="center"/>
    </xf>
    <xf numFmtId="0" fontId="39" fillId="0" borderId="29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39" fillId="0" borderId="28" xfId="52" applyFont="1" applyFill="1" applyBorder="1" applyAlignment="1">
      <alignment horizontal="left" vertical="center"/>
    </xf>
    <xf numFmtId="0" fontId="19" fillId="0" borderId="22" xfId="52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right" vertical="center"/>
    </xf>
    <xf numFmtId="0" fontId="26" fillId="0" borderId="32" xfId="52" applyFont="1" applyFill="1" applyBorder="1" applyAlignment="1">
      <alignment horizontal="righ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58" fontId="26" fillId="0" borderId="22" xfId="52" applyNumberFormat="1" applyFont="1" applyFill="1" applyBorder="1" applyAlignment="1">
      <alignment horizontal="center" vertical="center"/>
    </xf>
    <xf numFmtId="0" fontId="39" fillId="0" borderId="22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39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8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23" xfId="52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9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right" vertical="center"/>
    </xf>
    <xf numFmtId="0" fontId="26" fillId="0" borderId="40" xfId="52" applyFont="1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2" fillId="0" borderId="42" xfId="52" applyFont="1" applyBorder="1" applyAlignment="1">
      <alignment horizontal="center" vertical="center"/>
    </xf>
    <xf numFmtId="0" fontId="12" fillId="0" borderId="42" xfId="52" applyFont="1" applyBorder="1" applyAlignment="1">
      <alignment horizontal="center" vertical="center"/>
    </xf>
    <xf numFmtId="0" fontId="37" fillId="0" borderId="42" xfId="52" applyFont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37" fillId="0" borderId="26" xfId="52" applyFont="1" applyBorder="1" applyAlignment="1">
      <alignment horizontal="center" vertical="center"/>
    </xf>
    <xf numFmtId="0" fontId="37" fillId="0" borderId="37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6" xfId="52" applyFont="1" applyBorder="1" applyAlignment="1">
      <alignment horizontal="center" vertical="center"/>
    </xf>
    <xf numFmtId="0" fontId="12" fillId="0" borderId="37" xfId="52" applyFont="1" applyBorder="1" applyAlignment="1">
      <alignment horizontal="center" vertical="center"/>
    </xf>
    <xf numFmtId="0" fontId="37" fillId="0" borderId="27" xfId="52" applyFont="1" applyBorder="1" applyAlignment="1">
      <alignment horizontal="left" vertical="center"/>
    </xf>
    <xf numFmtId="0" fontId="3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37" fillId="0" borderId="27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37" fillId="0" borderId="19" xfId="52" applyFont="1" applyBorder="1" applyAlignment="1">
      <alignment vertical="center"/>
    </xf>
    <xf numFmtId="0" fontId="22" fillId="0" borderId="43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0" fillId="0" borderId="28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37" fillId="0" borderId="28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14" fontId="22" fillId="0" borderId="22" xfId="52" applyNumberFormat="1" applyFont="1" applyBorder="1" applyAlignment="1">
      <alignment horizontal="center" vertical="center"/>
    </xf>
    <xf numFmtId="14" fontId="22" fillId="0" borderId="23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7" fillId="0" borderId="25" xfId="52" applyFont="1" applyBorder="1" applyAlignment="1">
      <alignment vertical="center"/>
    </xf>
    <xf numFmtId="0" fontId="19" fillId="0" borderId="26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vertical="center"/>
    </xf>
    <xf numFmtId="0" fontId="37" fillId="0" borderId="26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 wrapText="1"/>
    </xf>
    <xf numFmtId="0" fontId="26" fillId="0" borderId="30" xfId="52" applyFont="1" applyBorder="1" applyAlignment="1">
      <alignment horizontal="left" vertical="center" wrapText="1"/>
    </xf>
    <xf numFmtId="0" fontId="26" fillId="0" borderId="46" xfId="52" applyFont="1" applyBorder="1" applyAlignment="1">
      <alignment horizontal="left" vertical="center" wrapText="1"/>
    </xf>
    <xf numFmtId="0" fontId="26" fillId="0" borderId="33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 wrapText="1"/>
    </xf>
    <xf numFmtId="0" fontId="26" fillId="0" borderId="26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8" xfId="52" applyFont="1" applyBorder="1" applyAlignment="1">
      <alignment horizontal="center" vertical="center"/>
    </xf>
    <xf numFmtId="0" fontId="37" fillId="0" borderId="22" xfId="52" applyFont="1" applyBorder="1" applyAlignment="1">
      <alignment horizontal="center" vertical="center"/>
    </xf>
    <xf numFmtId="0" fontId="37" fillId="0" borderId="27" xfId="52" applyFont="1" applyBorder="1" applyAlignment="1">
      <alignment horizontal="center" vertical="center"/>
    </xf>
    <xf numFmtId="0" fontId="37" fillId="0" borderId="19" xfId="52" applyFont="1" applyBorder="1" applyAlignment="1">
      <alignment horizontal="center" vertical="center"/>
    </xf>
    <xf numFmtId="0" fontId="39" fillId="0" borderId="19" xfId="52" applyFont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12" fillId="0" borderId="49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vertical="center"/>
    </xf>
    <xf numFmtId="58" fontId="19" fillId="0" borderId="50" xfId="52" applyNumberFormat="1" applyFont="1" applyBorder="1" applyAlignment="1">
      <alignment vertical="center"/>
    </xf>
    <xf numFmtId="0" fontId="12" fillId="0" borderId="50" xfId="52" applyFont="1" applyBorder="1" applyAlignment="1">
      <alignment horizontal="center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22" fillId="0" borderId="23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39" fillId="0" borderId="26" xfId="52" applyFont="1" applyBorder="1" applyAlignment="1">
      <alignment horizontal="left" vertical="center"/>
    </xf>
    <xf numFmtId="0" fontId="39" fillId="0" borderId="37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39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37" fillId="0" borderId="23" xfId="52" applyFont="1" applyBorder="1" applyAlignment="1">
      <alignment horizontal="center" vertical="center"/>
    </xf>
    <xf numFmtId="0" fontId="39" fillId="0" borderId="20" xfId="52" applyFont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2" fillId="0" borderId="56" xfId="52" applyFont="1" applyFill="1" applyBorder="1" applyAlignment="1">
      <alignment horizontal="left" vertical="center"/>
    </xf>
    <xf numFmtId="0" fontId="12" fillId="0" borderId="57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7" fillId="0" borderId="58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37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vertical="center"/>
    </xf>
    <xf numFmtId="0" fontId="37" fillId="0" borderId="53" xfId="52" applyFont="1" applyBorder="1" applyAlignment="1">
      <alignment vertical="center"/>
    </xf>
    <xf numFmtId="0" fontId="37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37" fillId="0" borderId="53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37" fillId="0" borderId="47" xfId="52" applyFont="1" applyBorder="1" applyAlignment="1">
      <alignment horizontal="left" vertical="center" wrapText="1"/>
    </xf>
    <xf numFmtId="0" fontId="37" fillId="0" borderId="48" xfId="52" applyFont="1" applyBorder="1" applyAlignment="1">
      <alignment horizontal="left" vertical="center" wrapText="1"/>
    </xf>
    <xf numFmtId="0" fontId="37" fillId="0" borderId="59" xfId="52" applyFont="1" applyBorder="1" applyAlignment="1">
      <alignment horizontal="left" vertical="center"/>
    </xf>
    <xf numFmtId="0" fontId="37" fillId="0" borderId="60" xfId="52" applyFont="1" applyBorder="1" applyAlignment="1">
      <alignment horizontal="left" vertical="center"/>
    </xf>
    <xf numFmtId="0" fontId="42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3" xfId="52" applyNumberFormat="1" applyFont="1" applyBorder="1" applyAlignment="1">
      <alignment horizontal="center" vertical="center"/>
    </xf>
    <xf numFmtId="0" fontId="22" fillId="0" borderId="27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9" fontId="22" fillId="0" borderId="35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9" fontId="22" fillId="0" borderId="48" xfId="52" applyNumberFormat="1" applyFont="1" applyBorder="1" applyAlignment="1">
      <alignment horizontal="left" vertical="center"/>
    </xf>
    <xf numFmtId="0" fontId="39" fillId="0" borderId="52" xfId="52" applyFont="1" applyFill="1" applyBorder="1" applyAlignment="1">
      <alignment horizontal="left" vertical="center"/>
    </xf>
    <xf numFmtId="0" fontId="39" fillId="0" borderId="53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2" fillId="0" borderId="41" xfId="52" applyFont="1" applyBorder="1" applyAlignment="1">
      <alignment vertical="center"/>
    </xf>
    <xf numFmtId="0" fontId="44" fillId="0" borderId="50" xfId="52" applyFont="1" applyBorder="1" applyAlignment="1">
      <alignment horizontal="center" vertical="center"/>
    </xf>
    <xf numFmtId="0" fontId="12" fillId="0" borderId="42" xfId="52" applyFont="1" applyBorder="1" applyAlignment="1">
      <alignment vertical="center"/>
    </xf>
    <xf numFmtId="0" fontId="22" fillId="0" borderId="64" xfId="52" applyFont="1" applyBorder="1" applyAlignment="1">
      <alignment vertical="center"/>
    </xf>
    <xf numFmtId="0" fontId="12" fillId="0" borderId="64" xfId="52" applyFont="1" applyBorder="1" applyAlignment="1">
      <alignment vertical="center"/>
    </xf>
    <xf numFmtId="58" fontId="19" fillId="0" borderId="42" xfId="52" applyNumberFormat="1" applyFont="1" applyBorder="1" applyAlignment="1">
      <alignment vertical="center"/>
    </xf>
    <xf numFmtId="0" fontId="12" fillId="0" borderId="34" xfId="52" applyFont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37" fillId="0" borderId="66" xfId="52" applyFont="1" applyBorder="1" applyAlignment="1">
      <alignment horizontal="left" vertical="center"/>
    </xf>
    <xf numFmtId="0" fontId="12" fillId="0" borderId="56" xfId="52" applyFont="1" applyBorder="1" applyAlignment="1">
      <alignment horizontal="left" vertical="center"/>
    </xf>
    <xf numFmtId="0" fontId="22" fillId="0" borderId="57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0" xfId="52" applyFont="1" applyBorder="1" applyAlignment="1">
      <alignment horizontal="left" vertical="center" wrapText="1"/>
    </xf>
    <xf numFmtId="0" fontId="37" fillId="0" borderId="57" xfId="52" applyFont="1" applyBorder="1" applyAlignment="1">
      <alignment horizontal="left" vertical="center"/>
    </xf>
    <xf numFmtId="0" fontId="37" fillId="0" borderId="2" xfId="52" applyFont="1" applyBorder="1" applyAlignment="1">
      <alignment horizontal="center" vertical="center"/>
    </xf>
    <xf numFmtId="0" fontId="45" fillId="0" borderId="39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9" fontId="22" fillId="0" borderId="40" xfId="52" applyNumberFormat="1" applyFont="1" applyBorder="1" applyAlignment="1">
      <alignment horizontal="left" vertical="center"/>
    </xf>
    <xf numFmtId="0" fontId="39" fillId="0" borderId="57" xfId="52" applyFont="1" applyFill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12" fillId="0" borderId="68" xfId="52" applyFont="1" applyBorder="1" applyAlignment="1">
      <alignment horizontal="center" vertical="center"/>
    </xf>
    <xf numFmtId="0" fontId="22" fillId="0" borderId="64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6" fillId="0" borderId="17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/>
    </xf>
    <xf numFmtId="0" fontId="47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69215</xdr:colOff>
      <xdr:row>2</xdr:row>
      <xdr:rowOff>41910</xdr:rowOff>
    </xdr:from>
    <xdr:to>
      <xdr:col>7</xdr:col>
      <xdr:colOff>1049655</xdr:colOff>
      <xdr:row>3</xdr:row>
      <xdr:rowOff>378460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8595" y="622935"/>
          <a:ext cx="980440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2</xdr:row>
      <xdr:rowOff>41910</xdr:rowOff>
    </xdr:from>
    <xdr:to>
      <xdr:col>8</xdr:col>
      <xdr:colOff>1021080</xdr:colOff>
      <xdr:row>3</xdr:row>
      <xdr:rowOff>366395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4280" y="622935"/>
          <a:ext cx="982980" cy="70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5" customWidth="1"/>
    <col min="3" max="3" width="10.125" customWidth="1"/>
  </cols>
  <sheetData>
    <row r="1" ht="21" customHeight="1" spans="1:2">
      <c r="A1" s="436"/>
      <c r="B1" s="437" t="s">
        <v>0</v>
      </c>
    </row>
    <row r="2" spans="1:2">
      <c r="A2" s="9">
        <v>1</v>
      </c>
      <c r="B2" s="438" t="s">
        <v>1</v>
      </c>
    </row>
    <row r="3" spans="1:2">
      <c r="A3" s="9">
        <v>2</v>
      </c>
      <c r="B3" s="438" t="s">
        <v>2</v>
      </c>
    </row>
    <row r="4" spans="1:2">
      <c r="A4" s="9">
        <v>3</v>
      </c>
      <c r="B4" s="438" t="s">
        <v>3</v>
      </c>
    </row>
    <row r="5" spans="1:2">
      <c r="A5" s="9">
        <v>4</v>
      </c>
      <c r="B5" s="438" t="s">
        <v>4</v>
      </c>
    </row>
    <row r="6" spans="1:2">
      <c r="A6" s="9">
        <v>5</v>
      </c>
      <c r="B6" s="438" t="s">
        <v>5</v>
      </c>
    </row>
    <row r="7" spans="1:2">
      <c r="A7" s="9">
        <v>6</v>
      </c>
      <c r="B7" s="438" t="s">
        <v>6</v>
      </c>
    </row>
    <row r="8" s="434" customFormat="1" ht="15" customHeight="1" spans="1:2">
      <c r="A8" s="439">
        <v>7</v>
      </c>
      <c r="B8" s="440" t="s">
        <v>7</v>
      </c>
    </row>
    <row r="9" ht="18.95" customHeight="1" spans="1:2">
      <c r="A9" s="436"/>
      <c r="B9" s="441" t="s">
        <v>8</v>
      </c>
    </row>
    <row r="10" ht="15.95" customHeight="1" spans="1:2">
      <c r="A10" s="9">
        <v>1</v>
      </c>
      <c r="B10" s="442" t="s">
        <v>9</v>
      </c>
    </row>
    <row r="11" spans="1:2">
      <c r="A11" s="9">
        <v>2</v>
      </c>
      <c r="B11" s="438" t="s">
        <v>10</v>
      </c>
    </row>
    <row r="12" spans="1:2">
      <c r="A12" s="9">
        <v>3</v>
      </c>
      <c r="B12" s="440" t="s">
        <v>11</v>
      </c>
    </row>
    <row r="13" spans="1:2">
      <c r="A13" s="9">
        <v>4</v>
      </c>
      <c r="B13" s="438" t="s">
        <v>12</v>
      </c>
    </row>
    <row r="14" spans="1:2">
      <c r="A14" s="9">
        <v>5</v>
      </c>
      <c r="B14" s="438" t="s">
        <v>13</v>
      </c>
    </row>
    <row r="15" spans="1:2">
      <c r="A15" s="9">
        <v>6</v>
      </c>
      <c r="B15" s="438" t="s">
        <v>14</v>
      </c>
    </row>
    <row r="16" spans="1:2">
      <c r="A16" s="9">
        <v>7</v>
      </c>
      <c r="B16" s="438" t="s">
        <v>15</v>
      </c>
    </row>
    <row r="17" spans="1:2">
      <c r="A17" s="9">
        <v>8</v>
      </c>
      <c r="B17" s="438" t="s">
        <v>16</v>
      </c>
    </row>
    <row r="18" spans="1:2">
      <c r="A18" s="9">
        <v>9</v>
      </c>
      <c r="B18" s="438" t="s">
        <v>17</v>
      </c>
    </row>
    <row r="19" spans="1:2">
      <c r="A19" s="9"/>
      <c r="B19" s="438"/>
    </row>
    <row r="20" ht="20.25" spans="1:2">
      <c r="A20" s="436"/>
      <c r="B20" s="437" t="s">
        <v>18</v>
      </c>
    </row>
    <row r="21" spans="1:2">
      <c r="A21" s="9">
        <v>1</v>
      </c>
      <c r="B21" s="443" t="s">
        <v>19</v>
      </c>
    </row>
    <row r="22" spans="1:2">
      <c r="A22" s="9">
        <v>2</v>
      </c>
      <c r="B22" s="438" t="s">
        <v>20</v>
      </c>
    </row>
    <row r="23" spans="1:2">
      <c r="A23" s="9">
        <v>3</v>
      </c>
      <c r="B23" s="438" t="s">
        <v>21</v>
      </c>
    </row>
    <row r="24" spans="1:2">
      <c r="A24" s="9">
        <v>4</v>
      </c>
      <c r="B24" s="438" t="s">
        <v>22</v>
      </c>
    </row>
    <row r="25" spans="1:2">
      <c r="A25" s="9">
        <v>5</v>
      </c>
      <c r="B25" s="438" t="s">
        <v>23</v>
      </c>
    </row>
    <row r="26" spans="1:2">
      <c r="A26" s="9">
        <v>6</v>
      </c>
      <c r="B26" s="438" t="s">
        <v>24</v>
      </c>
    </row>
    <row r="27" spans="1:2">
      <c r="A27" s="9">
        <v>7</v>
      </c>
      <c r="B27" s="438" t="s">
        <v>25</v>
      </c>
    </row>
    <row r="28" spans="1:2">
      <c r="A28" s="9"/>
      <c r="B28" s="438"/>
    </row>
    <row r="29" ht="20.25" spans="1:2">
      <c r="A29" s="436"/>
      <c r="B29" s="437" t="s">
        <v>26</v>
      </c>
    </row>
    <row r="30" spans="1:2">
      <c r="A30" s="9">
        <v>1</v>
      </c>
      <c r="B30" s="443" t="s">
        <v>27</v>
      </c>
    </row>
    <row r="31" spans="1:2">
      <c r="A31" s="9">
        <v>2</v>
      </c>
      <c r="B31" s="438" t="s">
        <v>28</v>
      </c>
    </row>
    <row r="32" spans="1:2">
      <c r="A32" s="9">
        <v>3</v>
      </c>
      <c r="B32" s="438" t="s">
        <v>29</v>
      </c>
    </row>
    <row r="33" ht="28.5" spans="1:2">
      <c r="A33" s="9">
        <v>4</v>
      </c>
      <c r="B33" s="438" t="s">
        <v>30</v>
      </c>
    </row>
    <row r="34" spans="1:2">
      <c r="A34" s="9">
        <v>5</v>
      </c>
      <c r="B34" s="438" t="s">
        <v>31</v>
      </c>
    </row>
    <row r="35" spans="1:2">
      <c r="A35" s="9">
        <v>6</v>
      </c>
      <c r="B35" s="438" t="s">
        <v>32</v>
      </c>
    </row>
    <row r="36" spans="1:2">
      <c r="A36" s="9">
        <v>7</v>
      </c>
      <c r="B36" s="438" t="s">
        <v>33</v>
      </c>
    </row>
    <row r="37" spans="1:2">
      <c r="A37" s="9"/>
      <c r="B37" s="438"/>
    </row>
    <row r="39" spans="1:2">
      <c r="A39" s="444" t="s">
        <v>34</v>
      </c>
      <c r="B39" s="44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4" t="s">
        <v>35</v>
      </c>
      <c r="C2" s="415"/>
      <c r="D2" s="415"/>
      <c r="E2" s="415"/>
      <c r="F2" s="415"/>
      <c r="G2" s="415"/>
      <c r="H2" s="415"/>
      <c r="I2" s="429"/>
    </row>
    <row r="3" ht="27.95" customHeight="1" spans="2:9">
      <c r="B3" s="416"/>
      <c r="C3" s="417"/>
      <c r="D3" s="418" t="s">
        <v>36</v>
      </c>
      <c r="E3" s="419"/>
      <c r="F3" s="420" t="s">
        <v>37</v>
      </c>
      <c r="G3" s="421"/>
      <c r="H3" s="418" t="s">
        <v>38</v>
      </c>
      <c r="I3" s="430"/>
    </row>
    <row r="4" ht="27.95" customHeight="1" spans="2:9">
      <c r="B4" s="416" t="s">
        <v>39</v>
      </c>
      <c r="C4" s="417" t="s">
        <v>40</v>
      </c>
      <c r="D4" s="417" t="s">
        <v>41</v>
      </c>
      <c r="E4" s="417" t="s">
        <v>42</v>
      </c>
      <c r="F4" s="422" t="s">
        <v>41</v>
      </c>
      <c r="G4" s="422" t="s">
        <v>42</v>
      </c>
      <c r="H4" s="417" t="s">
        <v>41</v>
      </c>
      <c r="I4" s="431" t="s">
        <v>42</v>
      </c>
    </row>
    <row r="5" ht="27.95" customHeight="1" spans="2:9">
      <c r="B5" s="423" t="s">
        <v>43</v>
      </c>
      <c r="C5" s="9">
        <v>13</v>
      </c>
      <c r="D5" s="9">
        <v>0</v>
      </c>
      <c r="E5" s="9">
        <v>1</v>
      </c>
      <c r="F5" s="424">
        <v>0</v>
      </c>
      <c r="G5" s="424">
        <v>1</v>
      </c>
      <c r="H5" s="9">
        <v>1</v>
      </c>
      <c r="I5" s="432">
        <v>2</v>
      </c>
    </row>
    <row r="6" ht="27.95" customHeight="1" spans="2:9">
      <c r="B6" s="423" t="s">
        <v>44</v>
      </c>
      <c r="C6" s="9">
        <v>20</v>
      </c>
      <c r="D6" s="9">
        <v>0</v>
      </c>
      <c r="E6" s="9">
        <v>1</v>
      </c>
      <c r="F6" s="424">
        <v>1</v>
      </c>
      <c r="G6" s="424">
        <v>2</v>
      </c>
      <c r="H6" s="9">
        <v>2</v>
      </c>
      <c r="I6" s="432">
        <v>3</v>
      </c>
    </row>
    <row r="7" ht="27.95" customHeight="1" spans="2:9">
      <c r="B7" s="423" t="s">
        <v>45</v>
      </c>
      <c r="C7" s="9">
        <v>32</v>
      </c>
      <c r="D7" s="9">
        <v>0</v>
      </c>
      <c r="E7" s="9">
        <v>1</v>
      </c>
      <c r="F7" s="424">
        <v>2</v>
      </c>
      <c r="G7" s="424">
        <v>3</v>
      </c>
      <c r="H7" s="9">
        <v>3</v>
      </c>
      <c r="I7" s="432">
        <v>4</v>
      </c>
    </row>
    <row r="8" ht="27.95" customHeight="1" spans="2:9">
      <c r="B8" s="423" t="s">
        <v>46</v>
      </c>
      <c r="C8" s="9">
        <v>50</v>
      </c>
      <c r="D8" s="9">
        <v>1</v>
      </c>
      <c r="E8" s="9">
        <v>2</v>
      </c>
      <c r="F8" s="424">
        <v>3</v>
      </c>
      <c r="G8" s="424">
        <v>4</v>
      </c>
      <c r="H8" s="9">
        <v>5</v>
      </c>
      <c r="I8" s="432">
        <v>6</v>
      </c>
    </row>
    <row r="9" ht="27.95" customHeight="1" spans="2:9">
      <c r="B9" s="423" t="s">
        <v>47</v>
      </c>
      <c r="C9" s="9">
        <v>80</v>
      </c>
      <c r="D9" s="9">
        <v>2</v>
      </c>
      <c r="E9" s="9">
        <v>3</v>
      </c>
      <c r="F9" s="424">
        <v>5</v>
      </c>
      <c r="G9" s="424">
        <v>6</v>
      </c>
      <c r="H9" s="9">
        <v>7</v>
      </c>
      <c r="I9" s="432">
        <v>8</v>
      </c>
    </row>
    <row r="10" ht="27.95" customHeight="1" spans="2:9">
      <c r="B10" s="423" t="s">
        <v>48</v>
      </c>
      <c r="C10" s="9">
        <v>125</v>
      </c>
      <c r="D10" s="9">
        <v>3</v>
      </c>
      <c r="E10" s="9">
        <v>4</v>
      </c>
      <c r="F10" s="424">
        <v>7</v>
      </c>
      <c r="G10" s="424">
        <v>8</v>
      </c>
      <c r="H10" s="9">
        <v>10</v>
      </c>
      <c r="I10" s="432">
        <v>11</v>
      </c>
    </row>
    <row r="11" ht="27.95" customHeight="1" spans="2:9">
      <c r="B11" s="423" t="s">
        <v>49</v>
      </c>
      <c r="C11" s="9">
        <v>200</v>
      </c>
      <c r="D11" s="9">
        <v>5</v>
      </c>
      <c r="E11" s="9">
        <v>6</v>
      </c>
      <c r="F11" s="424">
        <v>10</v>
      </c>
      <c r="G11" s="424">
        <v>11</v>
      </c>
      <c r="H11" s="9">
        <v>14</v>
      </c>
      <c r="I11" s="432">
        <v>15</v>
      </c>
    </row>
    <row r="12" ht="27.95" customHeight="1" spans="2:9">
      <c r="B12" s="425" t="s">
        <v>50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51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O14" sqref="O14"/>
    </sheetView>
  </sheetViews>
  <sheetFormatPr defaultColWidth="10.375" defaultRowHeight="16.5" customHeight="1"/>
  <cols>
    <col min="1" max="1" width="11.125" style="247" customWidth="1"/>
    <col min="2" max="9" width="10.375" style="247"/>
    <col min="10" max="10" width="8.875" style="247" customWidth="1"/>
    <col min="11" max="11" width="12" style="247" customWidth="1"/>
    <col min="12" max="16384" width="10.375" style="247"/>
  </cols>
  <sheetData>
    <row r="1" ht="21" spans="1:1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ht="14.25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ht="14.25" spans="1:11">
      <c r="A4" s="258" t="s">
        <v>61</v>
      </c>
      <c r="B4" s="172" t="s">
        <v>62</v>
      </c>
      <c r="C4" s="173"/>
      <c r="D4" s="258" t="s">
        <v>63</v>
      </c>
      <c r="E4" s="259"/>
      <c r="F4" s="260">
        <v>45656</v>
      </c>
      <c r="G4" s="261"/>
      <c r="H4" s="258" t="s">
        <v>64</v>
      </c>
      <c r="I4" s="259"/>
      <c r="J4" s="172" t="s">
        <v>65</v>
      </c>
      <c r="K4" s="173" t="s">
        <v>66</v>
      </c>
    </row>
    <row r="5" ht="14.25" spans="1:11">
      <c r="A5" s="262" t="s">
        <v>67</v>
      </c>
      <c r="B5" s="172" t="s">
        <v>68</v>
      </c>
      <c r="C5" s="173"/>
      <c r="D5" s="258" t="s">
        <v>69</v>
      </c>
      <c r="E5" s="259"/>
      <c r="F5" s="260">
        <v>45601</v>
      </c>
      <c r="G5" s="261"/>
      <c r="H5" s="258" t="s">
        <v>70</v>
      </c>
      <c r="I5" s="259"/>
      <c r="J5" s="172" t="s">
        <v>65</v>
      </c>
      <c r="K5" s="173" t="s">
        <v>66</v>
      </c>
    </row>
    <row r="6" ht="14.25" spans="1:11">
      <c r="A6" s="258" t="s">
        <v>71</v>
      </c>
      <c r="B6" s="263" t="s">
        <v>72</v>
      </c>
      <c r="C6" s="264">
        <v>6</v>
      </c>
      <c r="D6" s="262" t="s">
        <v>73</v>
      </c>
      <c r="E6" s="265"/>
      <c r="F6" s="260">
        <v>45606</v>
      </c>
      <c r="G6" s="261"/>
      <c r="H6" s="258" t="s">
        <v>74</v>
      </c>
      <c r="I6" s="259"/>
      <c r="J6" s="172" t="s">
        <v>65</v>
      </c>
      <c r="K6" s="173" t="s">
        <v>66</v>
      </c>
    </row>
    <row r="7" ht="14.25" spans="1:11">
      <c r="A7" s="258" t="s">
        <v>75</v>
      </c>
      <c r="B7" s="266">
        <v>2270</v>
      </c>
      <c r="C7" s="267"/>
      <c r="D7" s="262" t="s">
        <v>76</v>
      </c>
      <c r="E7" s="268"/>
      <c r="F7" s="260">
        <v>45611</v>
      </c>
      <c r="G7" s="261"/>
      <c r="H7" s="258" t="s">
        <v>77</v>
      </c>
      <c r="I7" s="259"/>
      <c r="J7" s="172" t="s">
        <v>65</v>
      </c>
      <c r="K7" s="173" t="s">
        <v>66</v>
      </c>
    </row>
    <row r="8" ht="15" spans="1:11">
      <c r="A8" s="269" t="s">
        <v>78</v>
      </c>
      <c r="B8" s="270" t="s">
        <v>79</v>
      </c>
      <c r="C8" s="271"/>
      <c r="D8" s="272" t="s">
        <v>80</v>
      </c>
      <c r="E8" s="273"/>
      <c r="F8" s="274">
        <v>45616</v>
      </c>
      <c r="G8" s="275"/>
      <c r="H8" s="272" t="s">
        <v>81</v>
      </c>
      <c r="I8" s="273"/>
      <c r="J8" s="292" t="s">
        <v>65</v>
      </c>
      <c r="K8" s="324" t="s">
        <v>66</v>
      </c>
    </row>
    <row r="9" ht="15" spans="1:11">
      <c r="A9" s="345" t="s">
        <v>82</v>
      </c>
      <c r="B9" s="346"/>
      <c r="C9" s="346"/>
      <c r="D9" s="347"/>
      <c r="E9" s="347"/>
      <c r="F9" s="347"/>
      <c r="G9" s="347"/>
      <c r="H9" s="347"/>
      <c r="I9" s="347"/>
      <c r="J9" s="347"/>
      <c r="K9" s="395"/>
    </row>
    <row r="10" ht="15" spans="1:11">
      <c r="A10" s="348" t="s">
        <v>83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96"/>
    </row>
    <row r="11" ht="14.25" spans="1:11">
      <c r="A11" s="350" t="s">
        <v>84</v>
      </c>
      <c r="B11" s="351" t="s">
        <v>85</v>
      </c>
      <c r="C11" s="352" t="s">
        <v>86</v>
      </c>
      <c r="D11" s="353"/>
      <c r="E11" s="354" t="s">
        <v>87</v>
      </c>
      <c r="F11" s="351" t="s">
        <v>85</v>
      </c>
      <c r="G11" s="352" t="s">
        <v>86</v>
      </c>
      <c r="H11" s="352" t="s">
        <v>88</v>
      </c>
      <c r="I11" s="354" t="s">
        <v>89</v>
      </c>
      <c r="J11" s="351" t="s">
        <v>85</v>
      </c>
      <c r="K11" s="397" t="s">
        <v>86</v>
      </c>
    </row>
    <row r="12" ht="14.25" spans="1:11">
      <c r="A12" s="262" t="s">
        <v>90</v>
      </c>
      <c r="B12" s="282" t="s">
        <v>85</v>
      </c>
      <c r="C12" s="172" t="s">
        <v>86</v>
      </c>
      <c r="D12" s="268"/>
      <c r="E12" s="265" t="s">
        <v>91</v>
      </c>
      <c r="F12" s="282" t="s">
        <v>85</v>
      </c>
      <c r="G12" s="172" t="s">
        <v>86</v>
      </c>
      <c r="H12" s="172" t="s">
        <v>88</v>
      </c>
      <c r="I12" s="265" t="s">
        <v>92</v>
      </c>
      <c r="J12" s="282" t="s">
        <v>85</v>
      </c>
      <c r="K12" s="173" t="s">
        <v>86</v>
      </c>
    </row>
    <row r="13" ht="14.25" spans="1:11">
      <c r="A13" s="262" t="s">
        <v>93</v>
      </c>
      <c r="B13" s="282" t="s">
        <v>85</v>
      </c>
      <c r="C13" s="172" t="s">
        <v>86</v>
      </c>
      <c r="D13" s="268"/>
      <c r="E13" s="265" t="s">
        <v>94</v>
      </c>
      <c r="F13" s="172" t="s">
        <v>95</v>
      </c>
      <c r="G13" s="172" t="s">
        <v>96</v>
      </c>
      <c r="H13" s="172" t="s">
        <v>88</v>
      </c>
      <c r="I13" s="265" t="s">
        <v>97</v>
      </c>
      <c r="J13" s="282" t="s">
        <v>85</v>
      </c>
      <c r="K13" s="173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6"/>
    </row>
    <row r="15" ht="15" spans="1:11">
      <c r="A15" s="348" t="s">
        <v>99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96"/>
    </row>
    <row r="16" ht="14.25" spans="1:11">
      <c r="A16" s="355" t="s">
        <v>100</v>
      </c>
      <c r="B16" s="352" t="s">
        <v>95</v>
      </c>
      <c r="C16" s="352" t="s">
        <v>96</v>
      </c>
      <c r="D16" s="356"/>
      <c r="E16" s="357" t="s">
        <v>101</v>
      </c>
      <c r="F16" s="352" t="s">
        <v>95</v>
      </c>
      <c r="G16" s="352" t="s">
        <v>96</v>
      </c>
      <c r="H16" s="358"/>
      <c r="I16" s="357" t="s">
        <v>102</v>
      </c>
      <c r="J16" s="352" t="s">
        <v>95</v>
      </c>
      <c r="K16" s="397" t="s">
        <v>96</v>
      </c>
    </row>
    <row r="17" customHeight="1" spans="1:22">
      <c r="A17" s="299" t="s">
        <v>103</v>
      </c>
      <c r="B17" s="172" t="s">
        <v>95</v>
      </c>
      <c r="C17" s="172" t="s">
        <v>96</v>
      </c>
      <c r="D17" s="359"/>
      <c r="E17" s="300" t="s">
        <v>104</v>
      </c>
      <c r="F17" s="172" t="s">
        <v>95</v>
      </c>
      <c r="G17" s="172" t="s">
        <v>96</v>
      </c>
      <c r="H17" s="360"/>
      <c r="I17" s="300" t="s">
        <v>105</v>
      </c>
      <c r="J17" s="172" t="s">
        <v>95</v>
      </c>
      <c r="K17" s="173" t="s">
        <v>96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61" t="s">
        <v>106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99"/>
    </row>
    <row r="19" s="343" customFormat="1" ht="18" customHeight="1" spans="1:11">
      <c r="A19" s="348" t="s">
        <v>107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96"/>
    </row>
    <row r="20" customHeight="1" spans="1:11">
      <c r="A20" s="363" t="s">
        <v>108</v>
      </c>
      <c r="B20" s="364"/>
      <c r="C20" s="364"/>
      <c r="D20" s="364"/>
      <c r="E20" s="364"/>
      <c r="F20" s="364"/>
      <c r="G20" s="364"/>
      <c r="H20" s="364"/>
      <c r="I20" s="364"/>
      <c r="J20" s="364"/>
      <c r="K20" s="400"/>
    </row>
    <row r="21" ht="21.75" customHeight="1" spans="1:11">
      <c r="A21" s="365" t="s">
        <v>109</v>
      </c>
      <c r="B21" s="108"/>
      <c r="C21" s="366">
        <v>120</v>
      </c>
      <c r="D21" s="366">
        <v>130</v>
      </c>
      <c r="E21" s="366">
        <v>140</v>
      </c>
      <c r="F21" s="366">
        <v>150</v>
      </c>
      <c r="G21" s="366">
        <v>160</v>
      </c>
      <c r="H21" s="367">
        <v>165</v>
      </c>
      <c r="I21" s="108"/>
      <c r="J21" s="401"/>
      <c r="K21" s="331" t="s">
        <v>110</v>
      </c>
    </row>
    <row r="22" ht="23" customHeight="1" spans="1:11">
      <c r="A22" s="368" t="s">
        <v>111</v>
      </c>
      <c r="B22" s="369"/>
      <c r="C22" s="369" t="s">
        <v>95</v>
      </c>
      <c r="D22" s="369" t="s">
        <v>95</v>
      </c>
      <c r="E22" s="369" t="s">
        <v>95</v>
      </c>
      <c r="F22" s="369" t="s">
        <v>95</v>
      </c>
      <c r="G22" s="369" t="s">
        <v>95</v>
      </c>
      <c r="H22" s="369" t="s">
        <v>95</v>
      </c>
      <c r="I22" s="369"/>
      <c r="J22" s="369"/>
      <c r="K22" s="402" t="s">
        <v>95</v>
      </c>
    </row>
    <row r="23" ht="23" customHeight="1" spans="1:11">
      <c r="A23" s="368" t="s">
        <v>112</v>
      </c>
      <c r="B23" s="369"/>
      <c r="C23" s="369" t="s">
        <v>95</v>
      </c>
      <c r="D23" s="369" t="s">
        <v>95</v>
      </c>
      <c r="E23" s="369" t="s">
        <v>95</v>
      </c>
      <c r="F23" s="369" t="s">
        <v>95</v>
      </c>
      <c r="G23" s="369" t="s">
        <v>95</v>
      </c>
      <c r="H23" s="369" t="s">
        <v>95</v>
      </c>
      <c r="I23" s="369"/>
      <c r="J23" s="369"/>
      <c r="K23" s="402" t="s">
        <v>95</v>
      </c>
    </row>
    <row r="24" ht="23" customHeight="1" spans="1:11">
      <c r="A24" s="368" t="s">
        <v>113</v>
      </c>
      <c r="B24" s="370"/>
      <c r="C24" s="369" t="s">
        <v>95</v>
      </c>
      <c r="D24" s="369" t="s">
        <v>95</v>
      </c>
      <c r="E24" s="369" t="s">
        <v>95</v>
      </c>
      <c r="F24" s="369" t="s">
        <v>95</v>
      </c>
      <c r="G24" s="369" t="s">
        <v>95</v>
      </c>
      <c r="H24" s="369" t="s">
        <v>95</v>
      </c>
      <c r="I24" s="370"/>
      <c r="J24" s="370"/>
      <c r="K24" s="402" t="s">
        <v>95</v>
      </c>
    </row>
    <row r="25" ht="23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03"/>
    </row>
    <row r="26" ht="23" customHeight="1" spans="1:11">
      <c r="A26" s="371"/>
      <c r="B26" s="372"/>
      <c r="C26" s="372"/>
      <c r="D26" s="372"/>
      <c r="E26" s="372"/>
      <c r="F26" s="372"/>
      <c r="G26" s="372"/>
      <c r="H26" s="372"/>
      <c r="I26" s="372"/>
      <c r="J26" s="372"/>
      <c r="K26" s="403"/>
    </row>
    <row r="27" ht="23" customHeight="1" spans="1:11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403"/>
    </row>
    <row r="28" ht="18" customHeight="1" spans="1:11">
      <c r="A28" s="373" t="s">
        <v>114</v>
      </c>
      <c r="B28" s="374"/>
      <c r="C28" s="374"/>
      <c r="D28" s="374"/>
      <c r="E28" s="374"/>
      <c r="F28" s="374"/>
      <c r="G28" s="374"/>
      <c r="H28" s="374"/>
      <c r="I28" s="374"/>
      <c r="J28" s="374"/>
      <c r="K28" s="404"/>
    </row>
    <row r="29" ht="18.75" customHeight="1" spans="1:11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405"/>
    </row>
    <row r="30" ht="18.75" customHeight="1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406"/>
    </row>
    <row r="31" ht="18" customHeight="1" spans="1:11">
      <c r="A31" s="373" t="s">
        <v>115</v>
      </c>
      <c r="B31" s="374"/>
      <c r="C31" s="374"/>
      <c r="D31" s="374"/>
      <c r="E31" s="374"/>
      <c r="F31" s="374"/>
      <c r="G31" s="374"/>
      <c r="H31" s="374"/>
      <c r="I31" s="374"/>
      <c r="J31" s="374"/>
      <c r="K31" s="404"/>
    </row>
    <row r="32" ht="14.25" spans="1:11">
      <c r="A32" s="379" t="s">
        <v>116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07"/>
    </row>
    <row r="33" ht="15" spans="1:11">
      <c r="A33" s="180" t="s">
        <v>117</v>
      </c>
      <c r="B33" s="181"/>
      <c r="C33" s="172" t="s">
        <v>65</v>
      </c>
      <c r="D33" s="172" t="s">
        <v>66</v>
      </c>
      <c r="E33" s="381" t="s">
        <v>118</v>
      </c>
      <c r="F33" s="382"/>
      <c r="G33" s="382"/>
      <c r="H33" s="382"/>
      <c r="I33" s="382"/>
      <c r="J33" s="382"/>
      <c r="K33" s="408"/>
    </row>
    <row r="34" ht="15" spans="1:11">
      <c r="A34" s="383" t="s">
        <v>119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</row>
    <row r="35" ht="21" customHeight="1" spans="1:11">
      <c r="A35" s="384" t="s">
        <v>120</v>
      </c>
      <c r="B35" s="385"/>
      <c r="C35" s="385"/>
      <c r="D35" s="385"/>
      <c r="E35" s="385"/>
      <c r="F35" s="385"/>
      <c r="G35" s="385"/>
      <c r="H35" s="385"/>
      <c r="I35" s="385"/>
      <c r="J35" s="385"/>
      <c r="K35" s="409"/>
    </row>
    <row r="36" ht="21" customHeight="1" spans="1:11">
      <c r="A36" s="307" t="s">
        <v>121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 t="s">
        <v>122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15" spans="1:11">
      <c r="A42" s="302" t="s">
        <v>123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35"/>
    </row>
    <row r="43" ht="15" spans="1:11">
      <c r="A43" s="348" t="s">
        <v>124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96"/>
    </row>
    <row r="44" ht="14.25" spans="1:11">
      <c r="A44" s="355" t="s">
        <v>125</v>
      </c>
      <c r="B44" s="352" t="s">
        <v>95</v>
      </c>
      <c r="C44" s="352" t="s">
        <v>96</v>
      </c>
      <c r="D44" s="352" t="s">
        <v>88</v>
      </c>
      <c r="E44" s="357" t="s">
        <v>126</v>
      </c>
      <c r="F44" s="352" t="s">
        <v>95</v>
      </c>
      <c r="G44" s="352" t="s">
        <v>96</v>
      </c>
      <c r="H44" s="352" t="s">
        <v>88</v>
      </c>
      <c r="I44" s="357" t="s">
        <v>127</v>
      </c>
      <c r="J44" s="352" t="s">
        <v>95</v>
      </c>
      <c r="K44" s="397" t="s">
        <v>96</v>
      </c>
    </row>
    <row r="45" ht="14.25" spans="1:11">
      <c r="A45" s="299" t="s">
        <v>87</v>
      </c>
      <c r="B45" s="172" t="s">
        <v>95</v>
      </c>
      <c r="C45" s="172" t="s">
        <v>96</v>
      </c>
      <c r="D45" s="172" t="s">
        <v>88</v>
      </c>
      <c r="E45" s="300" t="s">
        <v>94</v>
      </c>
      <c r="F45" s="172" t="s">
        <v>95</v>
      </c>
      <c r="G45" s="172" t="s">
        <v>96</v>
      </c>
      <c r="H45" s="172" t="s">
        <v>88</v>
      </c>
      <c r="I45" s="300" t="s">
        <v>105</v>
      </c>
      <c r="J45" s="172" t="s">
        <v>95</v>
      </c>
      <c r="K45" s="173" t="s">
        <v>96</v>
      </c>
    </row>
    <row r="46" ht="15" spans="1:11">
      <c r="A46" s="272" t="s">
        <v>98</v>
      </c>
      <c r="B46" s="273"/>
      <c r="C46" s="273"/>
      <c r="D46" s="273"/>
      <c r="E46" s="273"/>
      <c r="F46" s="273"/>
      <c r="G46" s="273"/>
      <c r="H46" s="273"/>
      <c r="I46" s="273"/>
      <c r="J46" s="273"/>
      <c r="K46" s="326"/>
    </row>
    <row r="47" ht="15" spans="1:11">
      <c r="A47" s="383" t="s">
        <v>128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</row>
    <row r="48" ht="15" spans="1:11">
      <c r="A48" s="384"/>
      <c r="B48" s="385"/>
      <c r="C48" s="385"/>
      <c r="D48" s="385"/>
      <c r="E48" s="385"/>
      <c r="F48" s="385"/>
      <c r="G48" s="385"/>
      <c r="H48" s="385"/>
      <c r="I48" s="385"/>
      <c r="J48" s="385"/>
      <c r="K48" s="409"/>
    </row>
    <row r="49" ht="15" spans="1:11">
      <c r="A49" s="386" t="s">
        <v>129</v>
      </c>
      <c r="B49" s="387" t="s">
        <v>130</v>
      </c>
      <c r="C49" s="387"/>
      <c r="D49" s="388" t="s">
        <v>131</v>
      </c>
      <c r="E49" s="389" t="s">
        <v>132</v>
      </c>
      <c r="F49" s="390" t="s">
        <v>133</v>
      </c>
      <c r="G49" s="391">
        <v>45603</v>
      </c>
      <c r="H49" s="392" t="s">
        <v>134</v>
      </c>
      <c r="I49" s="410"/>
      <c r="J49" s="411" t="s">
        <v>135</v>
      </c>
      <c r="K49" s="412"/>
    </row>
    <row r="50" ht="15" spans="1:11">
      <c r="A50" s="383" t="s">
        <v>136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</row>
    <row r="51" ht="15" spans="1:11">
      <c r="A51" s="393" t="s">
        <v>137</v>
      </c>
      <c r="B51" s="394"/>
      <c r="C51" s="394"/>
      <c r="D51" s="394"/>
      <c r="E51" s="394"/>
      <c r="F51" s="394"/>
      <c r="G51" s="394"/>
      <c r="H51" s="394"/>
      <c r="I51" s="394"/>
      <c r="J51" s="394"/>
      <c r="K51" s="413"/>
    </row>
    <row r="52" ht="15" spans="1:11">
      <c r="A52" s="386" t="s">
        <v>129</v>
      </c>
      <c r="B52" s="387" t="s">
        <v>130</v>
      </c>
      <c r="C52" s="387"/>
      <c r="D52" s="388" t="s">
        <v>131</v>
      </c>
      <c r="E52" s="389" t="s">
        <v>132</v>
      </c>
      <c r="F52" s="390" t="s">
        <v>138</v>
      </c>
      <c r="G52" s="391">
        <v>45603</v>
      </c>
      <c r="H52" s="392" t="s">
        <v>134</v>
      </c>
      <c r="I52" s="410"/>
      <c r="J52" s="411" t="s">
        <v>135</v>
      </c>
      <c r="K52" s="4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Q10" sqref="Q10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9"/>
      <c r="J2" s="140" t="s">
        <v>57</v>
      </c>
      <c r="K2" s="141" t="s">
        <v>56</v>
      </c>
      <c r="L2" s="141"/>
      <c r="M2" s="141"/>
      <c r="N2" s="141"/>
      <c r="O2" s="14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3"/>
      <c r="J3" s="144"/>
      <c r="K3" s="144"/>
      <c r="L3" s="144"/>
      <c r="M3" s="144"/>
      <c r="N3" s="144"/>
      <c r="O3" s="145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3"/>
      <c r="J4" s="146"/>
      <c r="K4" s="147"/>
      <c r="L4" s="147" t="s">
        <v>148</v>
      </c>
      <c r="M4" s="147" t="s">
        <v>149</v>
      </c>
      <c r="N4" s="147" t="s">
        <v>112</v>
      </c>
      <c r="O4" s="149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50"/>
      <c r="J5" s="151"/>
      <c r="K5" s="152" t="s">
        <v>113</v>
      </c>
      <c r="L5" s="152">
        <v>160</v>
      </c>
      <c r="M5" s="152">
        <v>160</v>
      </c>
      <c r="N5" s="153">
        <v>160</v>
      </c>
      <c r="O5" s="154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111">
        <f>F6+2</f>
        <v>61</v>
      </c>
      <c r="H6" s="112"/>
      <c r="I6" s="150"/>
      <c r="J6" s="151"/>
      <c r="K6" s="151"/>
      <c r="L6" s="151" t="s">
        <v>151</v>
      </c>
      <c r="M6" s="151" t="s">
        <v>152</v>
      </c>
      <c r="N6" s="151" t="s">
        <v>151</v>
      </c>
      <c r="O6" s="155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115">
        <f>F7+4</f>
        <v>96</v>
      </c>
      <c r="H7" s="112"/>
      <c r="I7" s="150"/>
      <c r="J7" s="151"/>
      <c r="K7" s="151"/>
      <c r="L7" s="151" t="s">
        <v>151</v>
      </c>
      <c r="M7" s="151" t="s">
        <v>154</v>
      </c>
      <c r="N7" s="151" t="s">
        <v>154</v>
      </c>
      <c r="O7" s="155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115">
        <f>F8+4</f>
        <v>98</v>
      </c>
      <c r="H8" s="112"/>
      <c r="I8" s="150"/>
      <c r="J8" s="151"/>
      <c r="K8" s="151"/>
      <c r="L8" s="151" t="s">
        <v>156</v>
      </c>
      <c r="M8" s="151" t="s">
        <v>157</v>
      </c>
      <c r="N8" s="151" t="s">
        <v>158</v>
      </c>
      <c r="O8" s="155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0" t="s">
        <v>159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2"/>
      <c r="I9" s="150"/>
      <c r="J9" s="151"/>
      <c r="K9" s="151"/>
      <c r="L9" s="151" t="s">
        <v>154</v>
      </c>
      <c r="M9" s="151" t="s">
        <v>154</v>
      </c>
      <c r="N9" s="151"/>
      <c r="O9" s="155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16" t="s">
        <v>160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2"/>
      <c r="I10" s="150"/>
      <c r="J10" s="151"/>
      <c r="K10" s="151"/>
      <c r="L10" s="151" t="s">
        <v>151</v>
      </c>
      <c r="M10" s="151" t="s">
        <v>156</v>
      </c>
      <c r="N10" s="151" t="s">
        <v>161</v>
      </c>
      <c r="O10" s="155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10" t="s">
        <v>162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2"/>
      <c r="I11" s="150"/>
      <c r="J11" s="151"/>
      <c r="K11" s="151"/>
      <c r="L11" s="151" t="s">
        <v>151</v>
      </c>
      <c r="M11" s="151" t="s">
        <v>157</v>
      </c>
      <c r="N11" s="151"/>
      <c r="O11" s="155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0" t="s">
        <v>163</v>
      </c>
      <c r="B12" s="105">
        <f t="shared" si="2"/>
        <v>11.5</v>
      </c>
      <c r="C12" s="117">
        <v>12.5</v>
      </c>
      <c r="D12" s="117">
        <f>C12+1</f>
        <v>13.5</v>
      </c>
      <c r="E12" s="117">
        <f>D12+1</f>
        <v>14.5</v>
      </c>
      <c r="F12" s="117">
        <f>E12+0.7</f>
        <v>15.2</v>
      </c>
      <c r="G12" s="118">
        <f>F12+0.4</f>
        <v>15.6</v>
      </c>
      <c r="H12" s="112"/>
      <c r="I12" s="150"/>
      <c r="J12" s="151"/>
      <c r="K12" s="151"/>
      <c r="L12" s="151" t="s">
        <v>151</v>
      </c>
      <c r="M12" s="151" t="s">
        <v>164</v>
      </c>
      <c r="N12" s="151" t="s">
        <v>165</v>
      </c>
      <c r="O12" s="155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0" t="s">
        <v>166</v>
      </c>
      <c r="B13" s="117">
        <v>1.5</v>
      </c>
      <c r="C13" s="117">
        <v>1.5</v>
      </c>
      <c r="D13" s="117">
        <v>1.5</v>
      </c>
      <c r="E13" s="117">
        <f t="shared" ref="E13:G13" si="4">D13</f>
        <v>1.5</v>
      </c>
      <c r="F13" s="117">
        <f t="shared" si="4"/>
        <v>1.5</v>
      </c>
      <c r="G13" s="118">
        <f t="shared" si="4"/>
        <v>1.5</v>
      </c>
      <c r="H13" s="112"/>
      <c r="I13" s="150"/>
      <c r="J13" s="151"/>
      <c r="K13" s="151"/>
      <c r="L13" s="151" t="s">
        <v>151</v>
      </c>
      <c r="M13" s="151" t="s">
        <v>151</v>
      </c>
      <c r="N13" s="151"/>
      <c r="O13" s="155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9" t="s">
        <v>167</v>
      </c>
      <c r="B14" s="120">
        <f>C14-1.5</f>
        <v>30.5</v>
      </c>
      <c r="C14" s="120">
        <v>32</v>
      </c>
      <c r="D14" s="120">
        <f>C14+1.5</f>
        <v>33.5</v>
      </c>
      <c r="E14" s="120">
        <f>D14+1.8</f>
        <v>35.3</v>
      </c>
      <c r="F14" s="120">
        <f>E14+1.8</f>
        <v>37.1</v>
      </c>
      <c r="G14" s="121">
        <f>F14+1.2</f>
        <v>38.3</v>
      </c>
      <c r="H14" s="122"/>
      <c r="I14" s="150"/>
      <c r="J14" s="151"/>
      <c r="K14" s="151"/>
      <c r="L14" s="151" t="s">
        <v>168</v>
      </c>
      <c r="M14" s="151" t="s">
        <v>151</v>
      </c>
      <c r="N14" s="151" t="s">
        <v>169</v>
      </c>
      <c r="O14" s="155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23"/>
      <c r="B15" s="124"/>
      <c r="C15" s="125"/>
      <c r="D15" s="124"/>
      <c r="E15" s="124"/>
      <c r="F15" s="124"/>
      <c r="G15" s="124"/>
      <c r="H15" s="122"/>
      <c r="I15" s="150"/>
      <c r="J15" s="151"/>
      <c r="K15" s="151"/>
      <c r="L15" s="151"/>
      <c r="M15" s="151"/>
      <c r="N15" s="151"/>
      <c r="O15" s="155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23"/>
      <c r="B16" s="124"/>
      <c r="C16" s="124"/>
      <c r="D16" s="124"/>
      <c r="E16" s="124"/>
      <c r="F16" s="124"/>
      <c r="G16" s="124"/>
      <c r="H16" s="122"/>
      <c r="I16" s="150"/>
      <c r="J16" s="151"/>
      <c r="K16" s="151"/>
      <c r="L16" s="151"/>
      <c r="M16" s="151"/>
      <c r="N16" s="151" t="s">
        <v>170</v>
      </c>
      <c r="O16" s="155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23"/>
      <c r="B17" s="114"/>
      <c r="C17" s="114"/>
      <c r="D17" s="114"/>
      <c r="E17" s="114"/>
      <c r="F17" s="114"/>
      <c r="G17" s="114"/>
      <c r="H17" s="126"/>
      <c r="I17" s="150"/>
      <c r="J17" s="151"/>
      <c r="K17" s="151"/>
      <c r="L17" s="151"/>
      <c r="M17" s="151"/>
      <c r="N17" s="151"/>
      <c r="O17" s="155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27"/>
      <c r="B18" s="128"/>
      <c r="C18" s="128"/>
      <c r="D18" s="128"/>
      <c r="E18" s="128"/>
      <c r="F18" s="128"/>
      <c r="G18" s="128"/>
      <c r="H18" s="126"/>
      <c r="I18" s="150"/>
      <c r="J18" s="151"/>
      <c r="K18" s="151"/>
      <c r="L18" s="151"/>
      <c r="M18" s="151"/>
      <c r="N18" s="151"/>
      <c r="O18" s="155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113"/>
      <c r="B19" s="129"/>
      <c r="C19" s="129"/>
      <c r="D19" s="129"/>
      <c r="E19" s="129"/>
      <c r="F19" s="129"/>
      <c r="G19" s="129"/>
      <c r="H19" s="126"/>
      <c r="I19" s="150"/>
      <c r="J19" s="151"/>
      <c r="K19" s="151"/>
      <c r="L19" s="151"/>
      <c r="M19" s="151"/>
      <c r="N19" s="151"/>
      <c r="O19" s="155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13"/>
      <c r="B20" s="129"/>
      <c r="C20" s="129"/>
      <c r="D20" s="129"/>
      <c r="E20" s="129"/>
      <c r="F20" s="129"/>
      <c r="G20" s="129"/>
      <c r="H20" s="130"/>
      <c r="I20" s="150"/>
      <c r="J20" s="151"/>
      <c r="K20" s="151"/>
      <c r="L20" s="151"/>
      <c r="M20" s="151"/>
      <c r="N20" s="151"/>
      <c r="O20" s="155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0" customHeight="1" spans="1:256">
      <c r="A21" s="131"/>
      <c r="B21" s="132"/>
      <c r="C21" s="132"/>
      <c r="D21" s="132"/>
      <c r="E21" s="133"/>
      <c r="F21" s="132"/>
      <c r="G21" s="132"/>
      <c r="H21" s="132"/>
      <c r="I21" s="156"/>
      <c r="J21" s="157"/>
      <c r="K21" s="157"/>
      <c r="L21" s="158"/>
      <c r="M21" s="157"/>
      <c r="N21" s="157"/>
      <c r="O21" s="159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6.5" spans="1:256">
      <c r="A22" s="134"/>
      <c r="B22" s="134"/>
      <c r="C22" s="135"/>
      <c r="D22" s="135"/>
      <c r="E22" s="136"/>
      <c r="F22" s="135"/>
      <c r="G22" s="135"/>
      <c r="H22" s="135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1:256">
      <c r="A23" s="137" t="s">
        <v>171</v>
      </c>
      <c r="B23" s="137"/>
      <c r="C23" s="138"/>
      <c r="D23" s="138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3:256">
      <c r="C24" s="90"/>
      <c r="D24" s="90"/>
      <c r="J24" s="160" t="s">
        <v>172</v>
      </c>
      <c r="K24" s="246">
        <v>45603</v>
      </c>
      <c r="L24" s="160" t="s">
        <v>173</v>
      </c>
      <c r="M24" s="160" t="s">
        <v>132</v>
      </c>
      <c r="N24" s="160" t="s">
        <v>174</v>
      </c>
      <c r="O24" s="89" t="s">
        <v>135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ht="22.5" customHeight="1" spans="1:11">
      <c r="A1" s="166" t="s">
        <v>175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customHeight="1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customHeight="1" spans="1:11">
      <c r="A4" s="258" t="s">
        <v>61</v>
      </c>
      <c r="B4" s="172" t="s">
        <v>62</v>
      </c>
      <c r="C4" s="173"/>
      <c r="D4" s="258" t="s">
        <v>63</v>
      </c>
      <c r="E4" s="259"/>
      <c r="F4" s="260">
        <v>45656</v>
      </c>
      <c r="G4" s="261"/>
      <c r="H4" s="258" t="s">
        <v>64</v>
      </c>
      <c r="I4" s="259"/>
      <c r="J4" s="172" t="s">
        <v>65</v>
      </c>
      <c r="K4" s="173" t="s">
        <v>66</v>
      </c>
    </row>
    <row r="5" customHeight="1" spans="1:11">
      <c r="A5" s="262" t="s">
        <v>67</v>
      </c>
      <c r="B5" s="172" t="s">
        <v>68</v>
      </c>
      <c r="C5" s="173"/>
      <c r="D5" s="258" t="s">
        <v>69</v>
      </c>
      <c r="E5" s="259"/>
      <c r="F5" s="260">
        <v>45601</v>
      </c>
      <c r="G5" s="261"/>
      <c r="H5" s="258" t="s">
        <v>70</v>
      </c>
      <c r="I5" s="259"/>
      <c r="J5" s="172" t="s">
        <v>65</v>
      </c>
      <c r="K5" s="173" t="s">
        <v>66</v>
      </c>
    </row>
    <row r="6" customHeight="1" spans="1:11">
      <c r="A6" s="258" t="s">
        <v>71</v>
      </c>
      <c r="B6" s="263" t="s">
        <v>72</v>
      </c>
      <c r="C6" s="264">
        <v>6</v>
      </c>
      <c r="D6" s="262" t="s">
        <v>73</v>
      </c>
      <c r="E6" s="265"/>
      <c r="F6" s="260">
        <v>45606</v>
      </c>
      <c r="G6" s="261"/>
      <c r="H6" s="258" t="s">
        <v>74</v>
      </c>
      <c r="I6" s="259"/>
      <c r="J6" s="172" t="s">
        <v>65</v>
      </c>
      <c r="K6" s="173" t="s">
        <v>66</v>
      </c>
    </row>
    <row r="7" customHeight="1" spans="1:11">
      <c r="A7" s="258" t="s">
        <v>75</v>
      </c>
      <c r="B7" s="266">
        <v>2270</v>
      </c>
      <c r="C7" s="267"/>
      <c r="D7" s="262" t="s">
        <v>76</v>
      </c>
      <c r="E7" s="268"/>
      <c r="F7" s="260">
        <v>45611</v>
      </c>
      <c r="G7" s="261"/>
      <c r="H7" s="258" t="s">
        <v>77</v>
      </c>
      <c r="I7" s="259"/>
      <c r="J7" s="172" t="s">
        <v>65</v>
      </c>
      <c r="K7" s="173" t="s">
        <v>66</v>
      </c>
    </row>
    <row r="8" customHeight="1" spans="1:16">
      <c r="A8" s="269" t="s">
        <v>78</v>
      </c>
      <c r="B8" s="270" t="s">
        <v>79</v>
      </c>
      <c r="C8" s="271"/>
      <c r="D8" s="272" t="s">
        <v>80</v>
      </c>
      <c r="E8" s="273"/>
      <c r="F8" s="274">
        <v>45616</v>
      </c>
      <c r="G8" s="275"/>
      <c r="H8" s="272" t="s">
        <v>81</v>
      </c>
      <c r="I8" s="273"/>
      <c r="J8" s="292" t="s">
        <v>65</v>
      </c>
      <c r="K8" s="324" t="s">
        <v>66</v>
      </c>
      <c r="P8" s="225" t="s">
        <v>176</v>
      </c>
    </row>
    <row r="9" customHeight="1" spans="1:11">
      <c r="A9" s="276" t="s">
        <v>177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5" t="s">
        <v>86</v>
      </c>
    </row>
    <row r="11" customHeight="1" spans="1:11">
      <c r="A11" s="262" t="s">
        <v>90</v>
      </c>
      <c r="B11" s="282" t="s">
        <v>85</v>
      </c>
      <c r="C11" s="172" t="s">
        <v>86</v>
      </c>
      <c r="D11" s="268"/>
      <c r="E11" s="265" t="s">
        <v>92</v>
      </c>
      <c r="F11" s="282" t="s">
        <v>85</v>
      </c>
      <c r="G11" s="172" t="s">
        <v>86</v>
      </c>
      <c r="H11" s="282"/>
      <c r="I11" s="265" t="s">
        <v>97</v>
      </c>
      <c r="J11" s="282" t="s">
        <v>85</v>
      </c>
      <c r="K11" s="173" t="s">
        <v>86</v>
      </c>
    </row>
    <row r="12" customHeight="1" spans="1:11">
      <c r="A12" s="272" t="s">
        <v>118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6"/>
    </row>
    <row r="13" customHeight="1" spans="1:11">
      <c r="A13" s="283" t="s">
        <v>178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179</v>
      </c>
      <c r="B14" s="285"/>
      <c r="C14" s="285"/>
      <c r="D14" s="285"/>
      <c r="E14" s="285"/>
      <c r="F14" s="285"/>
      <c r="G14" s="285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24"/>
    </row>
    <row r="17" customHeight="1" spans="1:11">
      <c r="A17" s="283" t="s">
        <v>180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93" t="s">
        <v>181</v>
      </c>
      <c r="B18" s="294"/>
      <c r="C18" s="294"/>
      <c r="D18" s="294"/>
      <c r="E18" s="294"/>
      <c r="F18" s="294"/>
      <c r="G18" s="294"/>
      <c r="H18" s="294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customHeight="1" spans="1:11">
      <c r="A21" s="295" t="s">
        <v>115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67" t="s">
        <v>116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29"/>
    </row>
    <row r="23" customHeight="1" spans="1:11">
      <c r="A23" s="180" t="s">
        <v>117</v>
      </c>
      <c r="B23" s="181"/>
      <c r="C23" s="172" t="s">
        <v>65</v>
      </c>
      <c r="D23" s="172" t="s">
        <v>66</v>
      </c>
      <c r="E23" s="179"/>
      <c r="F23" s="179"/>
      <c r="G23" s="179"/>
      <c r="H23" s="179"/>
      <c r="I23" s="179"/>
      <c r="J23" s="179"/>
      <c r="K23" s="222"/>
    </row>
    <row r="24" customHeight="1" spans="1:11">
      <c r="A24" s="296" t="s">
        <v>182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32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6" t="s">
        <v>124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2" t="s">
        <v>125</v>
      </c>
      <c r="B27" s="279" t="s">
        <v>95</v>
      </c>
      <c r="C27" s="279" t="s">
        <v>96</v>
      </c>
      <c r="D27" s="279" t="s">
        <v>88</v>
      </c>
      <c r="E27" s="253" t="s">
        <v>126</v>
      </c>
      <c r="F27" s="279" t="s">
        <v>95</v>
      </c>
      <c r="G27" s="279" t="s">
        <v>96</v>
      </c>
      <c r="H27" s="279" t="s">
        <v>88</v>
      </c>
      <c r="I27" s="253" t="s">
        <v>127</v>
      </c>
      <c r="J27" s="279" t="s">
        <v>95</v>
      </c>
      <c r="K27" s="325" t="s">
        <v>96</v>
      </c>
    </row>
    <row r="28" customHeight="1" spans="1:11">
      <c r="A28" s="299" t="s">
        <v>87</v>
      </c>
      <c r="B28" s="172" t="s">
        <v>95</v>
      </c>
      <c r="C28" s="172" t="s">
        <v>96</v>
      </c>
      <c r="D28" s="172" t="s">
        <v>88</v>
      </c>
      <c r="E28" s="300" t="s">
        <v>94</v>
      </c>
      <c r="F28" s="172" t="s">
        <v>95</v>
      </c>
      <c r="G28" s="172" t="s">
        <v>96</v>
      </c>
      <c r="H28" s="172" t="s">
        <v>88</v>
      </c>
      <c r="I28" s="300" t="s">
        <v>105</v>
      </c>
      <c r="J28" s="172" t="s">
        <v>95</v>
      </c>
      <c r="K28" s="173" t="s">
        <v>96</v>
      </c>
    </row>
    <row r="29" customHeight="1" spans="1:11">
      <c r="A29" s="258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4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5"/>
    </row>
    <row r="31" customHeight="1" spans="1:11">
      <c r="A31" s="304" t="s">
        <v>183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21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21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7"/>
    </row>
    <row r="43" ht="17.25" customHeight="1" spans="1:11">
      <c r="A43" s="302" t="s">
        <v>123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customHeight="1" spans="1:11">
      <c r="A44" s="304" t="s">
        <v>184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118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8"/>
    </row>
    <row r="46" ht="18" customHeight="1" spans="1:11">
      <c r="A46" s="309" t="s">
        <v>185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1" t="s">
        <v>129</v>
      </c>
      <c r="B48" s="312" t="s">
        <v>130</v>
      </c>
      <c r="C48" s="312"/>
      <c r="D48" s="313" t="s">
        <v>131</v>
      </c>
      <c r="E48" s="313"/>
      <c r="F48" s="313" t="s">
        <v>133</v>
      </c>
      <c r="G48" s="314"/>
      <c r="H48" s="315" t="s">
        <v>134</v>
      </c>
      <c r="I48" s="315"/>
      <c r="J48" s="312" t="s">
        <v>135</v>
      </c>
      <c r="K48" s="339"/>
    </row>
    <row r="49" customHeight="1" spans="1:11">
      <c r="A49" s="316" t="s">
        <v>136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1" t="s">
        <v>129</v>
      </c>
      <c r="B52" s="312" t="s">
        <v>130</v>
      </c>
      <c r="C52" s="312"/>
      <c r="D52" s="313" t="s">
        <v>131</v>
      </c>
      <c r="E52" s="313"/>
      <c r="F52" s="313" t="s">
        <v>133</v>
      </c>
      <c r="G52" s="314"/>
      <c r="H52" s="315" t="s">
        <v>134</v>
      </c>
      <c r="I52" s="315"/>
      <c r="J52" s="312" t="s">
        <v>135</v>
      </c>
      <c r="K52" s="33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Q24" sqref="Q24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14" width="8.875" style="89" customWidth="1"/>
    <col min="15" max="15" width="8.875" style="244" customWidth="1"/>
    <col min="16" max="246" width="9" style="89"/>
    <col min="247" max="16384" width="9" style="92"/>
  </cols>
  <sheetData>
    <row r="1" s="89" customFormat="1" ht="29" customHeight="1" spans="1:249">
      <c r="A1" s="93" t="s">
        <v>139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9"/>
      <c r="J2" s="140" t="s">
        <v>57</v>
      </c>
      <c r="K2" s="141" t="s">
        <v>56</v>
      </c>
      <c r="L2" s="141"/>
      <c r="M2" s="141"/>
      <c r="N2" s="141"/>
      <c r="O2" s="14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3"/>
      <c r="J3" s="144"/>
      <c r="K3" s="144"/>
      <c r="L3" s="144"/>
      <c r="M3" s="144"/>
      <c r="N3" s="144"/>
      <c r="O3" s="145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3"/>
      <c r="J4" s="146"/>
      <c r="K4" s="147"/>
      <c r="L4" s="147"/>
      <c r="M4" s="147"/>
      <c r="N4" s="148"/>
      <c r="O4" s="149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8"/>
      <c r="C5" s="108"/>
      <c r="D5" s="109"/>
      <c r="E5" s="109"/>
      <c r="F5" s="109"/>
      <c r="G5" s="109"/>
      <c r="H5" s="107"/>
      <c r="I5" s="150"/>
      <c r="J5" s="151"/>
      <c r="K5" s="152"/>
      <c r="L5" s="152"/>
      <c r="M5" s="152"/>
      <c r="N5" s="153"/>
      <c r="O5" s="154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111">
        <f>F6+2</f>
        <v>61</v>
      </c>
      <c r="H6" s="112"/>
      <c r="I6" s="150"/>
      <c r="J6" s="151"/>
      <c r="K6" s="151"/>
      <c r="L6" s="151"/>
      <c r="M6" s="151"/>
      <c r="N6" s="151"/>
      <c r="O6" s="155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115">
        <f>F7+4</f>
        <v>96</v>
      </c>
      <c r="H7" s="112"/>
      <c r="I7" s="150"/>
      <c r="J7" s="151"/>
      <c r="K7" s="151"/>
      <c r="L7" s="151"/>
      <c r="M7" s="151"/>
      <c r="N7" s="151"/>
      <c r="O7" s="155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115">
        <f>F8+4</f>
        <v>98</v>
      </c>
      <c r="H8" s="112"/>
      <c r="I8" s="150"/>
      <c r="J8" s="151"/>
      <c r="K8" s="151"/>
      <c r="L8" s="151"/>
      <c r="M8" s="151"/>
      <c r="N8" s="151"/>
      <c r="O8" s="155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110" t="s">
        <v>159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2"/>
      <c r="I9" s="150"/>
      <c r="J9" s="151"/>
      <c r="K9" s="151"/>
      <c r="L9" s="151"/>
      <c r="M9" s="151"/>
      <c r="N9" s="151"/>
      <c r="O9" s="155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116" t="s">
        <v>160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2"/>
      <c r="I10" s="150"/>
      <c r="J10" s="151"/>
      <c r="K10" s="151"/>
      <c r="L10" s="151"/>
      <c r="M10" s="151"/>
      <c r="N10" s="151"/>
      <c r="O10" s="155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110" t="s">
        <v>162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2"/>
      <c r="I11" s="150"/>
      <c r="J11" s="151"/>
      <c r="K11" s="151"/>
      <c r="L11" s="151"/>
      <c r="M11" s="151"/>
      <c r="N11" s="151"/>
      <c r="O11" s="155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110" t="s">
        <v>163</v>
      </c>
      <c r="B12" s="105">
        <f t="shared" si="2"/>
        <v>11.5</v>
      </c>
      <c r="C12" s="117">
        <v>12.5</v>
      </c>
      <c r="D12" s="117">
        <f>C12+1</f>
        <v>13.5</v>
      </c>
      <c r="E12" s="117">
        <f>D12+1</f>
        <v>14.5</v>
      </c>
      <c r="F12" s="117">
        <f>E12+0.7</f>
        <v>15.2</v>
      </c>
      <c r="G12" s="118">
        <f>F12+0.4</f>
        <v>15.6</v>
      </c>
      <c r="H12" s="112"/>
      <c r="I12" s="150"/>
      <c r="J12" s="151"/>
      <c r="K12" s="151"/>
      <c r="L12" s="151"/>
      <c r="M12" s="151"/>
      <c r="N12" s="151"/>
      <c r="O12" s="155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110" t="s">
        <v>166</v>
      </c>
      <c r="B13" s="117">
        <v>1.5</v>
      </c>
      <c r="C13" s="117">
        <v>1.5</v>
      </c>
      <c r="D13" s="117">
        <v>1.5</v>
      </c>
      <c r="E13" s="117">
        <f t="shared" ref="E13:G13" si="4">D13</f>
        <v>1.5</v>
      </c>
      <c r="F13" s="117">
        <f t="shared" si="4"/>
        <v>1.5</v>
      </c>
      <c r="G13" s="118">
        <f t="shared" si="4"/>
        <v>1.5</v>
      </c>
      <c r="H13" s="112"/>
      <c r="I13" s="150"/>
      <c r="J13" s="151"/>
      <c r="K13" s="151"/>
      <c r="L13" s="151"/>
      <c r="M13" s="151"/>
      <c r="N13" s="151"/>
      <c r="O13" s="155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119" t="s">
        <v>167</v>
      </c>
      <c r="B14" s="120">
        <f>C14-1.5</f>
        <v>30.5</v>
      </c>
      <c r="C14" s="120">
        <v>32</v>
      </c>
      <c r="D14" s="120">
        <f>C14+1.5</f>
        <v>33.5</v>
      </c>
      <c r="E14" s="120">
        <f>D14+1.8</f>
        <v>35.3</v>
      </c>
      <c r="F14" s="120">
        <f>E14+1.8</f>
        <v>37.1</v>
      </c>
      <c r="G14" s="121">
        <f>F14+1.2</f>
        <v>38.3</v>
      </c>
      <c r="H14" s="122"/>
      <c r="I14" s="150"/>
      <c r="J14" s="151"/>
      <c r="K14" s="151"/>
      <c r="L14" s="151"/>
      <c r="M14" s="151"/>
      <c r="N14" s="151"/>
      <c r="O14" s="155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123"/>
      <c r="B15" s="124"/>
      <c r="C15" s="125"/>
      <c r="D15" s="124"/>
      <c r="E15" s="124"/>
      <c r="F15" s="124"/>
      <c r="G15" s="124"/>
      <c r="H15" s="122"/>
      <c r="I15" s="150"/>
      <c r="J15" s="151"/>
      <c r="K15" s="151"/>
      <c r="L15" s="151"/>
      <c r="M15" s="151"/>
      <c r="N15" s="151"/>
      <c r="O15" s="155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123"/>
      <c r="B16" s="124"/>
      <c r="C16" s="124"/>
      <c r="D16" s="124"/>
      <c r="E16" s="124"/>
      <c r="F16" s="124"/>
      <c r="G16" s="124"/>
      <c r="H16" s="122"/>
      <c r="I16" s="150"/>
      <c r="J16" s="151"/>
      <c r="K16" s="151"/>
      <c r="L16" s="151"/>
      <c r="M16" s="151"/>
      <c r="N16" s="151"/>
      <c r="O16" s="155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123"/>
      <c r="B17" s="114"/>
      <c r="C17" s="114"/>
      <c r="D17" s="114"/>
      <c r="E17" s="114"/>
      <c r="F17" s="114"/>
      <c r="G17" s="114"/>
      <c r="H17" s="126"/>
      <c r="I17" s="150"/>
      <c r="J17" s="151"/>
      <c r="K17" s="151"/>
      <c r="L17" s="151"/>
      <c r="M17" s="151"/>
      <c r="N17" s="151"/>
      <c r="O17" s="155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127"/>
      <c r="B18" s="128"/>
      <c r="C18" s="128"/>
      <c r="D18" s="128"/>
      <c r="E18" s="128"/>
      <c r="F18" s="128"/>
      <c r="G18" s="128"/>
      <c r="H18" s="126"/>
      <c r="I18" s="150"/>
      <c r="J18" s="151"/>
      <c r="K18" s="151"/>
      <c r="L18" s="151"/>
      <c r="M18" s="151"/>
      <c r="N18" s="151"/>
      <c r="O18" s="155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113"/>
      <c r="B19" s="129"/>
      <c r="C19" s="129"/>
      <c r="D19" s="129"/>
      <c r="E19" s="129"/>
      <c r="F19" s="129"/>
      <c r="G19" s="129"/>
      <c r="H19" s="126"/>
      <c r="I19" s="150"/>
      <c r="J19" s="151"/>
      <c r="K19" s="151"/>
      <c r="L19" s="151"/>
      <c r="M19" s="151"/>
      <c r="N19" s="151"/>
      <c r="O19" s="155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113"/>
      <c r="B20" s="129"/>
      <c r="C20" s="129"/>
      <c r="D20" s="129"/>
      <c r="E20" s="129"/>
      <c r="F20" s="129"/>
      <c r="G20" s="129"/>
      <c r="H20" s="130"/>
      <c r="I20" s="150"/>
      <c r="J20" s="151"/>
      <c r="K20" s="151"/>
      <c r="L20" s="151"/>
      <c r="M20" s="151"/>
      <c r="N20" s="151"/>
      <c r="O20" s="155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31"/>
      <c r="B21" s="132"/>
      <c r="C21" s="132"/>
      <c r="D21" s="132"/>
      <c r="E21" s="133"/>
      <c r="F21" s="132"/>
      <c r="G21" s="132"/>
      <c r="H21" s="132"/>
      <c r="I21" s="156"/>
      <c r="J21" s="157"/>
      <c r="K21" s="157"/>
      <c r="L21" s="158"/>
      <c r="M21" s="157"/>
      <c r="N21" s="157"/>
      <c r="O21" s="159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37" t="s">
        <v>171</v>
      </c>
      <c r="B22" s="137"/>
      <c r="C22" s="138"/>
      <c r="O22" s="245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60" t="s">
        <v>172</v>
      </c>
      <c r="J23" s="246"/>
      <c r="K23" s="160" t="s">
        <v>173</v>
      </c>
      <c r="M23" s="160" t="s">
        <v>174</v>
      </c>
      <c r="O23" s="245" t="s">
        <v>135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165" customWidth="1"/>
    <col min="2" max="2" width="11.125" style="165" customWidth="1"/>
    <col min="3" max="3" width="9.125" style="165" customWidth="1"/>
    <col min="4" max="4" width="9.5" style="165" customWidth="1"/>
    <col min="5" max="5" width="11.375" style="165" customWidth="1"/>
    <col min="6" max="6" width="10.375" style="165" customWidth="1"/>
    <col min="7" max="7" width="9.5" style="165" customWidth="1"/>
    <col min="8" max="8" width="9.125" style="165" customWidth="1"/>
    <col min="9" max="9" width="8.125" style="165" customWidth="1"/>
    <col min="10" max="10" width="10.5" style="165" customWidth="1"/>
    <col min="11" max="11" width="12.125" style="165" customWidth="1"/>
    <col min="12" max="16384" width="10.125" style="165"/>
  </cols>
  <sheetData>
    <row r="1" ht="23.25" spans="1:11">
      <c r="A1" s="166" t="s">
        <v>186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8" customHeight="1" spans="1:11">
      <c r="A2" s="167" t="s">
        <v>53</v>
      </c>
      <c r="B2" s="168" t="s">
        <v>54</v>
      </c>
      <c r="C2" s="168"/>
      <c r="D2" s="169" t="s">
        <v>61</v>
      </c>
      <c r="E2" s="170" t="str">
        <f>首期!B4</f>
        <v>QAJJAN84152</v>
      </c>
      <c r="F2" s="171" t="s">
        <v>187</v>
      </c>
      <c r="G2" s="172" t="str">
        <f>首期!B5</f>
        <v>儿童短袖T恤</v>
      </c>
      <c r="H2" s="173"/>
      <c r="I2" s="201" t="s">
        <v>57</v>
      </c>
      <c r="J2" s="220" t="s">
        <v>56</v>
      </c>
      <c r="K2" s="221"/>
    </row>
    <row r="3" ht="18" customHeight="1" spans="1:11">
      <c r="A3" s="174" t="s">
        <v>75</v>
      </c>
      <c r="B3" s="175">
        <f>首期!B7</f>
        <v>2270</v>
      </c>
      <c r="C3" s="175"/>
      <c r="D3" s="176" t="s">
        <v>188</v>
      </c>
      <c r="E3" s="177">
        <v>45656</v>
      </c>
      <c r="F3" s="178"/>
      <c r="G3" s="178"/>
      <c r="H3" s="179" t="s">
        <v>189</v>
      </c>
      <c r="I3" s="179"/>
      <c r="J3" s="179"/>
      <c r="K3" s="222"/>
    </row>
    <row r="4" ht="18" customHeight="1" spans="1:11">
      <c r="A4" s="180" t="s">
        <v>71</v>
      </c>
      <c r="B4" s="175">
        <v>3</v>
      </c>
      <c r="C4" s="175">
        <v>6</v>
      </c>
      <c r="D4" s="181" t="s">
        <v>190</v>
      </c>
      <c r="E4" s="178" t="s">
        <v>191</v>
      </c>
      <c r="F4" s="178"/>
      <c r="G4" s="178"/>
      <c r="H4" s="181" t="s">
        <v>192</v>
      </c>
      <c r="I4" s="181"/>
      <c r="J4" s="193" t="s">
        <v>65</v>
      </c>
      <c r="K4" s="223" t="s">
        <v>66</v>
      </c>
    </row>
    <row r="5" ht="18" customHeight="1" spans="1:11">
      <c r="A5" s="180" t="s">
        <v>193</v>
      </c>
      <c r="B5" s="175">
        <v>1</v>
      </c>
      <c r="C5" s="175"/>
      <c r="D5" s="176" t="s">
        <v>194</v>
      </c>
      <c r="E5" s="176"/>
      <c r="G5" s="176"/>
      <c r="H5" s="181" t="s">
        <v>195</v>
      </c>
      <c r="I5" s="181"/>
      <c r="J5" s="193" t="s">
        <v>65</v>
      </c>
      <c r="K5" s="223" t="s">
        <v>66</v>
      </c>
    </row>
    <row r="6" ht="18" customHeight="1" spans="1:13">
      <c r="A6" s="182" t="s">
        <v>196</v>
      </c>
      <c r="B6" s="183">
        <v>125</v>
      </c>
      <c r="C6" s="183"/>
      <c r="D6" s="184" t="s">
        <v>197</v>
      </c>
      <c r="E6" s="185"/>
      <c r="F6" s="185"/>
      <c r="G6" s="184"/>
      <c r="H6" s="186" t="s">
        <v>198</v>
      </c>
      <c r="I6" s="186"/>
      <c r="J6" s="185" t="s">
        <v>65</v>
      </c>
      <c r="K6" s="224" t="s">
        <v>66</v>
      </c>
      <c r="M6" s="225"/>
    </row>
    <row r="7" ht="18" customHeight="1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ht="18" customHeight="1" spans="1:11">
      <c r="A8" s="190" t="s">
        <v>199</v>
      </c>
      <c r="B8" s="171" t="s">
        <v>200</v>
      </c>
      <c r="C8" s="171" t="s">
        <v>201</v>
      </c>
      <c r="D8" s="171" t="s">
        <v>202</v>
      </c>
      <c r="E8" s="171" t="s">
        <v>203</v>
      </c>
      <c r="F8" s="171" t="s">
        <v>204</v>
      </c>
      <c r="G8" s="191" t="s">
        <v>205</v>
      </c>
      <c r="H8" s="192"/>
      <c r="I8" s="192"/>
      <c r="J8" s="192"/>
      <c r="K8" s="226"/>
    </row>
    <row r="9" ht="18" customHeight="1" spans="1:11">
      <c r="A9" s="180" t="s">
        <v>206</v>
      </c>
      <c r="B9" s="181"/>
      <c r="C9" s="193" t="s">
        <v>65</v>
      </c>
      <c r="D9" s="193" t="s">
        <v>66</v>
      </c>
      <c r="E9" s="176" t="s">
        <v>207</v>
      </c>
      <c r="F9" s="194" t="s">
        <v>208</v>
      </c>
      <c r="G9" s="195"/>
      <c r="H9" s="196"/>
      <c r="I9" s="196"/>
      <c r="J9" s="196"/>
      <c r="K9" s="227"/>
    </row>
    <row r="10" ht="18" customHeight="1" spans="1:11">
      <c r="A10" s="180" t="s">
        <v>209</v>
      </c>
      <c r="B10" s="181"/>
      <c r="C10" s="193" t="s">
        <v>65</v>
      </c>
      <c r="D10" s="193" t="s">
        <v>66</v>
      </c>
      <c r="E10" s="176" t="s">
        <v>210</v>
      </c>
      <c r="F10" s="194" t="s">
        <v>211</v>
      </c>
      <c r="G10" s="195" t="s">
        <v>212</v>
      </c>
      <c r="H10" s="196"/>
      <c r="I10" s="196"/>
      <c r="J10" s="196"/>
      <c r="K10" s="227"/>
    </row>
    <row r="11" ht="18" customHeight="1" spans="1:11">
      <c r="A11" s="197" t="s">
        <v>177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28"/>
    </row>
    <row r="12" ht="18" customHeight="1" spans="1:11">
      <c r="A12" s="174" t="s">
        <v>89</v>
      </c>
      <c r="B12" s="193" t="s">
        <v>85</v>
      </c>
      <c r="C12" s="193" t="s">
        <v>86</v>
      </c>
      <c r="D12" s="194"/>
      <c r="E12" s="176" t="s">
        <v>87</v>
      </c>
      <c r="F12" s="193" t="s">
        <v>85</v>
      </c>
      <c r="G12" s="193" t="s">
        <v>86</v>
      </c>
      <c r="H12" s="193"/>
      <c r="I12" s="176" t="s">
        <v>213</v>
      </c>
      <c r="J12" s="193" t="s">
        <v>85</v>
      </c>
      <c r="K12" s="223" t="s">
        <v>86</v>
      </c>
    </row>
    <row r="13" ht="18" customHeight="1" spans="1:11">
      <c r="A13" s="174" t="s">
        <v>92</v>
      </c>
      <c r="B13" s="193" t="s">
        <v>85</v>
      </c>
      <c r="C13" s="193" t="s">
        <v>86</v>
      </c>
      <c r="D13" s="194"/>
      <c r="E13" s="176" t="s">
        <v>97</v>
      </c>
      <c r="F13" s="193" t="s">
        <v>85</v>
      </c>
      <c r="G13" s="193" t="s">
        <v>86</v>
      </c>
      <c r="H13" s="193"/>
      <c r="I13" s="176" t="s">
        <v>214</v>
      </c>
      <c r="J13" s="193" t="s">
        <v>85</v>
      </c>
      <c r="K13" s="223" t="s">
        <v>86</v>
      </c>
    </row>
    <row r="14" ht="18" customHeight="1" spans="1:11">
      <c r="A14" s="182" t="s">
        <v>215</v>
      </c>
      <c r="B14" s="185" t="s">
        <v>85</v>
      </c>
      <c r="C14" s="185" t="s">
        <v>86</v>
      </c>
      <c r="D14" s="199"/>
      <c r="E14" s="184" t="s">
        <v>216</v>
      </c>
      <c r="F14" s="185" t="s">
        <v>85</v>
      </c>
      <c r="G14" s="185" t="s">
        <v>86</v>
      </c>
      <c r="H14" s="185"/>
      <c r="I14" s="184" t="s">
        <v>217</v>
      </c>
      <c r="J14" s="185" t="s">
        <v>85</v>
      </c>
      <c r="K14" s="224" t="s">
        <v>86</v>
      </c>
    </row>
    <row r="15" ht="18" customHeight="1" spans="1:11">
      <c r="A15" s="187"/>
      <c r="B15" s="200"/>
      <c r="C15" s="200"/>
      <c r="D15" s="188"/>
      <c r="E15" s="187"/>
      <c r="F15" s="200"/>
      <c r="G15" s="200"/>
      <c r="H15" s="200"/>
      <c r="I15" s="187"/>
      <c r="J15" s="200"/>
      <c r="K15" s="200"/>
    </row>
    <row r="16" s="163" customFormat="1" ht="18" customHeight="1" spans="1:11">
      <c r="A16" s="167" t="s">
        <v>218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29"/>
    </row>
    <row r="17" ht="18" customHeight="1" spans="1:11">
      <c r="A17" s="180" t="s">
        <v>219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230"/>
    </row>
    <row r="18" ht="18" customHeight="1" spans="1:11">
      <c r="A18" s="180" t="s">
        <v>220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230"/>
    </row>
    <row r="19" ht="22" customHeight="1" spans="1:11">
      <c r="A19" s="202"/>
      <c r="B19" s="193"/>
      <c r="C19" s="193"/>
      <c r="D19" s="193"/>
      <c r="E19" s="193"/>
      <c r="F19" s="193"/>
      <c r="G19" s="193"/>
      <c r="H19" s="193"/>
      <c r="I19" s="193"/>
      <c r="J19" s="193"/>
      <c r="K19" s="223"/>
    </row>
    <row r="20" ht="22" customHeight="1" spans="1:1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31"/>
    </row>
    <row r="21" ht="22" customHeight="1" spans="1:1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31"/>
    </row>
    <row r="22" ht="22" customHeigh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1"/>
    </row>
    <row r="23" ht="22" customHeight="1" spans="1:11">
      <c r="A23" s="205"/>
      <c r="B23" s="206"/>
      <c r="C23" s="206"/>
      <c r="D23" s="206"/>
      <c r="E23" s="206"/>
      <c r="F23" s="206"/>
      <c r="G23" s="206"/>
      <c r="H23" s="206"/>
      <c r="I23" s="206"/>
      <c r="J23" s="206"/>
      <c r="K23" s="232"/>
    </row>
    <row r="24" ht="18" customHeight="1" spans="1:11">
      <c r="A24" s="180" t="s">
        <v>117</v>
      </c>
      <c r="B24" s="181"/>
      <c r="C24" s="193" t="s">
        <v>65</v>
      </c>
      <c r="D24" s="193" t="s">
        <v>66</v>
      </c>
      <c r="E24" s="179"/>
      <c r="F24" s="179"/>
      <c r="G24" s="179"/>
      <c r="H24" s="179"/>
      <c r="I24" s="179"/>
      <c r="J24" s="179"/>
      <c r="K24" s="222"/>
    </row>
    <row r="25" ht="18" customHeight="1" spans="1:11">
      <c r="A25" s="207" t="s">
        <v>221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33"/>
    </row>
    <row r="26" ht="15" spans="1:11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ht="20" customHeight="1" spans="1:11">
      <c r="A27" s="210" t="s">
        <v>222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34" t="s">
        <v>223</v>
      </c>
    </row>
    <row r="28" ht="23" customHeight="1" spans="1:11">
      <c r="A28" s="203"/>
      <c r="B28" s="204"/>
      <c r="C28" s="204"/>
      <c r="D28" s="204"/>
      <c r="E28" s="204"/>
      <c r="F28" s="204"/>
      <c r="G28" s="204"/>
      <c r="H28" s="204"/>
      <c r="I28" s="204"/>
      <c r="J28" s="235"/>
      <c r="K28" s="236">
        <v>1</v>
      </c>
    </row>
    <row r="29" ht="23" customHeight="1" spans="1:11">
      <c r="A29" s="203"/>
      <c r="B29" s="204"/>
      <c r="C29" s="204"/>
      <c r="D29" s="204"/>
      <c r="E29" s="204"/>
      <c r="F29" s="204"/>
      <c r="G29" s="204"/>
      <c r="H29" s="204"/>
      <c r="I29" s="204"/>
      <c r="J29" s="235"/>
      <c r="K29" s="227">
        <v>1</v>
      </c>
    </row>
    <row r="30" ht="23" customHeight="1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35"/>
      <c r="K30" s="227"/>
    </row>
    <row r="31" ht="23" customHeight="1" spans="1:11">
      <c r="A31" s="203"/>
      <c r="B31" s="204"/>
      <c r="C31" s="204"/>
      <c r="D31" s="204"/>
      <c r="E31" s="204"/>
      <c r="F31" s="204"/>
      <c r="G31" s="204"/>
      <c r="H31" s="204"/>
      <c r="I31" s="204"/>
      <c r="J31" s="235"/>
      <c r="K31" s="227"/>
    </row>
    <row r="32" ht="23" customHeight="1" spans="1:11">
      <c r="A32" s="203"/>
      <c r="B32" s="204"/>
      <c r="C32" s="204"/>
      <c r="D32" s="204"/>
      <c r="E32" s="204"/>
      <c r="F32" s="204"/>
      <c r="G32" s="204"/>
      <c r="H32" s="204"/>
      <c r="I32" s="204"/>
      <c r="J32" s="235"/>
      <c r="K32" s="237"/>
    </row>
    <row r="33" ht="23" customHeight="1" spans="1:11">
      <c r="A33" s="203"/>
      <c r="B33" s="204"/>
      <c r="C33" s="204"/>
      <c r="D33" s="204"/>
      <c r="E33" s="204"/>
      <c r="F33" s="204"/>
      <c r="G33" s="204"/>
      <c r="H33" s="204"/>
      <c r="I33" s="204"/>
      <c r="J33" s="235"/>
      <c r="K33" s="238"/>
    </row>
    <row r="34" ht="23" customHeight="1" spans="1:11">
      <c r="A34" s="203"/>
      <c r="B34" s="204"/>
      <c r="C34" s="204"/>
      <c r="D34" s="204"/>
      <c r="E34" s="204"/>
      <c r="F34" s="204"/>
      <c r="G34" s="204"/>
      <c r="H34" s="204"/>
      <c r="I34" s="204"/>
      <c r="J34" s="235"/>
      <c r="K34" s="227"/>
    </row>
    <row r="35" ht="23" customHeight="1" spans="1:11">
      <c r="A35" s="203"/>
      <c r="B35" s="204"/>
      <c r="C35" s="204"/>
      <c r="D35" s="204"/>
      <c r="E35" s="204"/>
      <c r="F35" s="204"/>
      <c r="G35" s="204"/>
      <c r="H35" s="204"/>
      <c r="I35" s="204"/>
      <c r="J35" s="235"/>
      <c r="K35" s="239"/>
    </row>
    <row r="36" ht="23" customHeight="1" spans="1:11">
      <c r="A36" s="211" t="s">
        <v>224</v>
      </c>
      <c r="B36" s="212"/>
      <c r="C36" s="212"/>
      <c r="D36" s="212"/>
      <c r="E36" s="212"/>
      <c r="F36" s="212"/>
      <c r="G36" s="212"/>
      <c r="H36" s="212"/>
      <c r="I36" s="212"/>
      <c r="J36" s="240"/>
      <c r="K36" s="241">
        <f>SUM(K28:K35)</f>
        <v>2</v>
      </c>
    </row>
    <row r="37" ht="18.75" customHeight="1" spans="1:11">
      <c r="A37" s="213" t="s">
        <v>225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64" customFormat="1" ht="18.75" customHeight="1" spans="1:11">
      <c r="A38" s="180" t="s">
        <v>226</v>
      </c>
      <c r="B38" s="181"/>
      <c r="C38" s="181"/>
      <c r="D38" s="179" t="s">
        <v>227</v>
      </c>
      <c r="E38" s="179"/>
      <c r="F38" s="215" t="s">
        <v>228</v>
      </c>
      <c r="G38" s="216"/>
      <c r="H38" s="181" t="s">
        <v>229</v>
      </c>
      <c r="I38" s="181"/>
      <c r="J38" s="181" t="s">
        <v>230</v>
      </c>
      <c r="K38" s="230"/>
    </row>
    <row r="39" ht="18.75" customHeight="1" spans="1:11">
      <c r="A39" s="180" t="s">
        <v>118</v>
      </c>
      <c r="B39" s="181" t="s">
        <v>231</v>
      </c>
      <c r="C39" s="181"/>
      <c r="D39" s="181"/>
      <c r="E39" s="181"/>
      <c r="F39" s="181"/>
      <c r="G39" s="181"/>
      <c r="H39" s="181"/>
      <c r="I39" s="181"/>
      <c r="J39" s="181"/>
      <c r="K39" s="230"/>
    </row>
    <row r="40" ht="24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30"/>
    </row>
    <row r="41" ht="24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30"/>
    </row>
    <row r="42" ht="32.1" customHeight="1" spans="1:11">
      <c r="A42" s="182" t="s">
        <v>129</v>
      </c>
      <c r="B42" s="217" t="s">
        <v>232</v>
      </c>
      <c r="C42" s="217"/>
      <c r="D42" s="184" t="s">
        <v>233</v>
      </c>
      <c r="E42" s="199" t="s">
        <v>132</v>
      </c>
      <c r="F42" s="184" t="s">
        <v>133</v>
      </c>
      <c r="G42" s="218">
        <v>45595</v>
      </c>
      <c r="H42" s="219" t="s">
        <v>134</v>
      </c>
      <c r="I42" s="219"/>
      <c r="J42" s="217" t="s">
        <v>135</v>
      </c>
      <c r="K42" s="24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2" sqref="A2:O21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9"/>
      <c r="J2" s="140" t="s">
        <v>57</v>
      </c>
      <c r="K2" s="141" t="s">
        <v>56</v>
      </c>
      <c r="L2" s="141"/>
      <c r="M2" s="141"/>
      <c r="N2" s="141"/>
      <c r="O2" s="14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3"/>
      <c r="J3" s="144"/>
      <c r="K3" s="144"/>
      <c r="L3" s="144"/>
      <c r="M3" s="144"/>
      <c r="N3" s="144"/>
      <c r="O3" s="145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3"/>
      <c r="J4" s="146"/>
      <c r="K4" s="147"/>
      <c r="L4" s="147"/>
      <c r="M4" s="147"/>
      <c r="N4" s="148"/>
      <c r="O4" s="149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50"/>
      <c r="J5" s="151"/>
      <c r="K5" s="152"/>
      <c r="L5" s="152"/>
      <c r="M5" s="152"/>
      <c r="N5" s="153"/>
      <c r="O5" s="154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111">
        <f>F6+2</f>
        <v>61</v>
      </c>
      <c r="H6" s="112"/>
      <c r="I6" s="150"/>
      <c r="J6" s="151"/>
      <c r="K6" s="151"/>
      <c r="L6" s="151"/>
      <c r="M6" s="151"/>
      <c r="N6" s="151"/>
      <c r="O6" s="155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115">
        <f>F7+4</f>
        <v>96</v>
      </c>
      <c r="H7" s="112"/>
      <c r="I7" s="150"/>
      <c r="J7" s="151"/>
      <c r="K7" s="151"/>
      <c r="L7" s="151"/>
      <c r="M7" s="151"/>
      <c r="N7" s="151"/>
      <c r="O7" s="155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115">
        <f>F8+4</f>
        <v>98</v>
      </c>
      <c r="H8" s="112"/>
      <c r="I8" s="150"/>
      <c r="J8" s="151"/>
      <c r="K8" s="151"/>
      <c r="L8" s="151"/>
      <c r="M8" s="151"/>
      <c r="N8" s="151"/>
      <c r="O8" s="155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159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2"/>
      <c r="I9" s="150"/>
      <c r="J9" s="151"/>
      <c r="K9" s="151"/>
      <c r="L9" s="151"/>
      <c r="M9" s="151"/>
      <c r="N9" s="151"/>
      <c r="O9" s="155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6" t="s">
        <v>160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2"/>
      <c r="I10" s="150"/>
      <c r="J10" s="151"/>
      <c r="K10" s="151"/>
      <c r="L10" s="151"/>
      <c r="M10" s="151"/>
      <c r="N10" s="151"/>
      <c r="O10" s="155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162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2"/>
      <c r="I11" s="150"/>
      <c r="J11" s="151"/>
      <c r="K11" s="151"/>
      <c r="L11" s="151"/>
      <c r="M11" s="151"/>
      <c r="N11" s="151"/>
      <c r="O11" s="155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163</v>
      </c>
      <c r="B12" s="105">
        <f t="shared" si="2"/>
        <v>11.5</v>
      </c>
      <c r="C12" s="117">
        <v>12.5</v>
      </c>
      <c r="D12" s="117">
        <f>C12+1</f>
        <v>13.5</v>
      </c>
      <c r="E12" s="117">
        <f>D12+1</f>
        <v>14.5</v>
      </c>
      <c r="F12" s="117">
        <f>E12+0.7</f>
        <v>15.2</v>
      </c>
      <c r="G12" s="118">
        <f>F12+0.4</f>
        <v>15.6</v>
      </c>
      <c r="H12" s="112"/>
      <c r="I12" s="150"/>
      <c r="J12" s="151"/>
      <c r="K12" s="151"/>
      <c r="L12" s="151"/>
      <c r="M12" s="151"/>
      <c r="N12" s="151"/>
      <c r="O12" s="155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166</v>
      </c>
      <c r="B13" s="117">
        <v>1.5</v>
      </c>
      <c r="C13" s="117">
        <v>1.5</v>
      </c>
      <c r="D13" s="117">
        <v>1.5</v>
      </c>
      <c r="E13" s="117">
        <f t="shared" ref="E13:G13" si="4">D13</f>
        <v>1.5</v>
      </c>
      <c r="F13" s="117">
        <f t="shared" si="4"/>
        <v>1.5</v>
      </c>
      <c r="G13" s="118">
        <f t="shared" si="4"/>
        <v>1.5</v>
      </c>
      <c r="H13" s="112"/>
      <c r="I13" s="150"/>
      <c r="J13" s="151"/>
      <c r="K13" s="151"/>
      <c r="L13" s="151"/>
      <c r="M13" s="151"/>
      <c r="N13" s="151"/>
      <c r="O13" s="155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9" t="s">
        <v>167</v>
      </c>
      <c r="B14" s="120">
        <f>C14-1.5</f>
        <v>30.5</v>
      </c>
      <c r="C14" s="120">
        <v>32</v>
      </c>
      <c r="D14" s="120">
        <f>C14+1.5</f>
        <v>33.5</v>
      </c>
      <c r="E14" s="120">
        <f>D14+1.8</f>
        <v>35.3</v>
      </c>
      <c r="F14" s="120">
        <f>E14+1.8</f>
        <v>37.1</v>
      </c>
      <c r="G14" s="121">
        <f>F14+1.2</f>
        <v>38.3</v>
      </c>
      <c r="H14" s="122"/>
      <c r="I14" s="150"/>
      <c r="J14" s="151"/>
      <c r="K14" s="151"/>
      <c r="L14" s="151"/>
      <c r="M14" s="151"/>
      <c r="N14" s="151"/>
      <c r="O14" s="155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23"/>
      <c r="B15" s="124"/>
      <c r="C15" s="125"/>
      <c r="D15" s="124"/>
      <c r="E15" s="124"/>
      <c r="F15" s="124"/>
      <c r="G15" s="124"/>
      <c r="H15" s="122"/>
      <c r="I15" s="150"/>
      <c r="J15" s="151"/>
      <c r="K15" s="151"/>
      <c r="L15" s="151"/>
      <c r="M15" s="151"/>
      <c r="N15" s="151"/>
      <c r="O15" s="155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23"/>
      <c r="B16" s="124"/>
      <c r="C16" s="124"/>
      <c r="D16" s="124"/>
      <c r="E16" s="124"/>
      <c r="F16" s="124"/>
      <c r="G16" s="124"/>
      <c r="H16" s="122"/>
      <c r="I16" s="150"/>
      <c r="J16" s="151"/>
      <c r="K16" s="151"/>
      <c r="L16" s="151"/>
      <c r="M16" s="151"/>
      <c r="N16" s="151"/>
      <c r="O16" s="155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23"/>
      <c r="B17" s="114"/>
      <c r="C17" s="114"/>
      <c r="D17" s="114"/>
      <c r="E17" s="114"/>
      <c r="F17" s="114"/>
      <c r="G17" s="114"/>
      <c r="H17" s="126"/>
      <c r="I17" s="150"/>
      <c r="J17" s="151"/>
      <c r="K17" s="151"/>
      <c r="L17" s="151"/>
      <c r="M17" s="151"/>
      <c r="N17" s="151"/>
      <c r="O17" s="155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27"/>
      <c r="B18" s="128"/>
      <c r="C18" s="128"/>
      <c r="D18" s="128"/>
      <c r="E18" s="128"/>
      <c r="F18" s="128"/>
      <c r="G18" s="128"/>
      <c r="H18" s="126"/>
      <c r="I18" s="150"/>
      <c r="J18" s="151"/>
      <c r="K18" s="151"/>
      <c r="L18" s="151"/>
      <c r="M18" s="151"/>
      <c r="N18" s="151"/>
      <c r="O18" s="155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3"/>
      <c r="B19" s="129"/>
      <c r="C19" s="129"/>
      <c r="D19" s="129"/>
      <c r="E19" s="129"/>
      <c r="F19" s="129"/>
      <c r="G19" s="129"/>
      <c r="H19" s="126"/>
      <c r="I19" s="150"/>
      <c r="J19" s="151"/>
      <c r="K19" s="151"/>
      <c r="L19" s="151"/>
      <c r="M19" s="151"/>
      <c r="N19" s="151"/>
      <c r="O19" s="155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3"/>
      <c r="B20" s="129"/>
      <c r="C20" s="129"/>
      <c r="D20" s="129"/>
      <c r="E20" s="129"/>
      <c r="F20" s="129"/>
      <c r="G20" s="129"/>
      <c r="H20" s="130"/>
      <c r="I20" s="150"/>
      <c r="J20" s="151"/>
      <c r="K20" s="151"/>
      <c r="L20" s="151"/>
      <c r="M20" s="151"/>
      <c r="N20" s="151"/>
      <c r="O20" s="155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31"/>
      <c r="B21" s="132"/>
      <c r="C21" s="132"/>
      <c r="D21" s="132"/>
      <c r="E21" s="133"/>
      <c r="F21" s="132"/>
      <c r="G21" s="132"/>
      <c r="H21" s="132"/>
      <c r="I21" s="156"/>
      <c r="J21" s="157"/>
      <c r="K21" s="157"/>
      <c r="L21" s="158"/>
      <c r="M21" s="157"/>
      <c r="N21" s="157"/>
      <c r="O21" s="159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34"/>
      <c r="B22" s="134"/>
      <c r="C22" s="135"/>
      <c r="D22" s="135"/>
      <c r="E22" s="136"/>
      <c r="F22" s="135"/>
      <c r="G22" s="135"/>
      <c r="H22" s="135"/>
      <c r="M22" s="89"/>
      <c r="N22" s="89"/>
      <c r="O22" s="89"/>
      <c r="P22" s="92"/>
    </row>
    <row r="23" spans="1:16">
      <c r="A23" s="137" t="s">
        <v>171</v>
      </c>
      <c r="B23" s="137"/>
      <c r="C23" s="138"/>
      <c r="D23" s="138"/>
      <c r="M23" s="89"/>
      <c r="N23" s="89"/>
      <c r="O23" s="89"/>
      <c r="P23" s="92"/>
    </row>
    <row r="24" spans="3:16">
      <c r="C24" s="90"/>
      <c r="J24" s="160" t="s">
        <v>172</v>
      </c>
      <c r="K24" s="161">
        <v>45595</v>
      </c>
      <c r="L24" s="162" t="s">
        <v>173</v>
      </c>
      <c r="M24" s="160" t="s">
        <v>132</v>
      </c>
      <c r="N24" s="160" t="s">
        <v>174</v>
      </c>
      <c r="O24" s="89" t="s">
        <v>135</v>
      </c>
      <c r="P24" s="92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78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0" customHeight="1" spans="1:15">
      <c r="A4" s="12">
        <v>1</v>
      </c>
      <c r="B4" s="25">
        <v>24091421</v>
      </c>
      <c r="C4" s="26" t="s">
        <v>250</v>
      </c>
      <c r="D4" s="25" t="s">
        <v>111</v>
      </c>
      <c r="E4" s="27" t="s">
        <v>62</v>
      </c>
      <c r="F4" s="26" t="s">
        <v>251</v>
      </c>
      <c r="G4" s="80" t="s">
        <v>65</v>
      </c>
      <c r="H4" s="12" t="s">
        <v>65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5">
        <v>24091423</v>
      </c>
      <c r="C5" s="26" t="s">
        <v>250</v>
      </c>
      <c r="D5" s="25" t="s">
        <v>113</v>
      </c>
      <c r="E5" s="27" t="s">
        <v>62</v>
      </c>
      <c r="F5" s="26" t="s">
        <v>251</v>
      </c>
      <c r="G5" s="81" t="s">
        <v>65</v>
      </c>
      <c r="H5" s="59" t="s">
        <v>65</v>
      </c>
      <c r="I5" s="87">
        <v>1</v>
      </c>
      <c r="J5" s="86">
        <v>0</v>
      </c>
      <c r="K5" s="86">
        <v>3</v>
      </c>
      <c r="L5" s="86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24091422</v>
      </c>
      <c r="C6" s="26" t="s">
        <v>250</v>
      </c>
      <c r="D6" s="25" t="s">
        <v>112</v>
      </c>
      <c r="E6" s="27" t="s">
        <v>62</v>
      </c>
      <c r="F6" s="26" t="s">
        <v>251</v>
      </c>
      <c r="G6" s="81" t="s">
        <v>65</v>
      </c>
      <c r="H6" s="59" t="s">
        <v>65</v>
      </c>
      <c r="I6" s="87">
        <v>1</v>
      </c>
      <c r="J6" s="86">
        <v>1</v>
      </c>
      <c r="K6" s="86">
        <v>0</v>
      </c>
      <c r="L6" s="86">
        <v>0</v>
      </c>
      <c r="M6" s="12">
        <v>0</v>
      </c>
      <c r="N6" s="12">
        <f t="shared" si="0"/>
        <v>2</v>
      </c>
      <c r="O6" s="12"/>
    </row>
    <row r="7" ht="20" customHeight="1" spans="1:15">
      <c r="A7" s="12"/>
      <c r="B7" s="52"/>
      <c r="C7" s="52"/>
      <c r="D7" s="82"/>
      <c r="E7" s="67"/>
      <c r="F7" s="24"/>
      <c r="G7" s="81"/>
      <c r="H7" s="59"/>
      <c r="I7" s="87"/>
      <c r="J7" s="86"/>
      <c r="K7" s="86"/>
      <c r="L7" s="86"/>
      <c r="M7" s="12"/>
      <c r="N7" s="12"/>
      <c r="O7" s="12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ht="20" customHeight="1" spans="1:15">
      <c r="A11" s="12"/>
      <c r="B11" s="30"/>
      <c r="C11" s="30"/>
      <c r="D11" s="30"/>
      <c r="E11" s="31"/>
      <c r="F11" s="30"/>
      <c r="G11" s="12"/>
      <c r="H11" s="9"/>
      <c r="I11" s="85"/>
      <c r="J11" s="86"/>
      <c r="K11" s="86"/>
      <c r="L11" s="86"/>
      <c r="M11" s="12"/>
      <c r="N11" s="12"/>
      <c r="O11" s="9"/>
    </row>
    <row r="12" s="2" customFormat="1" ht="18.75" spans="1:15">
      <c r="A12" s="14" t="s">
        <v>252</v>
      </c>
      <c r="B12" s="15"/>
      <c r="C12" s="30"/>
      <c r="D12" s="16"/>
      <c r="E12" s="17"/>
      <c r="F12" s="30"/>
      <c r="G12" s="12"/>
      <c r="H12" s="38"/>
      <c r="I12" s="32"/>
      <c r="J12" s="14" t="s">
        <v>253</v>
      </c>
      <c r="K12" s="15"/>
      <c r="L12" s="15"/>
      <c r="M12" s="16"/>
      <c r="N12" s="15"/>
      <c r="O12" s="22"/>
    </row>
    <row r="13" ht="61" customHeight="1" spans="1:15">
      <c r="A13" s="83" t="s">
        <v>254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256</v>
      </c>
      <c r="H2" s="4"/>
      <c r="I2" s="4" t="s">
        <v>257</v>
      </c>
      <c r="J2" s="4"/>
      <c r="K2" s="6" t="s">
        <v>258</v>
      </c>
      <c r="L2" s="73" t="s">
        <v>259</v>
      </c>
      <c r="M2" s="20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74"/>
      <c r="M3" s="21"/>
    </row>
    <row r="4" ht="22" customHeight="1" spans="1:13">
      <c r="A4" s="65">
        <v>1</v>
      </c>
      <c r="B4" s="26" t="s">
        <v>251</v>
      </c>
      <c r="C4" s="25">
        <v>24091421</v>
      </c>
      <c r="D4" s="26" t="s">
        <v>250</v>
      </c>
      <c r="E4" s="25" t="s">
        <v>111</v>
      </c>
      <c r="F4" s="27" t="s">
        <v>62</v>
      </c>
      <c r="G4" s="66">
        <v>-0.01</v>
      </c>
      <c r="H4" s="66">
        <v>0</v>
      </c>
      <c r="I4" s="66">
        <v>-0.01</v>
      </c>
      <c r="J4" s="66">
        <v>0</v>
      </c>
      <c r="K4" s="69"/>
      <c r="L4" s="12" t="s">
        <v>95</v>
      </c>
      <c r="M4" s="12" t="s">
        <v>263</v>
      </c>
    </row>
    <row r="5" ht="22" customHeight="1" spans="1:13">
      <c r="A5" s="65">
        <v>2</v>
      </c>
      <c r="B5" s="26" t="s">
        <v>251</v>
      </c>
      <c r="C5" s="25">
        <v>24091423</v>
      </c>
      <c r="D5" s="26" t="s">
        <v>250</v>
      </c>
      <c r="E5" s="25" t="s">
        <v>113</v>
      </c>
      <c r="F5" s="27" t="s">
        <v>62</v>
      </c>
      <c r="G5" s="66">
        <v>-0.01</v>
      </c>
      <c r="H5" s="66">
        <v>0</v>
      </c>
      <c r="I5" s="66">
        <v>-0.01</v>
      </c>
      <c r="J5" s="66">
        <v>0</v>
      </c>
      <c r="K5" s="69"/>
      <c r="L5" s="12" t="s">
        <v>95</v>
      </c>
      <c r="M5" s="12" t="s">
        <v>263</v>
      </c>
    </row>
    <row r="6" ht="22" customHeight="1" spans="1:13">
      <c r="A6" s="65">
        <v>3</v>
      </c>
      <c r="B6" s="26" t="s">
        <v>251</v>
      </c>
      <c r="C6" s="25">
        <v>24091422</v>
      </c>
      <c r="D6" s="26" t="s">
        <v>250</v>
      </c>
      <c r="E6" s="25" t="s">
        <v>112</v>
      </c>
      <c r="F6" s="27" t="s">
        <v>62</v>
      </c>
      <c r="G6" s="66">
        <v>-0.01</v>
      </c>
      <c r="H6" s="66">
        <v>0</v>
      </c>
      <c r="I6" s="66">
        <v>-0.01</v>
      </c>
      <c r="J6" s="66">
        <v>0</v>
      </c>
      <c r="K6" s="69"/>
      <c r="L6" s="12" t="s">
        <v>95</v>
      </c>
      <c r="M6" s="12" t="s">
        <v>263</v>
      </c>
    </row>
    <row r="7" ht="22" customHeight="1" spans="1:13">
      <c r="A7" s="65"/>
      <c r="B7" s="67"/>
      <c r="C7" s="52"/>
      <c r="D7" s="67"/>
      <c r="E7" s="54"/>
      <c r="F7" s="67"/>
      <c r="G7" s="66"/>
      <c r="H7" s="66"/>
      <c r="I7" s="66"/>
      <c r="J7" s="66"/>
      <c r="K7" s="69"/>
      <c r="L7" s="12"/>
      <c r="M7" s="12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ht="22" customHeight="1" spans="1:13">
      <c r="A11" s="65"/>
      <c r="B11" s="68"/>
      <c r="C11" s="30"/>
      <c r="D11" s="30"/>
      <c r="E11" s="30"/>
      <c r="F11" s="31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4" t="s">
        <v>264</v>
      </c>
      <c r="B12" s="15"/>
      <c r="C12" s="15"/>
      <c r="D12" s="30"/>
      <c r="E12" s="16"/>
      <c r="F12" s="31"/>
      <c r="G12" s="32"/>
      <c r="H12" s="14" t="s">
        <v>253</v>
      </c>
      <c r="I12" s="15"/>
      <c r="J12" s="15"/>
      <c r="K12" s="16"/>
      <c r="L12" s="75"/>
      <c r="M12" s="22"/>
    </row>
    <row r="13" ht="84" customHeight="1" spans="1:13">
      <c r="A13" s="71" t="s">
        <v>265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39" t="s">
        <v>268</v>
      </c>
      <c r="H2" s="40"/>
      <c r="I2" s="62"/>
      <c r="J2" s="39" t="s">
        <v>269</v>
      </c>
      <c r="K2" s="40"/>
      <c r="L2" s="62"/>
      <c r="M2" s="39" t="s">
        <v>270</v>
      </c>
      <c r="N2" s="40"/>
      <c r="O2" s="62"/>
      <c r="P2" s="39" t="s">
        <v>271</v>
      </c>
      <c r="Q2" s="40"/>
      <c r="R2" s="62"/>
      <c r="S2" s="40" t="s">
        <v>272</v>
      </c>
      <c r="T2" s="40"/>
      <c r="U2" s="62"/>
      <c r="V2" s="35" t="s">
        <v>273</v>
      </c>
      <c r="W2" s="35" t="s">
        <v>249</v>
      </c>
    </row>
    <row r="3" s="1" customFormat="1" ht="16.5" spans="1:23">
      <c r="A3" s="7"/>
      <c r="B3" s="41"/>
      <c r="C3" s="41"/>
      <c r="D3" s="41"/>
      <c r="E3" s="41"/>
      <c r="F3" s="41"/>
      <c r="G3" s="4" t="s">
        <v>274</v>
      </c>
      <c r="H3" s="4" t="s">
        <v>67</v>
      </c>
      <c r="I3" s="4" t="s">
        <v>240</v>
      </c>
      <c r="J3" s="4" t="s">
        <v>274</v>
      </c>
      <c r="K3" s="4" t="s">
        <v>67</v>
      </c>
      <c r="L3" s="4" t="s">
        <v>240</v>
      </c>
      <c r="M3" s="4" t="s">
        <v>274</v>
      </c>
      <c r="N3" s="4" t="s">
        <v>67</v>
      </c>
      <c r="O3" s="4" t="s">
        <v>240</v>
      </c>
      <c r="P3" s="4" t="s">
        <v>274</v>
      </c>
      <c r="Q3" s="4" t="s">
        <v>67</v>
      </c>
      <c r="R3" s="4" t="s">
        <v>240</v>
      </c>
      <c r="S3" s="4" t="s">
        <v>274</v>
      </c>
      <c r="T3" s="4" t="s">
        <v>67</v>
      </c>
      <c r="U3" s="4" t="s">
        <v>240</v>
      </c>
      <c r="V3" s="64"/>
      <c r="W3" s="64"/>
    </row>
    <row r="4" ht="18.75" spans="1:23">
      <c r="A4" s="42" t="s">
        <v>275</v>
      </c>
      <c r="B4" s="43" t="s">
        <v>251</v>
      </c>
      <c r="C4" s="25">
        <v>24091421</v>
      </c>
      <c r="D4" s="26" t="s">
        <v>250</v>
      </c>
      <c r="E4" s="25" t="s">
        <v>111</v>
      </c>
      <c r="F4" s="27" t="s">
        <v>62</v>
      </c>
      <c r="G4" s="28"/>
      <c r="H4" s="44"/>
      <c r="I4" s="44"/>
      <c r="J4" s="44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276</v>
      </c>
      <c r="W4" s="12"/>
    </row>
    <row r="5" ht="18.75" spans="1:23">
      <c r="A5" s="45"/>
      <c r="B5" s="46"/>
      <c r="C5" s="25">
        <v>24091423</v>
      </c>
      <c r="D5" s="26" t="s">
        <v>250</v>
      </c>
      <c r="E5" s="25" t="s">
        <v>113</v>
      </c>
      <c r="F5" s="27" t="s">
        <v>62</v>
      </c>
      <c r="G5" s="47" t="s">
        <v>277</v>
      </c>
      <c r="H5" s="48"/>
      <c r="I5" s="63"/>
      <c r="J5" s="47" t="s">
        <v>278</v>
      </c>
      <c r="K5" s="48"/>
      <c r="L5" s="63"/>
      <c r="M5" s="39" t="s">
        <v>279</v>
      </c>
      <c r="N5" s="40"/>
      <c r="O5" s="62"/>
      <c r="P5" s="39" t="s">
        <v>280</v>
      </c>
      <c r="Q5" s="40"/>
      <c r="R5" s="62"/>
      <c r="S5" s="40" t="s">
        <v>281</v>
      </c>
      <c r="T5" s="40"/>
      <c r="U5" s="62"/>
      <c r="V5" s="12"/>
      <c r="W5" s="12"/>
    </row>
    <row r="6" ht="18.75" spans="1:23">
      <c r="A6" s="45"/>
      <c r="B6" s="46"/>
      <c r="C6" s="25">
        <v>24091422</v>
      </c>
      <c r="D6" s="26" t="s">
        <v>250</v>
      </c>
      <c r="E6" s="25" t="s">
        <v>112</v>
      </c>
      <c r="F6" s="27" t="s">
        <v>62</v>
      </c>
      <c r="G6" s="49" t="s">
        <v>274</v>
      </c>
      <c r="H6" s="49" t="s">
        <v>67</v>
      </c>
      <c r="I6" s="49" t="s">
        <v>240</v>
      </c>
      <c r="J6" s="49" t="s">
        <v>274</v>
      </c>
      <c r="K6" s="49" t="s">
        <v>67</v>
      </c>
      <c r="L6" s="49" t="s">
        <v>240</v>
      </c>
      <c r="M6" s="4" t="s">
        <v>274</v>
      </c>
      <c r="N6" s="4" t="s">
        <v>67</v>
      </c>
      <c r="O6" s="4" t="s">
        <v>240</v>
      </c>
      <c r="P6" s="4" t="s">
        <v>274</v>
      </c>
      <c r="Q6" s="4" t="s">
        <v>67</v>
      </c>
      <c r="R6" s="4" t="s">
        <v>240</v>
      </c>
      <c r="S6" s="4" t="s">
        <v>274</v>
      </c>
      <c r="T6" s="4" t="s">
        <v>67</v>
      </c>
      <c r="U6" s="4" t="s">
        <v>240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8"/>
      <c r="H7" s="44"/>
      <c r="I7" s="44"/>
      <c r="J7" s="44"/>
      <c r="K7" s="44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282</v>
      </c>
      <c r="B17" s="15"/>
      <c r="C17" s="15"/>
      <c r="D17" s="15"/>
      <c r="E17" s="16"/>
      <c r="F17" s="17"/>
      <c r="G17" s="32"/>
      <c r="H17" s="38"/>
      <c r="I17" s="38"/>
      <c r="J17" s="14" t="s">
        <v>253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283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285</v>
      </c>
      <c r="B2" s="35" t="s">
        <v>236</v>
      </c>
      <c r="C2" s="35" t="s">
        <v>237</v>
      </c>
      <c r="D2" s="35" t="s">
        <v>238</v>
      </c>
      <c r="E2" s="35" t="s">
        <v>239</v>
      </c>
      <c r="F2" s="35" t="s">
        <v>240</v>
      </c>
      <c r="G2" s="34" t="s">
        <v>286</v>
      </c>
      <c r="H2" s="34" t="s">
        <v>287</v>
      </c>
      <c r="I2" s="34" t="s">
        <v>288</v>
      </c>
      <c r="J2" s="34" t="s">
        <v>287</v>
      </c>
      <c r="K2" s="34" t="s">
        <v>289</v>
      </c>
      <c r="L2" s="34" t="s">
        <v>287</v>
      </c>
      <c r="M2" s="35" t="s">
        <v>273</v>
      </c>
      <c r="N2" s="35" t="s">
        <v>249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285</v>
      </c>
      <c r="B4" s="37" t="s">
        <v>290</v>
      </c>
      <c r="C4" s="37" t="s">
        <v>274</v>
      </c>
      <c r="D4" s="37" t="s">
        <v>238</v>
      </c>
      <c r="E4" s="35" t="s">
        <v>239</v>
      </c>
      <c r="F4" s="35" t="s">
        <v>240</v>
      </c>
      <c r="G4" s="34" t="s">
        <v>286</v>
      </c>
      <c r="H4" s="34" t="s">
        <v>287</v>
      </c>
      <c r="I4" s="34" t="s">
        <v>288</v>
      </c>
      <c r="J4" s="34" t="s">
        <v>287</v>
      </c>
      <c r="K4" s="34" t="s">
        <v>289</v>
      </c>
      <c r="L4" s="34" t="s">
        <v>287</v>
      </c>
      <c r="M4" s="35" t="s">
        <v>273</v>
      </c>
      <c r="N4" s="35" t="s">
        <v>249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291</v>
      </c>
      <c r="B11" s="15"/>
      <c r="C11" s="15"/>
      <c r="D11" s="16"/>
      <c r="E11" s="17"/>
      <c r="F11" s="38"/>
      <c r="G11" s="32"/>
      <c r="H11" s="38"/>
      <c r="I11" s="14" t="s">
        <v>292</v>
      </c>
      <c r="J11" s="15"/>
      <c r="K11" s="15"/>
      <c r="L11" s="15"/>
      <c r="M11" s="15"/>
      <c r="N11" s="22"/>
    </row>
    <row r="12" ht="16.5" spans="1:14">
      <c r="A12" s="18" t="s">
        <v>293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273</v>
      </c>
      <c r="L2" s="5" t="s">
        <v>249</v>
      </c>
    </row>
    <row r="3" ht="30" customHeight="1" spans="1:12">
      <c r="A3" s="23">
        <v>1</v>
      </c>
      <c r="B3" s="24" t="s">
        <v>251</v>
      </c>
      <c r="C3" s="25">
        <v>24091421</v>
      </c>
      <c r="D3" s="26" t="s">
        <v>250</v>
      </c>
      <c r="E3" s="25" t="s">
        <v>111</v>
      </c>
      <c r="F3" s="27" t="s">
        <v>62</v>
      </c>
      <c r="G3" s="12" t="s">
        <v>299</v>
      </c>
      <c r="H3" s="28"/>
      <c r="I3" s="28"/>
      <c r="J3" s="12"/>
      <c r="K3" s="33" t="s">
        <v>300</v>
      </c>
      <c r="L3" s="12" t="s">
        <v>263</v>
      </c>
    </row>
    <row r="4" ht="30" customHeight="1" spans="1:12">
      <c r="A4" s="23">
        <v>2</v>
      </c>
      <c r="B4" s="24" t="s">
        <v>251</v>
      </c>
      <c r="C4" s="25">
        <v>24091423</v>
      </c>
      <c r="D4" s="26" t="s">
        <v>250</v>
      </c>
      <c r="E4" s="25" t="s">
        <v>113</v>
      </c>
      <c r="F4" s="27" t="s">
        <v>62</v>
      </c>
      <c r="G4" s="12" t="s">
        <v>299</v>
      </c>
      <c r="H4" s="28"/>
      <c r="I4" s="28"/>
      <c r="J4" s="12"/>
      <c r="K4" s="33" t="s">
        <v>300</v>
      </c>
      <c r="L4" s="12" t="s">
        <v>263</v>
      </c>
    </row>
    <row r="5" ht="30" customHeight="1" spans="1:12">
      <c r="A5" s="23">
        <v>3</v>
      </c>
      <c r="B5" s="24" t="s">
        <v>251</v>
      </c>
      <c r="C5" s="25">
        <v>24091422</v>
      </c>
      <c r="D5" s="26" t="s">
        <v>250</v>
      </c>
      <c r="E5" s="25" t="s">
        <v>112</v>
      </c>
      <c r="F5" s="27" t="s">
        <v>62</v>
      </c>
      <c r="G5" s="12" t="s">
        <v>299</v>
      </c>
      <c r="H5" s="12"/>
      <c r="I5" s="9"/>
      <c r="J5" s="9"/>
      <c r="K5" s="33" t="s">
        <v>300</v>
      </c>
      <c r="L5" s="12" t="s">
        <v>263</v>
      </c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301</v>
      </c>
      <c r="B9" s="15"/>
      <c r="C9" s="15"/>
      <c r="D9" s="15"/>
      <c r="E9" s="16"/>
      <c r="F9" s="17"/>
      <c r="G9" s="32"/>
      <c r="H9" s="14" t="s">
        <v>302</v>
      </c>
      <c r="I9" s="15"/>
      <c r="J9" s="15"/>
      <c r="K9" s="15"/>
      <c r="L9" s="22"/>
    </row>
    <row r="10" ht="16.5" spans="1:12">
      <c r="A10" s="18" t="s">
        <v>303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5" sqref="K15:L1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274</v>
      </c>
      <c r="D2" s="5" t="s">
        <v>238</v>
      </c>
      <c r="E2" s="5" t="s">
        <v>239</v>
      </c>
      <c r="F2" s="4" t="s">
        <v>305</v>
      </c>
      <c r="G2" s="4" t="s">
        <v>257</v>
      </c>
      <c r="H2" s="6" t="s">
        <v>258</v>
      </c>
      <c r="I2" s="20" t="s">
        <v>260</v>
      </c>
    </row>
    <row r="3" s="1" customFormat="1" ht="16.5" spans="1:9">
      <c r="A3" s="4"/>
      <c r="B3" s="7"/>
      <c r="C3" s="7"/>
      <c r="D3" s="7"/>
      <c r="E3" s="7"/>
      <c r="F3" s="4" t="s">
        <v>306</v>
      </c>
      <c r="G3" s="4" t="s">
        <v>261</v>
      </c>
      <c r="H3" s="8"/>
      <c r="I3" s="21"/>
    </row>
    <row r="4" ht="22.5" spans="1:9">
      <c r="A4" s="9">
        <v>1</v>
      </c>
      <c r="B4" s="9" t="s">
        <v>307</v>
      </c>
      <c r="C4" s="10" t="s">
        <v>308</v>
      </c>
      <c r="D4" s="446" t="s">
        <v>309</v>
      </c>
      <c r="E4" s="12" t="s">
        <v>62</v>
      </c>
      <c r="F4" s="13" t="s">
        <v>310</v>
      </c>
      <c r="G4" s="13" t="s">
        <v>311</v>
      </c>
      <c r="H4" s="12">
        <v>-7</v>
      </c>
      <c r="I4" s="12" t="s">
        <v>263</v>
      </c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312</v>
      </c>
      <c r="B12" s="15"/>
      <c r="C12" s="15"/>
      <c r="D12" s="16"/>
      <c r="E12" s="17"/>
      <c r="F12" s="14" t="s">
        <v>313</v>
      </c>
      <c r="G12" s="15"/>
      <c r="H12" s="16"/>
      <c r="I12" s="22"/>
    </row>
    <row r="13" ht="16.5" spans="1:9">
      <c r="A13" s="18" t="s">
        <v>314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2024-11-12T08:52:18Z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