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8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<sst xmlns="http://schemas.openxmlformats.org/spreadsheetml/2006/main" count="119" uniqueCount="61">
  <si>
    <t>探路者产品规格表</t>
  </si>
  <si>
    <t>单位：cm</t>
  </si>
  <si>
    <t>日期</t>
  </si>
  <si>
    <t>产品代码：</t>
  </si>
  <si>
    <t>男式羽绒服</t>
  </si>
  <si>
    <t>款号</t>
  </si>
  <si>
    <t>TADDBL91764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</si>
  <si>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</si>
  <si>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</si>
  <si>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</si>
  <si>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</si>
  <si>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</si>
  <si>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</si>
  <si>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</si>
  <si>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</si>
  <si>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</si>
  <si>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</si>
  <si>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</si>
  <si>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</si>
  <si>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</si>
  <si>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</si>
  <si>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</si>
  <si>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</si>
  <si>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</si>
  <si>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-0+1</t>
  </si>
  <si>
    <t>+1+1</t>
  </si>
  <si>
    <t>+1+0.5</t>
  </si>
  <si>
    <t>胸围</t>
  </si>
  <si>
    <t>+1-1</t>
  </si>
  <si>
    <t>-0-1</t>
  </si>
  <si>
    <t>-1-1</t>
  </si>
  <si>
    <t>摆围</t>
  </si>
  <si>
    <t>肩宽</t>
  </si>
  <si>
    <t>-0.5-0.5</t>
  </si>
  <si>
    <t>-0.4-0.4</t>
  </si>
  <si>
    <t>-0.5-0.4</t>
  </si>
  <si>
    <t>-0.4-0</t>
  </si>
  <si>
    <t>肩点袖长</t>
  </si>
  <si>
    <t>+1+1+0.5</t>
  </si>
  <si>
    <t>+0.7+1</t>
  </si>
  <si>
    <t>+0.6+0.5</t>
  </si>
  <si>
    <t>袖肥/2（参考值见注解）</t>
  </si>
  <si>
    <t>-0.5-0.5-0.4</t>
  </si>
  <si>
    <t>-0.7-0.5</t>
  </si>
  <si>
    <t>袖肘围/2</t>
  </si>
  <si>
    <t>+0.5+0.4</t>
  </si>
  <si>
    <t>+0.6+0.5-0</t>
  </si>
  <si>
    <t>-0+0.5</t>
  </si>
  <si>
    <t>+0.4+0.5</t>
  </si>
  <si>
    <t>-0+0.4</t>
  </si>
  <si>
    <t>-0-0</t>
  </si>
  <si>
    <t>袖口围/2</t>
  </si>
  <si>
    <t>-0.5-0</t>
  </si>
  <si>
    <t>+0.6+0+0.5</t>
  </si>
  <si>
    <t>+0.5+0.5</t>
  </si>
  <si>
    <t>袖口围/2防风袖口</t>
  </si>
  <si>
    <t>-0.5-0.4+0.2</t>
  </si>
  <si>
    <t>-0.4-0.5</t>
  </si>
  <si>
    <t>下领围</t>
  </si>
  <si>
    <t>帽高</t>
  </si>
  <si>
    <t>帽宽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</si>
</sst>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5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49" applyFont="1" applyAlignment="1">
      <alignment horizontal="center"/>
    </xf>
    <xf numFmtId="0" fontId="2" fillId="2" borderId="0" xfId="49" applyFont="1" applyFill="1" applyAlignment="1">
      <alignment horizontal="center"/>
    </xf>
    <xf numFmtId="0" fontId="3" fillId="0" borderId="0" xfId="49" applyFont="1" applyAlignment="1">
      <alignment horizontal="left"/>
    </xf>
    <xf numFmtId="0" fontId="3" fillId="0" borderId="0" xfId="49" applyFont="1" applyAlignment="1">
      <alignment horizontal="center"/>
    </xf>
    <xf numFmtId="0" fontId="3" fillId="2" borderId="0" xfId="49" applyFont="1" applyFill="1" applyAlignment="1">
      <alignment horizontal="center"/>
    </xf>
    <xf numFmtId="14" fontId="3" fillId="0" borderId="0" xfId="50" applyNumberFormat="1" applyFont="1" applyAlignment="1">
      <alignment horizontal="center"/>
    </xf>
    <xf numFmtId="14" fontId="3" fillId="0" borderId="0" xfId="49" applyNumberFormat="1" applyFont="1" applyAlignment="1">
      <alignment horizontal="center"/>
    </xf>
    <xf numFmtId="0" fontId="3" fillId="0" borderId="1" xfId="49" applyFont="1" applyBorder="1" applyAlignment="1"/>
    <xf numFmtId="0" fontId="3" fillId="0" borderId="1" xfId="49" applyFont="1" applyBorder="1" applyAlignment="1">
      <alignment horizontal="center"/>
    </xf>
    <xf numFmtId="0" fontId="3" fillId="2" borderId="1" xfId="49" applyFont="1" applyFill="1" applyBorder="1" applyAlignment="1">
      <alignment horizontal="center"/>
    </xf>
    <xf numFmtId="0" fontId="3" fillId="0" borderId="1" xfId="51" applyFont="1" applyBorder="1" applyAlignment="1">
      <alignment horizontal="center"/>
    </xf>
    <xf numFmtId="0" fontId="3" fillId="0" borderId="2" xfId="52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0" borderId="3" xfId="52" applyFont="1" applyBorder="1" applyAlignment="1">
      <alignment horizontal="left" vertical="center"/>
    </xf>
    <xf numFmtId="0" fontId="3" fillId="0" borderId="1" xfId="52" applyFont="1" applyBorder="1" applyAlignment="1">
      <alignment horizontal="left" vertical="center"/>
    </xf>
    <xf numFmtId="0" fontId="4" fillId="0" borderId="1" xfId="52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 2 3" xfId="49"/>
    <cellStyle name="常规 3 3 3 2" xfId="50"/>
    <cellStyle name="常规 38 2 9" xfId="51"/>
    <cellStyle name="常规 2 2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5</xdr:row>
      <xdr:rowOff>0</xdr:rowOff>
    </xdr:to>
    <xdr:cxnSp>
      <xdr:nvCxnSpPr>
        <xdr:cNvPr id="2" name="直接连接符 1"/>
        <xdr:cNvCxnSpPr/>
      </xdr:nvCxnSpPr>
      <xdr:spPr>
        <a:xfrm>
          <a:off x="0" y="819785"/>
          <a:ext cx="647700" cy="17907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J20" sqref="J20"/>
    </sheetView>
  </sheetViews>
  <sheetFormatPr defaultColWidth="9.02654867256637" defaultRowHeight="13.5"/>
  <cols>
    <col min="4" max="4" width="9.02654867256637" style="1"/>
    <col min="9" max="14" width="12.5486725663717" customWidth="1"/>
  </cols>
  <sheetData>
    <row r="1" ht="20.25" spans="1:8">
      <c r="A1" s="2" t="s">
        <v>0</v>
      </c>
      <c r="B1" s="2"/>
      <c r="C1" s="2"/>
      <c r="D1" s="3"/>
      <c r="E1" s="2"/>
      <c r="F1" s="2"/>
      <c r="G1" s="2"/>
      <c r="H1" s="2"/>
    </row>
    <row r="2" ht="14.6" spans="1:8">
      <c r="A2" s="4" t="s">
        <v>1</v>
      </c>
      <c r="B2" s="5"/>
      <c r="C2" s="5"/>
      <c r="D2" s="6"/>
      <c r="E2" s="5"/>
      <c r="F2" s="7" t="s">
        <v>2</v>
      </c>
      <c r="G2" s="8"/>
      <c r="H2" s="5"/>
    </row>
    <row r="3" ht="14.6" spans="1:8">
      <c r="A3" s="9" t="s">
        <v>3</v>
      </c>
      <c r="B3" s="10" t="s">
        <v>4</v>
      </c>
      <c r="C3" s="10"/>
      <c r="D3" s="11"/>
      <c r="E3" s="10"/>
      <c r="F3" s="12" t="s">
        <v>5</v>
      </c>
      <c r="G3" s="10" t="s">
        <v>6</v>
      </c>
      <c r="H3" s="10"/>
    </row>
    <row r="4" ht="14.6" spans="1:14">
      <c r="A4" s="13" t="s">
        <v>7</v>
      </c>
      <c r="B4" s="14" t="s">
        <v>8</v>
      </c>
      <c r="C4" s="14" t="s">
        <v>9</v>
      </c>
      <c r="D4" s="15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8</v>
      </c>
      <c r="J4" s="14" t="s">
        <v>9</v>
      </c>
      <c r="K4" s="15" t="s">
        <v>10</v>
      </c>
      <c r="L4" s="14" t="s">
        <v>11</v>
      </c>
      <c r="M4" s="14" t="s">
        <v>12</v>
      </c>
      <c r="N4" s="14" t="s">
        <v>13</v>
      </c>
    </row>
    <row r="5" ht="14.6" spans="1:14">
      <c r="A5" s="16" t="s">
        <v>15</v>
      </c>
      <c r="B5" s="14" t="s">
        <v>16</v>
      </c>
      <c r="C5" s="14" t="s">
        <v>17</v>
      </c>
      <c r="D5" s="15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16</v>
      </c>
      <c r="J5" s="14" t="s">
        <v>17</v>
      </c>
      <c r="K5" s="15" t="s">
        <v>18</v>
      </c>
      <c r="L5" s="14" t="s">
        <v>19</v>
      </c>
      <c r="M5" s="14" t="s">
        <v>20</v>
      </c>
      <c r="N5" s="14" t="s">
        <v>21</v>
      </c>
    </row>
    <row r="6" ht="14.6" spans="1:14">
      <c r="A6" s="17" t="s">
        <v>23</v>
      </c>
      <c r="B6" s="18">
        <f>C6-1</f>
        <v>74</v>
      </c>
      <c r="C6" s="18">
        <f>D6-2</f>
        <v>75</v>
      </c>
      <c r="D6" s="19">
        <v>77</v>
      </c>
      <c r="E6" s="18">
        <f>D6+2</f>
        <v>79</v>
      </c>
      <c r="F6" s="18">
        <f>E6+2</f>
        <v>81</v>
      </c>
      <c r="G6" s="18">
        <f>F6+1</f>
        <v>82</v>
      </c>
      <c r="H6" s="18">
        <f>G6+1</f>
        <v>83</v>
      </c>
      <c r="I6" s="22" t="s">
        <v>24</v>
      </c>
      <c r="J6" s="22" t="s">
        <v>25</v>
      </c>
      <c r="K6" s="22" t="s">
        <v>26</v>
      </c>
      <c r="L6" s="22" t="s">
        <v>24</v>
      </c>
      <c r="M6" s="22" t="s">
        <v>25</v>
      </c>
      <c r="N6" s="22" t="s">
        <v>25</v>
      </c>
    </row>
    <row r="7" ht="14.6" spans="1:14">
      <c r="A7" s="17" t="s">
        <v>27</v>
      </c>
      <c r="B7" s="18">
        <f>C7-4</f>
        <v>118</v>
      </c>
      <c r="C7" s="18">
        <f>D7-4</f>
        <v>122</v>
      </c>
      <c r="D7" s="19">
        <v>126</v>
      </c>
      <c r="E7" s="18">
        <f>D7+4</f>
        <v>130</v>
      </c>
      <c r="F7" s="18">
        <f>E7+4</f>
        <v>134</v>
      </c>
      <c r="G7" s="18">
        <f>F7+6</f>
        <v>140</v>
      </c>
      <c r="H7" s="18">
        <f>G7+6</f>
        <v>146</v>
      </c>
      <c r="I7" s="22" t="s">
        <v>28</v>
      </c>
      <c r="J7" s="22" t="s">
        <v>29</v>
      </c>
      <c r="K7" s="22" t="s">
        <v>28</v>
      </c>
      <c r="L7" s="22" t="s">
        <v>30</v>
      </c>
      <c r="M7" s="22" t="s">
        <v>30</v>
      </c>
      <c r="N7" s="22" t="s">
        <v>30</v>
      </c>
    </row>
    <row r="8" ht="14.6" spans="1:14">
      <c r="A8" s="17" t="s">
        <v>31</v>
      </c>
      <c r="B8" s="18">
        <f>C8-4</f>
        <v>116</v>
      </c>
      <c r="C8" s="18">
        <f>D8-4</f>
        <v>120</v>
      </c>
      <c r="D8" s="19">
        <v>124</v>
      </c>
      <c r="E8" s="18">
        <f>D8+4</f>
        <v>128</v>
      </c>
      <c r="F8" s="18">
        <f>E8+5</f>
        <v>133</v>
      </c>
      <c r="G8" s="18">
        <f>F8+6</f>
        <v>139</v>
      </c>
      <c r="H8" s="18">
        <f>G8+7</f>
        <v>146</v>
      </c>
      <c r="I8" s="22" t="s">
        <v>30</v>
      </c>
      <c r="J8" s="22" t="s">
        <v>30</v>
      </c>
      <c r="K8" s="22" t="s">
        <v>28</v>
      </c>
      <c r="L8" s="22" t="s">
        <v>30</v>
      </c>
      <c r="M8" s="22" t="s">
        <v>30</v>
      </c>
      <c r="N8" s="22" t="s">
        <v>30</v>
      </c>
    </row>
    <row r="9" ht="14.6" spans="1:14">
      <c r="A9" s="20" t="s">
        <v>32</v>
      </c>
      <c r="B9" s="21">
        <f>C9-1.2</f>
        <v>48.6</v>
      </c>
      <c r="C9" s="21">
        <f>D9-1.2</f>
        <v>49.8</v>
      </c>
      <c r="D9" s="19">
        <v>51</v>
      </c>
      <c r="E9" s="21">
        <f>D9+1.2</f>
        <v>52.2</v>
      </c>
      <c r="F9" s="21">
        <f>E9+1.2</f>
        <v>53.4</v>
      </c>
      <c r="G9" s="21">
        <f>F9+1.4</f>
        <v>54.8</v>
      </c>
      <c r="H9" s="21">
        <f>G9+1.4</f>
        <v>56.2</v>
      </c>
      <c r="I9" s="22" t="s">
        <v>33</v>
      </c>
      <c r="J9" s="22" t="s">
        <v>34</v>
      </c>
      <c r="K9" s="22" t="s">
        <v>33</v>
      </c>
      <c r="L9" s="22" t="s">
        <v>35</v>
      </c>
      <c r="M9" s="22" t="s">
        <v>36</v>
      </c>
      <c r="N9" s="22" t="s">
        <v>33</v>
      </c>
    </row>
    <row r="10" ht="14.6" spans="1:14">
      <c r="A10" s="20" t="s">
        <v>37</v>
      </c>
      <c r="B10" s="21">
        <f>C10-0.6</f>
        <v>64.2</v>
      </c>
      <c r="C10" s="21">
        <f>D10-1.2</f>
        <v>64.8</v>
      </c>
      <c r="D10" s="19">
        <v>66</v>
      </c>
      <c r="E10" s="21">
        <f>D10+1.2</f>
        <v>67.2</v>
      </c>
      <c r="F10" s="21">
        <f>E10+1.2</f>
        <v>68.4</v>
      </c>
      <c r="G10" s="21">
        <f>F10+0.6</f>
        <v>69</v>
      </c>
      <c r="H10" s="21">
        <f>G10+0.6</f>
        <v>69.6</v>
      </c>
      <c r="I10" s="22" t="s">
        <v>25</v>
      </c>
      <c r="J10" s="22" t="s">
        <v>38</v>
      </c>
      <c r="K10" s="22" t="s">
        <v>25</v>
      </c>
      <c r="L10" s="22" t="s">
        <v>39</v>
      </c>
      <c r="M10" s="22" t="s">
        <v>26</v>
      </c>
      <c r="N10" s="22" t="s">
        <v>40</v>
      </c>
    </row>
    <row r="11" ht="14.6" spans="1:14">
      <c r="A11" s="17" t="s">
        <v>41</v>
      </c>
      <c r="B11" s="18">
        <f>C11-0.8</f>
        <v>23.4</v>
      </c>
      <c r="C11" s="18">
        <f>D11-0.8</f>
        <v>24.2</v>
      </c>
      <c r="D11" s="19">
        <v>25</v>
      </c>
      <c r="E11" s="18">
        <f>D11+0.8</f>
        <v>25.8</v>
      </c>
      <c r="F11" s="18">
        <f>E11+0.8</f>
        <v>26.6</v>
      </c>
      <c r="G11" s="18">
        <f>F11+1.3</f>
        <v>27.9</v>
      </c>
      <c r="H11" s="18">
        <f>G11+1.3</f>
        <v>29.2</v>
      </c>
      <c r="I11" s="22" t="s">
        <v>35</v>
      </c>
      <c r="J11" s="22" t="s">
        <v>42</v>
      </c>
      <c r="K11" s="22" t="s">
        <v>33</v>
      </c>
      <c r="L11" s="22" t="s">
        <v>34</v>
      </c>
      <c r="M11" s="22" t="s">
        <v>33</v>
      </c>
      <c r="N11" s="22" t="s">
        <v>43</v>
      </c>
    </row>
    <row r="12" ht="14.6" spans="1:14">
      <c r="A12" s="17" t="s">
        <v>44</v>
      </c>
      <c r="B12" s="18">
        <f>C12-0.7</f>
        <v>19.6</v>
      </c>
      <c r="C12" s="18">
        <f>D12-0.7</f>
        <v>20.3</v>
      </c>
      <c r="D12" s="19">
        <v>21</v>
      </c>
      <c r="E12" s="18">
        <f>D12+0.7</f>
        <v>21.7</v>
      </c>
      <c r="F12" s="18">
        <f>E12+0.7</f>
        <v>22.4</v>
      </c>
      <c r="G12" s="18">
        <f>F12+1</f>
        <v>23.4</v>
      </c>
      <c r="H12" s="18">
        <f>G12+1</f>
        <v>24.4</v>
      </c>
      <c r="I12" s="22" t="s">
        <v>45</v>
      </c>
      <c r="J12" s="22" t="s">
        <v>46</v>
      </c>
      <c r="K12" s="22" t="s">
        <v>47</v>
      </c>
      <c r="L12" s="22" t="s">
        <v>48</v>
      </c>
      <c r="M12" s="22" t="s">
        <v>49</v>
      </c>
      <c r="N12" s="22" t="s">
        <v>50</v>
      </c>
    </row>
    <row r="13" ht="14.6" spans="1:14">
      <c r="A13" s="17" t="s">
        <v>51</v>
      </c>
      <c r="B13" s="18">
        <f>C13-0.5</f>
        <v>14.5</v>
      </c>
      <c r="C13" s="18">
        <f>D13-0.5</f>
        <v>15</v>
      </c>
      <c r="D13" s="19">
        <v>15.5</v>
      </c>
      <c r="E13" s="18">
        <f>D13+0.5</f>
        <v>16</v>
      </c>
      <c r="F13" s="18">
        <f>E13+0.5</f>
        <v>16.5</v>
      </c>
      <c r="G13" s="18">
        <f>F13+0.7</f>
        <v>17.2</v>
      </c>
      <c r="H13" s="18">
        <f>G13+0.7</f>
        <v>17.9</v>
      </c>
      <c r="I13" s="22" t="s">
        <v>52</v>
      </c>
      <c r="J13" s="22" t="s">
        <v>53</v>
      </c>
      <c r="K13" s="22" t="s">
        <v>54</v>
      </c>
      <c r="L13" s="22" t="s">
        <v>47</v>
      </c>
      <c r="M13" s="22" t="s">
        <v>33</v>
      </c>
      <c r="N13" s="22" t="s">
        <v>52</v>
      </c>
    </row>
    <row r="14" ht="14.6" spans="1:14">
      <c r="A14" s="17" t="s">
        <v>55</v>
      </c>
      <c r="B14" s="18">
        <f>C14-0.5</f>
        <v>10</v>
      </c>
      <c r="C14" s="18">
        <f>D14-0.5</f>
        <v>10.5</v>
      </c>
      <c r="D14" s="19">
        <v>11</v>
      </c>
      <c r="E14" s="18">
        <f>D14+0.5</f>
        <v>11.5</v>
      </c>
      <c r="F14" s="18">
        <f>E14+0.5</f>
        <v>12</v>
      </c>
      <c r="G14" s="18">
        <f>F14+0.7</f>
        <v>12.7</v>
      </c>
      <c r="H14" s="18">
        <f>G14+0.7</f>
        <v>13.4</v>
      </c>
      <c r="I14" s="22" t="s">
        <v>33</v>
      </c>
      <c r="J14" s="22" t="s">
        <v>56</v>
      </c>
      <c r="K14" s="22" t="s">
        <v>33</v>
      </c>
      <c r="L14" s="22" t="s">
        <v>35</v>
      </c>
      <c r="M14" s="22" t="s">
        <v>57</v>
      </c>
      <c r="N14" s="22" t="s">
        <v>33</v>
      </c>
    </row>
    <row r="15" ht="14.6" spans="1:14">
      <c r="A15" s="17" t="s">
        <v>58</v>
      </c>
      <c r="B15" s="18">
        <f>C15-1</f>
        <v>58</v>
      </c>
      <c r="C15" s="18">
        <f>D15-1</f>
        <v>59</v>
      </c>
      <c r="D15" s="19">
        <v>60</v>
      </c>
      <c r="E15" s="18">
        <f>D15+1</f>
        <v>61</v>
      </c>
      <c r="F15" s="18">
        <f>E15+1</f>
        <v>62</v>
      </c>
      <c r="G15" s="18">
        <f>F15+1.5</f>
        <v>63.5</v>
      </c>
      <c r="H15" s="18">
        <f>G15+1.5</f>
        <v>65</v>
      </c>
      <c r="I15" s="22" t="s">
        <v>35</v>
      </c>
      <c r="J15" s="22" t="s">
        <v>42</v>
      </c>
      <c r="K15" s="22" t="s">
        <v>33</v>
      </c>
      <c r="L15" s="22" t="s">
        <v>34</v>
      </c>
      <c r="M15" s="22" t="s">
        <v>33</v>
      </c>
      <c r="N15" s="22" t="s">
        <v>43</v>
      </c>
    </row>
    <row r="16" ht="14.6" spans="1:14">
      <c r="A16" s="17" t="s">
        <v>59</v>
      </c>
      <c r="B16" s="18">
        <f>C16-0.5</f>
        <v>37</v>
      </c>
      <c r="C16" s="18">
        <f>D16-0.5</f>
        <v>37.5</v>
      </c>
      <c r="D16" s="19">
        <v>38</v>
      </c>
      <c r="E16" s="18">
        <f>D16+0.5</f>
        <v>38.5</v>
      </c>
      <c r="F16" s="18">
        <f>E16+0.5</f>
        <v>39</v>
      </c>
      <c r="G16" s="18">
        <f>F16+0.5</f>
        <v>39.5</v>
      </c>
      <c r="H16" s="18">
        <f>G16</f>
        <v>39.5</v>
      </c>
      <c r="I16" s="22" t="s">
        <v>45</v>
      </c>
      <c r="J16" s="22" t="s">
        <v>46</v>
      </c>
      <c r="K16" s="22" t="s">
        <v>47</v>
      </c>
      <c r="L16" s="22" t="s">
        <v>48</v>
      </c>
      <c r="M16" s="22" t="s">
        <v>49</v>
      </c>
      <c r="N16" s="22" t="s">
        <v>50</v>
      </c>
    </row>
    <row r="17" ht="14.6" spans="1:14">
      <c r="A17" s="17" t="s">
        <v>60</v>
      </c>
      <c r="B17" s="18">
        <f>C17-0.5</f>
        <v>28.5</v>
      </c>
      <c r="C17" s="18">
        <f>D17-0.5</f>
        <v>29</v>
      </c>
      <c r="D17" s="19">
        <v>29.5</v>
      </c>
      <c r="E17" s="18">
        <f>D17+0.5</f>
        <v>30</v>
      </c>
      <c r="F17" s="18">
        <f>E17+0.5</f>
        <v>30.5</v>
      </c>
      <c r="G17" s="18">
        <f>F17+0.75</f>
        <v>31.25</v>
      </c>
      <c r="H17" s="18">
        <f>G17</f>
        <v>31.25</v>
      </c>
      <c r="I17" s="22" t="s">
        <v>52</v>
      </c>
      <c r="J17" s="22" t="s">
        <v>53</v>
      </c>
      <c r="K17" s="22" t="s">
        <v>54</v>
      </c>
      <c r="L17" s="22" t="s">
        <v>47</v>
      </c>
      <c r="M17" s="22" t="s">
        <v>33</v>
      </c>
      <c r="N17" s="22" t="s">
        <v>52</v>
      </c>
    </row>
  </sheetData>
  <mergeCells count="4">
    <mergeCell ref="A1:H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2024-08-05T03:29:04Z</dcterms:created>
  <dcterms:modified xsi:type="dcterms:W3CDTF">2024-08-05T03:31:25Z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55AE619B78A74960B43EB92D1F16257E_11</vt:lpwstr>
  </property>
  <property fmtid="{D5CDD505-2E9C-101B-9397-08002B2CF9AE}" pid="3" name="KSOProductBuildVer">
    <vt:lpwstr>2052-12.1.0.16364</vt:lpwstr>
  </property>
</Properties>
</file>