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firstSheet="1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第一批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8" r:id="rId15"/>
  </sheets>
  <externalReferences>
    <externalReference r:id="rId16"/>
    <externalReference r:id="rId17"/>
    <externalReference r:id="rId18"/>
    <externalReference r:id="rId19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<sst xmlns="http://schemas.openxmlformats.org/spreadsheetml/2006/main" count="936" uniqueCount="371">
  <si>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</si>
  <si>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</si>
  <si>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</si>
  <si>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</si>
  <si>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</si>
  <si>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</si>
  <si>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</si>
  <si>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</si>
  <si>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</si>
  <si>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</si>
  <si>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</si>
  <si>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</si>
  <si>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</si>
  <si>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</si>
  <si>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</si>
  <si>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</si>
  <si>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</si>
  <si>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</si>
  <si>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</si>
  <si>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</si>
  <si>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</si>
  <si>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</si>
  <si>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</si>
  <si>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</si>
  <si>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</si>
  <si>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</si>
  <si>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</si>
  <si>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</si>
  <si>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</si>
  <si>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</si>
  <si>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</si>
  <si>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</si>
  <si>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</si>
  <si>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</si>
  <si>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</si>
  <si>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</si>
  <si>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</si>
  <si>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</si>
  <si>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</si>
  <si>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</si>
  <si>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</si>
  <si>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</si>
  <si>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</si>
  <si>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</si>
  <si>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</si>
  <si>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</si>
  <si>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</si>
  <si>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</si>
  <si>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</si>
  <si>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</si>
  <si>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</si>
  <si>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</si>
  <si>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</si>
  <si>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</si>
  <si>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</si>
  <si>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</si>
  <si>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</si>
  <si>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</si>
  <si>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</si>
  <si>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</si>
  <si>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</si>
  <si>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</si>
  <si>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QAMMBM83237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</si>
  <si>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</si>
  <si>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</si>
  <si>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</si>
  <si>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</si>
  <si>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</si>
  <si>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</si>
  <si>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</si>
  <si>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</si>
  <si>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</si>
  <si>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</si>
  <si>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</si>
  <si>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</si>
  <si>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</si>
  <si>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</si>
  <si>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</si>
  <si>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</si>
  <si>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CGDD24102200011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</si>
  <si>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</si>
  <si>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</si>
  <si>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</si>
  <si>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</si>
  <si>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</si>
  <si>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</si>
  <si>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</si>
  <si>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</si>
  <si>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</si>
  <si>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</si>
  <si>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</si>
  <si>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</si>
  <si>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</si>
  <si>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</si>
  <si>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</si>
  <si>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</si>
  <si>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</si>
  <si>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</si>
  <si>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</si>
  <si>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</si>
  <si>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</si>
  <si>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</si>
  <si>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</si>
  <si>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</si>
  <si>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</si>
  <si>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</si>
  <si>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</si>
  <si>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</si>
  <si>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</si>
  <si>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</si>
  <si>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</si>
  <si>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</si>
  <si>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浅花灰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</si>
  <si>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</si>
  <si>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</si>
  <si>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</si>
  <si>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</si>
  <si>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</si>
  <si>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</si>
  <si>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1.冚侧缝明线起扭</t>
  </si>
  <si>
    <t>2.前袋口长短，左右不对称</t>
  </si>
  <si>
    <t>3.拉腰头空边，不饱满，腰围尺寸偏小</t>
  </si>
  <si>
    <t>4.上脚口容位不均匀，线头未清理干净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</si>
  <si>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</si>
  <si>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</si>
  <si>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</si>
  <si>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</si>
  <si>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</si>
  <si>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</si>
  <si>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</si>
  <si>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</si>
  <si>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</si>
  <si>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刘玉明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</si>
  <si>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</si>
  <si>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</si>
  <si>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</si>
  <si>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</si>
  <si>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</si>
  <si>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</si>
  <si>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</si>
  <si>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</si>
  <si>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</si>
  <si>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120/53</t>
  </si>
  <si>
    <t>130/56</t>
  </si>
  <si>
    <t>140/57</t>
  </si>
  <si>
    <t>150/63</t>
  </si>
  <si>
    <t>160/69</t>
  </si>
  <si>
    <t>170/74A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</si>
  <si>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</si>
  <si>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</si>
  <si>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</si>
  <si>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裤外侧长</t>
  </si>
  <si>
    <t>±1</t>
  </si>
  <si>
    <t>+0.7</t>
  </si>
  <si>
    <t>+0.5</t>
  </si>
  <si>
    <t>全松紧腰围 平量</t>
  </si>
  <si>
    <t>+0</t>
  </si>
  <si>
    <t>全松紧腰围 拉量</t>
  </si>
  <si>
    <t>臀围</t>
  </si>
  <si>
    <t>±0.5</t>
  </si>
  <si>
    <t>+2</t>
  </si>
  <si>
    <t>腿围</t>
  </si>
  <si>
    <t>-0.8</t>
  </si>
  <si>
    <t>-0.5</t>
  </si>
  <si>
    <t>膝围/2</t>
  </si>
  <si>
    <t>±0.3</t>
  </si>
  <si>
    <t>-0.2</t>
  </si>
  <si>
    <r>
      <rPr>
        <b/>
        <sz val="12"/>
        <rFont val="仿宋_GB2312"/>
        <charset val="0"/>
      </rPr>
      <t>脚口/2</t>
    </r>
    <r>
      <rPr>
        <b/>
        <sz val="12"/>
        <rFont val="宋体"/>
        <charset val="134"/>
      </rPr>
      <t xml:space="preserve"> 拉量</t>
    </r>
  </si>
  <si>
    <r>
      <rPr>
        <b/>
        <sz val="12"/>
        <rFont val="仿宋_GB2312"/>
        <charset val="0"/>
      </rPr>
      <t>脚口/2（</t>
    </r>
    <r>
      <rPr>
        <b/>
        <sz val="12"/>
        <rFont val="Microsoft YaHei UI"/>
        <charset val="134"/>
      </rPr>
      <t>平量</t>
    </r>
    <r>
      <rPr>
        <b/>
        <sz val="12"/>
        <rFont val="仿宋_GB2312"/>
        <charset val="0"/>
      </rPr>
      <t>）</t>
    </r>
  </si>
  <si>
    <t>-0.3</t>
  </si>
  <si>
    <t>前裆长</t>
  </si>
  <si>
    <t>+0.3</t>
  </si>
  <si>
    <t>后裆长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</si>
  <si>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</si>
  <si>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</si>
  <si>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</si>
  <si>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</si>
  <si>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</si>
  <si>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</si>
  <si>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</si>
  <si>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</si>
  <si>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</si>
  <si>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</si>
  <si>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</si>
  <si>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</si>
  <si>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</si>
  <si>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</si>
  <si>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1、脚口容位不均匀</t>
  </si>
  <si>
    <t>2、袋口有高低</t>
  </si>
  <si>
    <t>3、线头没有清理干净，打枣线要调试好</t>
  </si>
  <si>
    <t>【整改的严重缺陷及整改复核时间】</t>
  </si>
  <si>
    <t>以上问题车间已整改</t>
  </si>
  <si>
    <t>刘碧云</t>
  </si>
  <si>
    <t>洗前/洗后</t>
  </si>
  <si>
    <t>+0 +0</t>
  </si>
  <si>
    <t>-0.5 +0</t>
  </si>
  <si>
    <t>+1 +0.8</t>
  </si>
  <si>
    <t>+1 +0</t>
  </si>
  <si>
    <t>-0.4 +0</t>
  </si>
  <si>
    <t>+0 -1</t>
  </si>
  <si>
    <t>+0.6 +0.4</t>
  </si>
  <si>
    <t>+0.5 +02</t>
  </si>
  <si>
    <t>+0.6 +0</t>
  </si>
  <si>
    <t>+1 +0.5</t>
  </si>
  <si>
    <t>+0.4 +0</t>
  </si>
  <si>
    <t>-1 -1.2</t>
  </si>
  <si>
    <t>+0.2 +0</t>
  </si>
  <si>
    <t>+0.5 +0</t>
  </si>
  <si>
    <t>-0.2 +0</t>
  </si>
  <si>
    <t xml:space="preserve">+0 +0 </t>
  </si>
  <si>
    <t>-0.3 -0.3</t>
  </si>
  <si>
    <t>-0.2 -0.2</t>
  </si>
  <si>
    <t>-0.3 +0</t>
  </si>
  <si>
    <t>-0.5 -0.6</t>
  </si>
  <si>
    <t>+0 -0.2</t>
  </si>
  <si>
    <t>+0 -0.3</t>
  </si>
  <si>
    <t>+0.3 +0</t>
  </si>
  <si>
    <t xml:space="preserve">+0.2  +0.3 </t>
  </si>
  <si>
    <t>+0.5 +0.4</t>
  </si>
  <si>
    <t xml:space="preserve">+0.5 +0.4 </t>
  </si>
  <si>
    <t>+0.3 +0.5</t>
  </si>
  <si>
    <t xml:space="preserve">+0.5 +0.3 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</si>
  <si>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</si>
  <si>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</si>
  <si>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</si>
  <si>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</si>
  <si>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</si>
  <si>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</si>
  <si>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</si>
  <si>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</si>
  <si>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</si>
  <si>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</si>
  <si>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</si>
  <si>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</si>
  <si>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</si>
  <si>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</si>
  <si>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</si>
  <si>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</si>
  <si>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</si>
  <si>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</si>
  <si>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</si>
  <si>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采购凭证编号：CGDD24102200011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</si>
  <si>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</si>
  <si>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</si>
  <si>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</si>
  <si>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</si>
  <si>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</si>
  <si>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</si>
  <si>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</si>
  <si>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</si>
  <si>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</si>
  <si>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</si>
  <si>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</si>
  <si>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</si>
  <si>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</si>
  <si>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</si>
  <si>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②检验明细：齐色齐码50件</t>
  </si>
  <si>
    <t>情况说明：</t>
  </si>
  <si>
    <t xml:space="preserve">【问题点描述】  </t>
  </si>
  <si>
    <t>数量</t>
  </si>
  <si>
    <t>2.拉腰头空边，不饱满，</t>
  </si>
  <si>
    <t>3.上脚口容位不均匀，线头未清理干净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</si>
  <si>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</si>
  <si>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</si>
  <si>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</si>
  <si>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</si>
  <si>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</si>
  <si>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</si>
  <si>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</si>
  <si>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第一批先走400件，抽查50件，发现3件不良品，已按照以上提出的问题点改正，可以出货</t>
  </si>
  <si>
    <t>服装QC部门</t>
  </si>
  <si>
    <t>检验人</t>
  </si>
  <si>
    <t>黑色/浅花灰</t>
  </si>
  <si>
    <t xml:space="preserve">+1  +1 </t>
  </si>
  <si>
    <t>+1  +1.2</t>
  </si>
  <si>
    <t>+0.5 +1</t>
  </si>
  <si>
    <t xml:space="preserve">+0.5 +1 </t>
  </si>
  <si>
    <t xml:space="preserve">+1 +1 </t>
  </si>
  <si>
    <t>+1 +1</t>
  </si>
  <si>
    <t xml:space="preserve">+1  +0.6 </t>
  </si>
  <si>
    <t xml:space="preserve">-0.2 +0 </t>
  </si>
  <si>
    <t xml:space="preserve">+0 -0.4 </t>
  </si>
  <si>
    <t xml:space="preserve"> +0.5  +0.6</t>
  </si>
  <si>
    <t xml:space="preserve">+0  +0 </t>
  </si>
  <si>
    <t>+0.5  +1</t>
  </si>
  <si>
    <t>+1  +0.5</t>
  </si>
  <si>
    <t xml:space="preserve">+0.4 +0.5 </t>
  </si>
  <si>
    <t xml:space="preserve">+0.4 +0.6 </t>
  </si>
  <si>
    <t>+1 +0.6</t>
  </si>
  <si>
    <t xml:space="preserve">-0.2  -0.3 </t>
  </si>
  <si>
    <t xml:space="preserve">+0 -0.2 </t>
  </si>
  <si>
    <t xml:space="preserve">+0.3 +0.2 </t>
  </si>
  <si>
    <t>+0.2 +0.5</t>
  </si>
  <si>
    <t>+0.3 +0.3</t>
  </si>
  <si>
    <t>+0.3 +0.4</t>
  </si>
  <si>
    <t>+0.5 +0.3</t>
  </si>
  <si>
    <t>+0.3 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</si>
  <si>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</si>
  <si>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</si>
  <si>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</si>
  <si>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</si>
  <si>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</si>
  <si>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</si>
  <si>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</si>
  <si>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</si>
  <si>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</si>
  <si>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</si>
  <si>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</si>
  <si>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</si>
  <si>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</si>
  <si>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</si>
  <si>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</si>
  <si>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</si>
  <si>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9908#奥黛尔斜纹</t>
  </si>
  <si>
    <t>德纳</t>
  </si>
  <si>
    <t>A240914072</t>
  </si>
  <si>
    <t>花灰</t>
  </si>
  <si>
    <t>制表时间：2024/9/25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</si>
  <si>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</si>
  <si>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</si>
  <si>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</si>
  <si>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</si>
  <si>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</si>
  <si>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</si>
  <si>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</si>
  <si>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</si>
  <si>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</si>
  <si>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</si>
  <si>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</si>
  <si>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</si>
  <si>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</si>
  <si>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</si>
  <si>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</si>
  <si>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</si>
  <si>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</si>
  <si>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</si>
  <si>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</si>
  <si>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</si>
  <si>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</si>
  <si>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</si>
  <si>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</si>
  <si>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</si>
  <si>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</si>
  <si>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</si>
  <si>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</si>
  <si>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</si>
  <si>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</si>
  <si>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</si>
  <si>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</si>
  <si>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</si>
  <si>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</si>
  <si>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</si>
  <si>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</si>
  <si>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</si>
  <si>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</si>
  <si>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</si>
  <si>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</si>
  <si>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</si>
  <si>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</si>
  <si>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</si>
  <si>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</si>
  <si>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</si>
  <si>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无脱落开裂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</si>
  <si>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</si>
  <si>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</si>
  <si>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</si>
  <si>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</si>
  <si>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</si>
  <si>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制表时间：11-15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</si>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</sst>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_ [$¥-804]* #,##0.00_ ;_ [$¥-804]* \-#,##0.00_ ;_ [$¥-804]* &quot;-&quot;??_ ;_ @_ "/>
  </numFmts>
  <fonts count="7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1"/>
      <name val="Microsoft YaHei"/>
      <charset val="134"/>
    </font>
    <font>
      <b/>
      <sz val="11"/>
      <name val="Microsoft YaHei"/>
      <charset val="136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微软雅黑"/>
      <charset val="134"/>
    </font>
    <font>
      <b/>
      <sz val="12"/>
      <name val="仿宋_GB2312"/>
      <charset val="0"/>
    </font>
    <font>
      <b/>
      <sz val="10"/>
      <name val="黑体"/>
      <charset val="134"/>
    </font>
    <font>
      <b/>
      <sz val="11"/>
      <name val="仿宋_GB2312"/>
      <charset val="0"/>
    </font>
    <font>
      <b/>
      <sz val="12"/>
      <name val="仿宋_GB2312"/>
      <charset val="134"/>
    </font>
    <font>
      <b/>
      <sz val="11"/>
      <color rgb="FFFF0000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ajor"/>
    </font>
    <font>
      <sz val="11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  <font>
      <b/>
      <sz val="12"/>
      <name val="Microsoft YaHei UI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3" fillId="8" borderId="86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87" applyNumberFormat="0" applyFill="0" applyAlignment="0" applyProtection="0">
      <alignment vertical="center"/>
    </xf>
    <xf numFmtId="0" fontId="59" fillId="0" borderId="87" applyNumberFormat="0" applyFill="0" applyAlignment="0" applyProtection="0">
      <alignment vertical="center"/>
    </xf>
    <xf numFmtId="0" fontId="60" fillId="0" borderId="88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9" borderId="89" applyNumberFormat="0" applyAlignment="0" applyProtection="0">
      <alignment vertical="center"/>
    </xf>
    <xf numFmtId="0" fontId="62" fillId="10" borderId="90" applyNumberFormat="0" applyAlignment="0" applyProtection="0">
      <alignment vertical="center"/>
    </xf>
    <xf numFmtId="0" fontId="63" fillId="10" borderId="89" applyNumberFormat="0" applyAlignment="0" applyProtection="0">
      <alignment vertical="center"/>
    </xf>
    <xf numFmtId="0" fontId="64" fillId="11" borderId="91" applyNumberFormat="0" applyAlignment="0" applyProtection="0">
      <alignment vertical="center"/>
    </xf>
    <xf numFmtId="0" fontId="65" fillId="0" borderId="92" applyNumberFormat="0" applyFill="0" applyAlignment="0" applyProtection="0">
      <alignment vertical="center"/>
    </xf>
    <xf numFmtId="0" fontId="66" fillId="0" borderId="93" applyNumberFormat="0" applyFill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0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3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1" fillId="26" borderId="0" applyNumberFormat="0" applyBorder="0" applyAlignment="0" applyProtection="0">
      <alignment vertical="center"/>
    </xf>
    <xf numFmtId="0" fontId="71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70" fillId="29" borderId="0" applyNumberFormat="0" applyBorder="0" applyAlignment="0" applyProtection="0">
      <alignment vertical="center"/>
    </xf>
    <xf numFmtId="0" fontId="71" fillId="30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70" fillId="33" borderId="0" applyNumberFormat="0" applyBorder="0" applyAlignment="0" applyProtection="0">
      <alignment vertical="center"/>
    </xf>
    <xf numFmtId="0" fontId="71" fillId="34" borderId="0" applyNumberFormat="0" applyBorder="0" applyAlignment="0" applyProtection="0">
      <alignment vertical="center"/>
    </xf>
    <xf numFmtId="0" fontId="71" fillId="35" borderId="0" applyNumberFormat="0" applyBorder="0" applyAlignment="0" applyProtection="0">
      <alignment vertical="center"/>
    </xf>
    <xf numFmtId="0" fontId="70" fillId="36" borderId="0" applyNumberFormat="0" applyBorder="0" applyAlignment="0" applyProtection="0">
      <alignment vertical="center"/>
    </xf>
    <xf numFmtId="0" fontId="18" fillId="0" borderId="0"/>
    <xf numFmtId="0" fontId="1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3" fillId="0" borderId="0">
      <alignment vertical="center"/>
    </xf>
    <xf numFmtId="0" fontId="18" fillId="0" borderId="0"/>
    <xf numFmtId="0" fontId="13" fillId="0" borderId="0">
      <alignment vertical="center"/>
    </xf>
    <xf numFmtId="0" fontId="72" fillId="0" borderId="0"/>
    <xf numFmtId="0" fontId="18" fillId="0" borderId="0">
      <alignment vertical="center"/>
    </xf>
    <xf numFmtId="0" fontId="13" fillId="0" borderId="0">
      <alignment vertical="center"/>
    </xf>
    <xf numFmtId="0" fontId="18" fillId="0" borderId="0"/>
  </cellStyleXfs>
  <cellXfs count="47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0" borderId="8" xfId="0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3" fillId="0" borderId="2" xfId="0" applyNumberFormat="1" applyFont="1" applyFill="1" applyBorder="1" applyAlignment="1" applyProtection="1">
      <alignment horizontal="center"/>
    </xf>
    <xf numFmtId="177" fontId="13" fillId="0" borderId="2" xfId="0" applyNumberFormat="1" applyFont="1" applyFill="1" applyBorder="1" applyAlignment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18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9" fillId="0" borderId="0" xfId="53" applyFont="1" applyFill="1" applyBorder="1" applyAlignment="1">
      <alignment horizontal="center" vertical="center"/>
    </xf>
    <xf numFmtId="0" fontId="18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20" fillId="0" borderId="9" xfId="52" applyFont="1" applyFill="1" applyBorder="1" applyAlignment="1">
      <alignment horizontal="left" vertical="center"/>
    </xf>
    <xf numFmtId="0" fontId="20" fillId="0" borderId="10" xfId="52" applyFont="1" applyFill="1" applyBorder="1" applyAlignment="1">
      <alignment horizontal="center" vertical="center"/>
    </xf>
    <xf numFmtId="0" fontId="21" fillId="0" borderId="10" xfId="52" applyFont="1" applyFill="1" applyBorder="1" applyAlignment="1">
      <alignment horizontal="center" vertical="center"/>
    </xf>
    <xf numFmtId="0" fontId="20" fillId="0" borderId="11" xfId="52" applyFont="1" applyFill="1" applyBorder="1" applyAlignment="1">
      <alignment horizontal="center" vertical="center"/>
    </xf>
    <xf numFmtId="0" fontId="20" fillId="0" borderId="12" xfId="52" applyFont="1" applyFill="1" applyBorder="1" applyAlignment="1">
      <alignment vertical="center"/>
    </xf>
    <xf numFmtId="0" fontId="22" fillId="0" borderId="12" xfId="52" applyFont="1" applyFill="1" applyBorder="1" applyAlignment="1">
      <alignment horizontal="center" vertical="center"/>
    </xf>
    <xf numFmtId="0" fontId="17" fillId="0" borderId="12" xfId="53" applyFont="1" applyFill="1" applyBorder="1" applyAlignment="1">
      <alignment horizontal="center"/>
    </xf>
    <xf numFmtId="0" fontId="23" fillId="0" borderId="13" xfId="53" applyFont="1" applyFill="1" applyBorder="1" applyAlignment="1" applyProtection="1">
      <alignment horizontal="center" vertical="center"/>
    </xf>
    <xf numFmtId="0" fontId="24" fillId="0" borderId="2" xfId="53" applyFont="1" applyFill="1" applyBorder="1" applyAlignment="1">
      <alignment horizontal="center" vertical="center"/>
    </xf>
    <xf numFmtId="0" fontId="25" fillId="0" borderId="2" xfId="53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/>
    </xf>
    <xf numFmtId="0" fontId="17" fillId="0" borderId="5" xfId="53" applyFont="1" applyFill="1" applyBorder="1" applyAlignment="1">
      <alignment horizontal="center"/>
    </xf>
    <xf numFmtId="0" fontId="28" fillId="0" borderId="13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26" fillId="0" borderId="13" xfId="0" applyNumberFormat="1" applyFont="1" applyFill="1" applyBorder="1" applyAlignment="1">
      <alignment horizontal="left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left"/>
    </xf>
    <xf numFmtId="0" fontId="31" fillId="0" borderId="2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center" vertical="center"/>
    </xf>
    <xf numFmtId="0" fontId="32" fillId="0" borderId="14" xfId="0" applyNumberFormat="1" applyFont="1" applyFill="1" applyBorder="1" applyAlignment="1">
      <alignment shrinkToFit="1"/>
    </xf>
    <xf numFmtId="0" fontId="33" fillId="0" borderId="15" xfId="0" applyNumberFormat="1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/>
    </xf>
    <xf numFmtId="0" fontId="17" fillId="0" borderId="16" xfId="53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center" vertical="center"/>
    </xf>
    <xf numFmtId="0" fontId="34" fillId="0" borderId="0" xfId="51" applyNumberFormat="1" applyFont="1" applyFill="1" applyBorder="1" applyAlignment="1">
      <alignment horizontal="center" vertical="center"/>
    </xf>
    <xf numFmtId="0" fontId="35" fillId="0" borderId="0" xfId="53" applyFont="1" applyFill="1" applyAlignment="1"/>
    <xf numFmtId="0" fontId="25" fillId="0" borderId="0" xfId="53" applyFont="1" applyFill="1" applyAlignment="1"/>
    <xf numFmtId="0" fontId="20" fillId="0" borderId="12" xfId="52" applyFont="1" applyFill="1" applyBorder="1" applyAlignment="1">
      <alignment horizontal="left" vertical="center"/>
    </xf>
    <xf numFmtId="0" fontId="17" fillId="0" borderId="12" xfId="52" applyFont="1" applyFill="1" applyBorder="1" applyAlignment="1">
      <alignment horizontal="center" vertical="center"/>
    </xf>
    <xf numFmtId="0" fontId="17" fillId="0" borderId="17" xfId="52" applyFont="1" applyFill="1" applyBorder="1" applyAlignment="1">
      <alignment horizontal="center" vertical="center"/>
    </xf>
    <xf numFmtId="0" fontId="24" fillId="0" borderId="2" xfId="53" applyFont="1" applyFill="1" applyBorder="1" applyAlignment="1" applyProtection="1">
      <alignment horizontal="center" vertical="center"/>
    </xf>
    <xf numFmtId="0" fontId="24" fillId="0" borderId="18" xfId="53" applyFont="1" applyFill="1" applyBorder="1" applyAlignment="1" applyProtection="1">
      <alignment horizontal="center" vertical="center"/>
    </xf>
    <xf numFmtId="0" fontId="26" fillId="0" borderId="18" xfId="0" applyNumberFormat="1" applyFont="1" applyFill="1" applyBorder="1" applyAlignment="1">
      <alignment horizontal="center" vertical="center"/>
    </xf>
    <xf numFmtId="49" fontId="35" fillId="0" borderId="19" xfId="54" applyNumberFormat="1" applyFont="1" applyFill="1" applyBorder="1" applyAlignment="1">
      <alignment horizontal="center" vertical="center"/>
    </xf>
    <xf numFmtId="49" fontId="35" fillId="0" borderId="20" xfId="54" applyNumberFormat="1" applyFont="1" applyFill="1" applyBorder="1" applyAlignment="1">
      <alignment horizontal="center" vertical="center"/>
    </xf>
    <xf numFmtId="49" fontId="17" fillId="0" borderId="21" xfId="53" applyNumberFormat="1" applyFont="1" applyFill="1" applyBorder="1" applyAlignment="1">
      <alignment horizontal="center"/>
    </xf>
    <xf numFmtId="49" fontId="35" fillId="0" borderId="21" xfId="54" applyNumberFormat="1" applyFont="1" applyFill="1" applyBorder="1" applyAlignment="1">
      <alignment horizontal="center" vertical="center"/>
    </xf>
    <xf numFmtId="49" fontId="35" fillId="0" borderId="22" xfId="54" applyNumberFormat="1" applyFont="1" applyFill="1" applyBorder="1" applyAlignment="1">
      <alignment horizontal="center" vertical="center"/>
    </xf>
    <xf numFmtId="0" fontId="24" fillId="0" borderId="0" xfId="53" applyFont="1" applyFill="1" applyAlignment="1"/>
    <xf numFmtId="14" fontId="24" fillId="0" borderId="0" xfId="53" applyNumberFormat="1" applyFont="1" applyFill="1" applyAlignment="1">
      <alignment horizontal="left"/>
    </xf>
    <xf numFmtId="0" fontId="18" fillId="0" borderId="0" xfId="52" applyFill="1" applyBorder="1" applyAlignment="1">
      <alignment horizontal="left" vertical="center"/>
    </xf>
    <xf numFmtId="0" fontId="18" fillId="0" borderId="0" xfId="52" applyFont="1" applyFill="1" applyAlignment="1">
      <alignment horizontal="left" vertical="center"/>
    </xf>
    <xf numFmtId="0" fontId="18" fillId="0" borderId="0" xfId="52" applyFill="1" applyAlignment="1">
      <alignment horizontal="left" vertical="center"/>
    </xf>
    <xf numFmtId="0" fontId="36" fillId="0" borderId="23" xfId="52" applyFont="1" applyBorder="1" applyAlignment="1">
      <alignment horizontal="center" vertical="top"/>
    </xf>
    <xf numFmtId="0" fontId="37" fillId="0" borderId="24" xfId="52" applyFont="1" applyFill="1" applyBorder="1" applyAlignment="1">
      <alignment horizontal="left" vertical="center"/>
    </xf>
    <xf numFmtId="0" fontId="21" fillId="0" borderId="25" xfId="52" applyFont="1" applyFill="1" applyBorder="1" applyAlignment="1">
      <alignment horizontal="left" vertical="center"/>
    </xf>
    <xf numFmtId="0" fontId="37" fillId="0" borderId="25" xfId="52" applyFont="1" applyFill="1" applyBorder="1" applyAlignment="1">
      <alignment horizontal="center" vertical="center"/>
    </xf>
    <xf numFmtId="0" fontId="25" fillId="0" borderId="25" xfId="52" applyFont="1" applyFill="1" applyBorder="1" applyAlignment="1">
      <alignment vertical="center"/>
    </xf>
    <xf numFmtId="0" fontId="37" fillId="0" borderId="25" xfId="52" applyFont="1" applyFill="1" applyBorder="1" applyAlignment="1">
      <alignment vertical="center"/>
    </xf>
    <xf numFmtId="0" fontId="21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37" fillId="0" borderId="26" xfId="52" applyFont="1" applyFill="1" applyBorder="1" applyAlignment="1">
      <alignment vertical="center"/>
    </xf>
    <xf numFmtId="0" fontId="21" fillId="0" borderId="19" xfId="52" applyFont="1" applyFill="1" applyBorder="1" applyAlignment="1">
      <alignment horizontal="left" vertical="center"/>
    </xf>
    <xf numFmtId="0" fontId="37" fillId="0" borderId="19" xfId="52" applyFont="1" applyFill="1" applyBorder="1" applyAlignment="1">
      <alignment vertical="center"/>
    </xf>
    <xf numFmtId="58" fontId="25" fillId="0" borderId="19" xfId="52" applyNumberFormat="1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center" vertical="center"/>
    </xf>
    <xf numFmtId="0" fontId="37" fillId="0" borderId="19" xfId="52" applyFont="1" applyFill="1" applyBorder="1" applyAlignment="1">
      <alignment horizontal="center" vertical="center"/>
    </xf>
    <xf numFmtId="0" fontId="37" fillId="0" borderId="26" xfId="52" applyFont="1" applyFill="1" applyBorder="1" applyAlignment="1">
      <alignment horizontal="left" vertical="center"/>
    </xf>
    <xf numFmtId="0" fontId="37" fillId="0" borderId="19" xfId="52" applyFont="1" applyFill="1" applyBorder="1" applyAlignment="1">
      <alignment horizontal="left" vertical="center"/>
    </xf>
    <xf numFmtId="0" fontId="37" fillId="0" borderId="27" xfId="52" applyFont="1" applyFill="1" applyBorder="1" applyAlignment="1">
      <alignment vertical="center"/>
    </xf>
    <xf numFmtId="0" fontId="21" fillId="0" borderId="21" xfId="52" applyFont="1" applyFill="1" applyBorder="1" applyAlignment="1">
      <alignment horizontal="left" vertical="center"/>
    </xf>
    <xf numFmtId="0" fontId="37" fillId="0" borderId="21" xfId="52" applyFont="1" applyFill="1" applyBorder="1" applyAlignment="1">
      <alignment vertical="center"/>
    </xf>
    <xf numFmtId="0" fontId="25" fillId="0" borderId="21" xfId="52" applyFont="1" applyFill="1" applyBorder="1" applyAlignment="1">
      <alignment horizontal="left" vertical="center"/>
    </xf>
    <xf numFmtId="0" fontId="37" fillId="0" borderId="21" xfId="52" applyFont="1" applyFill="1" applyBorder="1" applyAlignment="1">
      <alignment horizontal="left" vertical="center"/>
    </xf>
    <xf numFmtId="0" fontId="37" fillId="0" borderId="0" xfId="52" applyFont="1" applyFill="1" applyBorder="1" applyAlignment="1">
      <alignment vertical="center"/>
    </xf>
    <xf numFmtId="0" fontId="25" fillId="0" borderId="0" xfId="52" applyFont="1" applyFill="1" applyBorder="1" applyAlignment="1">
      <alignment vertical="center"/>
    </xf>
    <xf numFmtId="0" fontId="25" fillId="0" borderId="0" xfId="52" applyFont="1" applyFill="1" applyAlignment="1">
      <alignment horizontal="left" vertical="center"/>
    </xf>
    <xf numFmtId="0" fontId="37" fillId="0" borderId="24" xfId="52" applyFont="1" applyFill="1" applyBorder="1" applyAlignment="1">
      <alignment vertical="center"/>
    </xf>
    <xf numFmtId="0" fontId="37" fillId="0" borderId="28" xfId="52" applyFont="1" applyFill="1" applyBorder="1" applyAlignment="1">
      <alignment horizontal="left" vertical="center"/>
    </xf>
    <xf numFmtId="0" fontId="37" fillId="0" borderId="29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horizontal="left" vertical="center"/>
    </xf>
    <xf numFmtId="0" fontId="25" fillId="0" borderId="19" xfId="52" applyFont="1" applyFill="1" applyBorder="1" applyAlignment="1">
      <alignment vertical="center"/>
    </xf>
    <xf numFmtId="0" fontId="25" fillId="0" borderId="30" xfId="52" applyFont="1" applyFill="1" applyBorder="1" applyAlignment="1">
      <alignment horizontal="center" vertical="center"/>
    </xf>
    <xf numFmtId="0" fontId="25" fillId="0" borderId="31" xfId="52" applyFont="1" applyFill="1" applyBorder="1" applyAlignment="1">
      <alignment horizontal="center" vertical="center"/>
    </xf>
    <xf numFmtId="0" fontId="38" fillId="0" borderId="32" xfId="52" applyFont="1" applyFill="1" applyBorder="1" applyAlignment="1">
      <alignment horizontal="left" vertical="center"/>
    </xf>
    <xf numFmtId="0" fontId="38" fillId="0" borderId="31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vertical="center"/>
    </xf>
    <xf numFmtId="0" fontId="25" fillId="0" borderId="0" xfId="52" applyFont="1" applyFill="1" applyBorder="1" applyAlignment="1">
      <alignment horizontal="left" vertical="center"/>
    </xf>
    <xf numFmtId="0" fontId="37" fillId="0" borderId="25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 wrapText="1"/>
    </xf>
    <xf numFmtId="0" fontId="25" fillId="0" borderId="19" xfId="52" applyFont="1" applyFill="1" applyBorder="1" applyAlignment="1">
      <alignment horizontal="left" vertical="center" wrapText="1"/>
    </xf>
    <xf numFmtId="0" fontId="37" fillId="0" borderId="27" xfId="52" applyFont="1" applyFill="1" applyBorder="1" applyAlignment="1">
      <alignment horizontal="left" vertical="center"/>
    </xf>
    <xf numFmtId="0" fontId="18" fillId="0" borderId="21" xfId="52" applyFill="1" applyBorder="1" applyAlignment="1">
      <alignment horizontal="center" vertical="center"/>
    </xf>
    <xf numFmtId="0" fontId="37" fillId="0" borderId="33" xfId="52" applyFont="1" applyFill="1" applyBorder="1" applyAlignment="1">
      <alignment horizontal="center" vertical="center"/>
    </xf>
    <xf numFmtId="0" fontId="37" fillId="0" borderId="34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right" vertical="center"/>
    </xf>
    <xf numFmtId="0" fontId="25" fillId="0" borderId="31" xfId="52" applyFont="1" applyFill="1" applyBorder="1" applyAlignment="1">
      <alignment horizontal="right" vertical="center"/>
    </xf>
    <xf numFmtId="0" fontId="38" fillId="0" borderId="24" xfId="52" applyFont="1" applyFill="1" applyBorder="1" applyAlignment="1">
      <alignment horizontal="left" vertical="center"/>
    </xf>
    <xf numFmtId="0" fontId="38" fillId="0" borderId="25" xfId="52" applyFont="1" applyFill="1" applyBorder="1" applyAlignment="1">
      <alignment horizontal="left" vertical="center"/>
    </xf>
    <xf numFmtId="0" fontId="37" fillId="0" borderId="30" xfId="52" applyFont="1" applyFill="1" applyBorder="1" applyAlignment="1">
      <alignment horizontal="left" vertical="center"/>
    </xf>
    <xf numFmtId="0" fontId="37" fillId="0" borderId="35" xfId="52" applyFont="1" applyFill="1" applyBorder="1" applyAlignment="1">
      <alignment horizontal="left" vertical="center"/>
    </xf>
    <xf numFmtId="0" fontId="25" fillId="0" borderId="21" xfId="52" applyFont="1" applyFill="1" applyBorder="1" applyAlignment="1">
      <alignment horizontal="center" vertical="center"/>
    </xf>
    <xf numFmtId="58" fontId="25" fillId="0" borderId="21" xfId="52" applyNumberFormat="1" applyFont="1" applyFill="1" applyBorder="1" applyAlignment="1">
      <alignment horizontal="center" vertical="center"/>
    </xf>
    <xf numFmtId="0" fontId="37" fillId="0" borderId="21" xfId="52" applyFont="1" applyFill="1" applyBorder="1" applyAlignment="1">
      <alignment horizontal="center" vertical="center"/>
    </xf>
    <xf numFmtId="0" fontId="25" fillId="0" borderId="25" xfId="52" applyFont="1" applyFill="1" applyBorder="1" applyAlignment="1">
      <alignment horizontal="center" vertical="center"/>
    </xf>
    <xf numFmtId="0" fontId="25" fillId="0" borderId="36" xfId="52" applyFont="1" applyFill="1" applyBorder="1" applyAlignment="1">
      <alignment horizontal="center" vertical="center"/>
    </xf>
    <xf numFmtId="0" fontId="37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7" fillId="0" borderId="37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center" vertical="center"/>
    </xf>
    <xf numFmtId="0" fontId="38" fillId="0" borderId="38" xfId="52" applyFont="1" applyFill="1" applyBorder="1" applyAlignment="1">
      <alignment horizontal="left" vertical="center"/>
    </xf>
    <xf numFmtId="0" fontId="37" fillId="0" borderId="36" xfId="52" applyFont="1" applyFill="1" applyBorder="1" applyAlignment="1">
      <alignment horizontal="left" vertical="center"/>
    </xf>
    <xf numFmtId="0" fontId="37" fillId="0" borderId="20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 wrapText="1"/>
    </xf>
    <xf numFmtId="0" fontId="18" fillId="0" borderId="22" xfId="52" applyFill="1" applyBorder="1" applyAlignment="1">
      <alignment horizontal="center" vertical="center"/>
    </xf>
    <xf numFmtId="0" fontId="37" fillId="0" borderId="37" xfId="52" applyFont="1" applyFill="1" applyBorder="1" applyAlignment="1">
      <alignment horizontal="center" vertical="center"/>
    </xf>
    <xf numFmtId="0" fontId="25" fillId="0" borderId="35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horizontal="center" vertical="center" wrapText="1"/>
    </xf>
    <xf numFmtId="0" fontId="18" fillId="0" borderId="38" xfId="52" applyFont="1" applyFill="1" applyBorder="1" applyAlignment="1">
      <alignment horizontal="center" vertical="center"/>
    </xf>
    <xf numFmtId="0" fontId="26" fillId="0" borderId="38" xfId="52" applyFont="1" applyFill="1" applyBorder="1" applyAlignment="1">
      <alignment horizontal="center" vertical="center"/>
    </xf>
    <xf numFmtId="0" fontId="25" fillId="0" borderId="35" xfId="52" applyFont="1" applyFill="1" applyBorder="1" applyAlignment="1">
      <alignment horizontal="right" vertical="center"/>
    </xf>
    <xf numFmtId="0" fontId="25" fillId="0" borderId="39" xfId="52" applyFont="1" applyFill="1" applyBorder="1" applyAlignment="1">
      <alignment horizontal="center" vertical="center"/>
    </xf>
    <xf numFmtId="0" fontId="38" fillId="0" borderId="36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center" vertical="center"/>
    </xf>
    <xf numFmtId="0" fontId="35" fillId="0" borderId="0" xfId="53" applyFont="1" applyFill="1" applyAlignment="1">
      <alignment horizontal="center"/>
    </xf>
    <xf numFmtId="49" fontId="39" fillId="0" borderId="2" xfId="51" applyNumberFormat="1" applyFont="1" applyFill="1" applyBorder="1" applyAlignment="1">
      <alignment horizontal="center" vertical="center"/>
    </xf>
    <xf numFmtId="0" fontId="40" fillId="0" borderId="2" xfId="49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178" fontId="41" fillId="0" borderId="2" xfId="0" applyNumberFormat="1" applyFont="1" applyFill="1" applyBorder="1" applyAlignment="1">
      <alignment horizontal="center" vertical="center"/>
    </xf>
    <xf numFmtId="0" fontId="41" fillId="0" borderId="2" xfId="0" applyNumberFormat="1" applyFont="1" applyFill="1" applyBorder="1" applyAlignment="1">
      <alignment horizontal="center" vertical="center"/>
    </xf>
    <xf numFmtId="58" fontId="17" fillId="0" borderId="0" xfId="53" applyNumberFormat="1" applyFont="1" applyFill="1" applyAlignment="1"/>
    <xf numFmtId="0" fontId="9" fillId="0" borderId="0" xfId="0" applyFont="1" applyFill="1" applyBorder="1" applyAlignment="1">
      <alignment horizontal="center" vertical="center"/>
    </xf>
    <xf numFmtId="0" fontId="24" fillId="0" borderId="2" xfId="53" applyFont="1" applyFill="1" applyBorder="1" applyAlignment="1" applyProtection="1">
      <alignment vertical="center"/>
    </xf>
    <xf numFmtId="0" fontId="24" fillId="0" borderId="18" xfId="53" applyFont="1" applyFill="1" applyBorder="1" applyAlignment="1" applyProtection="1">
      <alignment vertical="center"/>
    </xf>
    <xf numFmtId="49" fontId="42" fillId="0" borderId="19" xfId="54" applyNumberFormat="1" applyFont="1" applyFill="1" applyBorder="1" applyAlignment="1">
      <alignment horizontal="center" vertical="center"/>
    </xf>
    <xf numFmtId="14" fontId="24" fillId="0" borderId="0" xfId="53" applyNumberFormat="1" applyFont="1" applyFill="1" applyAlignment="1"/>
    <xf numFmtId="58" fontId="35" fillId="0" borderId="0" xfId="53" applyNumberFormat="1" applyFont="1" applyFill="1" applyAlignment="1">
      <alignment horizontal="left"/>
    </xf>
    <xf numFmtId="0" fontId="18" fillId="0" borderId="0" xfId="52" applyFont="1" applyAlignment="1">
      <alignment horizontal="left" vertical="center"/>
    </xf>
    <xf numFmtId="0" fontId="26" fillId="0" borderId="40" xfId="52" applyFont="1" applyBorder="1" applyAlignment="1">
      <alignment horizontal="left" vertical="center"/>
    </xf>
    <xf numFmtId="0" fontId="21" fillId="0" borderId="41" xfId="52" applyFont="1" applyBorder="1" applyAlignment="1">
      <alignment horizontal="center" vertical="center"/>
    </xf>
    <xf numFmtId="0" fontId="26" fillId="0" borderId="41" xfId="52" applyFont="1" applyBorder="1" applyAlignment="1">
      <alignment horizontal="center" vertical="center"/>
    </xf>
    <xf numFmtId="0" fontId="38" fillId="0" borderId="41" xfId="52" applyFont="1" applyBorder="1" applyAlignment="1">
      <alignment horizontal="left" vertical="center"/>
    </xf>
    <xf numFmtId="0" fontId="38" fillId="0" borderId="24" xfId="52" applyFont="1" applyBorder="1" applyAlignment="1">
      <alignment horizontal="center" vertical="center"/>
    </xf>
    <xf numFmtId="0" fontId="38" fillId="0" borderId="25" xfId="52" applyFont="1" applyBorder="1" applyAlignment="1">
      <alignment horizontal="center" vertical="center"/>
    </xf>
    <xf numFmtId="0" fontId="38" fillId="0" borderId="36" xfId="52" applyFont="1" applyBorder="1" applyAlignment="1">
      <alignment horizontal="center" vertical="center"/>
    </xf>
    <xf numFmtId="0" fontId="26" fillId="0" borderId="24" xfId="52" applyFont="1" applyBorder="1" applyAlignment="1">
      <alignment horizontal="center" vertical="center"/>
    </xf>
    <xf numFmtId="0" fontId="26" fillId="0" borderId="25" xfId="52" applyFont="1" applyBorder="1" applyAlignment="1">
      <alignment horizontal="center" vertical="center"/>
    </xf>
    <xf numFmtId="0" fontId="26" fillId="0" borderId="36" xfId="52" applyFont="1" applyBorder="1" applyAlignment="1">
      <alignment horizontal="center" vertical="center"/>
    </xf>
    <xf numFmtId="0" fontId="38" fillId="0" borderId="26" xfId="52" applyFont="1" applyBorder="1" applyAlignment="1">
      <alignment horizontal="left" vertical="center"/>
    </xf>
    <xf numFmtId="0" fontId="38" fillId="0" borderId="19" xfId="52" applyFont="1" applyBorder="1" applyAlignment="1">
      <alignment horizontal="left" vertical="center"/>
    </xf>
    <xf numFmtId="14" fontId="21" fillId="0" borderId="19" xfId="52" applyNumberFormat="1" applyFont="1" applyBorder="1" applyAlignment="1">
      <alignment horizontal="center" vertical="center"/>
    </xf>
    <xf numFmtId="14" fontId="21" fillId="0" borderId="20" xfId="52" applyNumberFormat="1" applyFont="1" applyBorder="1" applyAlignment="1">
      <alignment horizontal="center" vertical="center"/>
    </xf>
    <xf numFmtId="0" fontId="38" fillId="0" borderId="26" xfId="52" applyFont="1" applyBorder="1" applyAlignment="1">
      <alignment vertical="center"/>
    </xf>
    <xf numFmtId="49" fontId="21" fillId="0" borderId="19" xfId="52" applyNumberFormat="1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38" fillId="0" borderId="19" xfId="52" applyFont="1" applyBorder="1" applyAlignment="1">
      <alignment vertical="center"/>
    </xf>
    <xf numFmtId="0" fontId="21" fillId="0" borderId="42" xfId="52" applyFont="1" applyBorder="1" applyAlignment="1">
      <alignment horizontal="center" vertical="center"/>
    </xf>
    <xf numFmtId="0" fontId="21" fillId="0" borderId="43" xfId="52" applyFont="1" applyBorder="1" applyAlignment="1">
      <alignment horizontal="center" vertical="center"/>
    </xf>
    <xf numFmtId="0" fontId="18" fillId="0" borderId="19" xfId="52" applyFont="1" applyBorder="1" applyAlignment="1">
      <alignment vertical="center"/>
    </xf>
    <xf numFmtId="0" fontId="43" fillId="0" borderId="27" xfId="52" applyFont="1" applyBorder="1" applyAlignment="1">
      <alignment vertical="center"/>
    </xf>
    <xf numFmtId="0" fontId="21" fillId="0" borderId="44" xfId="52" applyFont="1" applyBorder="1" applyAlignment="1">
      <alignment horizontal="center" vertical="center"/>
    </xf>
    <xf numFmtId="0" fontId="21" fillId="0" borderId="39" xfId="52" applyFont="1" applyBorder="1" applyAlignment="1">
      <alignment horizontal="center" vertical="center"/>
    </xf>
    <xf numFmtId="0" fontId="38" fillId="0" borderId="27" xfId="52" applyFont="1" applyBorder="1" applyAlignment="1">
      <alignment horizontal="left" vertical="center"/>
    </xf>
    <xf numFmtId="0" fontId="38" fillId="0" borderId="21" xfId="52" applyFont="1" applyBorder="1" applyAlignment="1">
      <alignment horizontal="left" vertical="center"/>
    </xf>
    <xf numFmtId="14" fontId="21" fillId="0" borderId="21" xfId="52" applyNumberFormat="1" applyFont="1" applyBorder="1" applyAlignment="1">
      <alignment horizontal="center" vertical="center"/>
    </xf>
    <xf numFmtId="14" fontId="21" fillId="0" borderId="22" xfId="52" applyNumberFormat="1" applyFont="1" applyBorder="1" applyAlignment="1">
      <alignment horizontal="center" vertical="center"/>
    </xf>
    <xf numFmtId="0" fontId="26" fillId="0" borderId="0" xfId="52" applyFont="1" applyBorder="1" applyAlignment="1">
      <alignment horizontal="left" vertical="center"/>
    </xf>
    <xf numFmtId="0" fontId="38" fillId="0" borderId="24" xfId="52" applyFont="1" applyBorder="1" applyAlignment="1">
      <alignment vertical="center"/>
    </xf>
    <xf numFmtId="0" fontId="18" fillId="0" borderId="25" xfId="52" applyFont="1" applyBorder="1" applyAlignment="1">
      <alignment horizontal="left" vertical="center"/>
    </xf>
    <xf numFmtId="0" fontId="21" fillId="0" borderId="25" xfId="52" applyFont="1" applyBorder="1" applyAlignment="1">
      <alignment horizontal="left" vertical="center"/>
    </xf>
    <xf numFmtId="0" fontId="18" fillId="0" borderId="25" xfId="52" applyFont="1" applyBorder="1" applyAlignment="1">
      <alignment vertical="center"/>
    </xf>
    <xf numFmtId="0" fontId="38" fillId="0" borderId="25" xfId="52" applyFont="1" applyBorder="1" applyAlignment="1">
      <alignment vertical="center"/>
    </xf>
    <xf numFmtId="0" fontId="18" fillId="0" borderId="19" xfId="52" applyFont="1" applyBorder="1" applyAlignment="1">
      <alignment horizontal="left" vertical="center"/>
    </xf>
    <xf numFmtId="0" fontId="38" fillId="0" borderId="0" xfId="52" applyFont="1" applyBorder="1" applyAlignment="1">
      <alignment horizontal="left" vertical="center"/>
    </xf>
    <xf numFmtId="0" fontId="25" fillId="0" borderId="34" xfId="52" applyFont="1" applyBorder="1" applyAlignment="1">
      <alignment horizontal="left" vertical="center" wrapText="1"/>
    </xf>
    <xf numFmtId="0" fontId="25" fillId="0" borderId="29" xfId="52" applyFont="1" applyBorder="1" applyAlignment="1">
      <alignment horizontal="left" vertical="center" wrapText="1"/>
    </xf>
    <xf numFmtId="0" fontId="25" fillId="0" borderId="45" xfId="52" applyFont="1" applyBorder="1" applyAlignment="1">
      <alignment horizontal="left" vertical="center" wrapText="1"/>
    </xf>
    <xf numFmtId="0" fontId="25" fillId="0" borderId="32" xfId="52" applyFont="1" applyBorder="1" applyAlignment="1">
      <alignment horizontal="left" vertical="center"/>
    </xf>
    <xf numFmtId="0" fontId="25" fillId="0" borderId="31" xfId="52" applyFont="1" applyBorder="1" applyAlignment="1">
      <alignment horizontal="left" vertical="center"/>
    </xf>
    <xf numFmtId="0" fontId="25" fillId="0" borderId="35" xfId="52" applyFont="1" applyBorder="1" applyAlignment="1">
      <alignment horizontal="left" vertical="center"/>
    </xf>
    <xf numFmtId="0" fontId="25" fillId="0" borderId="30" xfId="52" applyFont="1" applyBorder="1" applyAlignment="1">
      <alignment horizontal="left" vertical="center"/>
    </xf>
    <xf numFmtId="0" fontId="21" fillId="0" borderId="27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5" fillId="0" borderId="24" xfId="52" applyFont="1" applyBorder="1" applyAlignment="1">
      <alignment horizontal="left" vertical="center" wrapText="1"/>
    </xf>
    <xf numFmtId="0" fontId="25" fillId="0" borderId="25" xfId="52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38" fillId="0" borderId="26" xfId="52" applyFont="1" applyFill="1" applyBorder="1" applyAlignment="1">
      <alignment horizontal="left" vertical="center"/>
    </xf>
    <xf numFmtId="0" fontId="38" fillId="0" borderId="27" xfId="52" applyFont="1" applyBorder="1" applyAlignment="1">
      <alignment horizontal="center" vertical="center"/>
    </xf>
    <xf numFmtId="0" fontId="38" fillId="0" borderId="21" xfId="52" applyFont="1" applyBorder="1" applyAlignment="1">
      <alignment horizontal="center" vertical="center"/>
    </xf>
    <xf numFmtId="0" fontId="38" fillId="0" borderId="26" xfId="52" applyFont="1" applyBorder="1" applyAlignment="1">
      <alignment horizontal="center" vertical="center"/>
    </xf>
    <xf numFmtId="0" fontId="38" fillId="0" borderId="19" xfId="52" applyFont="1" applyBorder="1" applyAlignment="1">
      <alignment horizontal="center" vertical="center"/>
    </xf>
    <xf numFmtId="0" fontId="37" fillId="0" borderId="19" xfId="52" applyFont="1" applyBorder="1" applyAlignment="1">
      <alignment horizontal="left" vertical="center"/>
    </xf>
    <xf numFmtId="0" fontId="38" fillId="0" borderId="46" xfId="52" applyFont="1" applyFill="1" applyBorder="1" applyAlignment="1">
      <alignment horizontal="left" vertical="center"/>
    </xf>
    <xf numFmtId="0" fontId="38" fillId="0" borderId="47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32" xfId="52" applyFont="1" applyFill="1" applyBorder="1" applyAlignment="1">
      <alignment horizontal="left" vertical="center"/>
    </xf>
    <xf numFmtId="0" fontId="21" fillId="0" borderId="31" xfId="52" applyFont="1" applyFill="1" applyBorder="1" applyAlignment="1">
      <alignment horizontal="left" vertical="center"/>
    </xf>
    <xf numFmtId="0" fontId="38" fillId="0" borderId="32" xfId="52" applyFont="1" applyBorder="1" applyAlignment="1">
      <alignment horizontal="left" vertical="center"/>
    </xf>
    <xf numFmtId="0" fontId="38" fillId="0" borderId="31" xfId="52" applyFont="1" applyBorder="1" applyAlignment="1">
      <alignment horizontal="left" vertical="center"/>
    </xf>
    <xf numFmtId="0" fontId="26" fillId="0" borderId="48" xfId="52" applyFont="1" applyBorder="1" applyAlignment="1">
      <alignment vertical="center"/>
    </xf>
    <xf numFmtId="0" fontId="21" fillId="0" borderId="49" xfId="52" applyFont="1" applyBorder="1" applyAlignment="1">
      <alignment horizontal="center" vertical="center"/>
    </xf>
    <xf numFmtId="0" fontId="26" fillId="0" borderId="49" xfId="52" applyFont="1" applyBorder="1" applyAlignment="1">
      <alignment vertical="center"/>
    </xf>
    <xf numFmtId="58" fontId="18" fillId="0" borderId="49" xfId="52" applyNumberFormat="1" applyFont="1" applyBorder="1" applyAlignment="1">
      <alignment vertical="center"/>
    </xf>
    <xf numFmtId="0" fontId="26" fillId="0" borderId="49" xfId="52" applyFont="1" applyBorder="1" applyAlignment="1">
      <alignment horizontal="center" vertical="center"/>
    </xf>
    <xf numFmtId="0" fontId="26" fillId="0" borderId="50" xfId="52" applyFont="1" applyFill="1" applyBorder="1" applyAlignment="1">
      <alignment horizontal="left" vertical="center"/>
    </xf>
    <xf numFmtId="0" fontId="26" fillId="0" borderId="49" xfId="52" applyFont="1" applyFill="1" applyBorder="1" applyAlignment="1">
      <alignment horizontal="left" vertical="center"/>
    </xf>
    <xf numFmtId="0" fontId="26" fillId="0" borderId="51" xfId="52" applyFont="1" applyFill="1" applyBorder="1" applyAlignment="1">
      <alignment horizontal="center" vertical="center"/>
    </xf>
    <xf numFmtId="0" fontId="26" fillId="0" borderId="52" xfId="52" applyFont="1" applyFill="1" applyBorder="1" applyAlignment="1">
      <alignment horizontal="center" vertical="center"/>
    </xf>
    <xf numFmtId="0" fontId="26" fillId="0" borderId="27" xfId="52" applyFont="1" applyFill="1" applyBorder="1" applyAlignment="1">
      <alignment horizontal="center" vertical="center"/>
    </xf>
    <xf numFmtId="0" fontId="26" fillId="0" borderId="21" xfId="52" applyFont="1" applyFill="1" applyBorder="1" applyAlignment="1">
      <alignment horizontal="center" vertical="center"/>
    </xf>
    <xf numFmtId="0" fontId="18" fillId="0" borderId="41" xfId="52" applyFont="1" applyBorder="1" applyAlignment="1">
      <alignment horizontal="center" vertical="center"/>
    </xf>
    <xf numFmtId="0" fontId="18" fillId="0" borderId="53" xfId="52" applyFont="1" applyBorder="1" applyAlignment="1">
      <alignment horizontal="center" vertical="center"/>
    </xf>
    <xf numFmtId="0" fontId="21" fillId="0" borderId="22" xfId="52" applyFont="1" applyBorder="1" applyAlignment="1">
      <alignment horizontal="left" vertical="center"/>
    </xf>
    <xf numFmtId="0" fontId="21" fillId="0" borderId="36" xfId="52" applyFont="1" applyBorder="1" applyAlignment="1">
      <alignment horizontal="left" vertical="center"/>
    </xf>
    <xf numFmtId="0" fontId="38" fillId="0" borderId="22" xfId="52" applyFont="1" applyBorder="1" applyAlignment="1">
      <alignment horizontal="left" vertical="center"/>
    </xf>
    <xf numFmtId="0" fontId="37" fillId="0" borderId="25" xfId="52" applyFont="1" applyBorder="1" applyAlignment="1">
      <alignment horizontal="left" vertical="center"/>
    </xf>
    <xf numFmtId="0" fontId="37" fillId="0" borderId="36" xfId="52" applyFont="1" applyBorder="1" applyAlignment="1">
      <alignment horizontal="left" vertical="center"/>
    </xf>
    <xf numFmtId="0" fontId="37" fillId="0" borderId="30" xfId="52" applyFont="1" applyBorder="1" applyAlignment="1">
      <alignment horizontal="left" vertical="center"/>
    </xf>
    <xf numFmtId="0" fontId="37" fillId="0" borderId="31" xfId="52" applyFont="1" applyBorder="1" applyAlignment="1">
      <alignment horizontal="left" vertical="center"/>
    </xf>
    <xf numFmtId="0" fontId="37" fillId="0" borderId="38" xfId="52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38" fillId="0" borderId="22" xfId="52" applyFont="1" applyBorder="1" applyAlignment="1">
      <alignment horizontal="center" vertical="center"/>
    </xf>
    <xf numFmtId="0" fontId="37" fillId="0" borderId="20" xfId="52" applyFont="1" applyBorder="1" applyAlignment="1">
      <alignment horizontal="left" vertical="center"/>
    </xf>
    <xf numFmtId="0" fontId="38" fillId="0" borderId="39" xfId="52" applyFont="1" applyFill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1" fillId="0" borderId="38" xfId="52" applyFont="1" applyFill="1" applyBorder="1" applyAlignment="1">
      <alignment horizontal="left" vertical="center"/>
    </xf>
    <xf numFmtId="0" fontId="38" fillId="0" borderId="38" xfId="52" applyFont="1" applyBorder="1" applyAlignment="1">
      <alignment horizontal="left" vertical="center"/>
    </xf>
    <xf numFmtId="0" fontId="21" fillId="0" borderId="54" xfId="52" applyFont="1" applyBorder="1" applyAlignment="1">
      <alignment horizontal="center" vertical="center"/>
    </xf>
    <xf numFmtId="0" fontId="26" fillId="0" borderId="55" xfId="52" applyFont="1" applyFill="1" applyBorder="1" applyAlignment="1">
      <alignment horizontal="left" vertical="center"/>
    </xf>
    <xf numFmtId="0" fontId="26" fillId="0" borderId="56" xfId="52" applyFont="1" applyFill="1" applyBorder="1" applyAlignment="1">
      <alignment horizontal="center" vertical="center"/>
    </xf>
    <xf numFmtId="0" fontId="26" fillId="0" borderId="22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0" fontId="20" fillId="0" borderId="57" xfId="52" applyFont="1" applyFill="1" applyBorder="1" applyAlignment="1">
      <alignment horizontal="left" vertical="center"/>
    </xf>
    <xf numFmtId="0" fontId="20" fillId="0" borderId="58" xfId="52" applyFont="1" applyFill="1" applyBorder="1" applyAlignment="1">
      <alignment horizontal="center" vertical="center"/>
    </xf>
    <xf numFmtId="0" fontId="21" fillId="0" borderId="58" xfId="52" applyFont="1" applyFill="1" applyBorder="1" applyAlignment="1">
      <alignment horizontal="center" vertical="center"/>
    </xf>
    <xf numFmtId="0" fontId="20" fillId="0" borderId="59" xfId="52" applyFont="1" applyFill="1" applyBorder="1" applyAlignment="1">
      <alignment horizontal="center" vertical="center"/>
    </xf>
    <xf numFmtId="0" fontId="20" fillId="0" borderId="60" xfId="52" applyFont="1" applyFill="1" applyBorder="1" applyAlignment="1">
      <alignment vertical="center"/>
    </xf>
    <xf numFmtId="0" fontId="22" fillId="0" borderId="60" xfId="52" applyFont="1" applyFill="1" applyBorder="1" applyAlignment="1">
      <alignment horizontal="center" vertical="center"/>
    </xf>
    <xf numFmtId="0" fontId="23" fillId="0" borderId="61" xfId="53" applyFont="1" applyFill="1" applyBorder="1" applyAlignment="1" applyProtection="1">
      <alignment horizontal="center" vertical="center"/>
    </xf>
    <xf numFmtId="0" fontId="28" fillId="0" borderId="2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left" vertical="center"/>
    </xf>
    <xf numFmtId="0" fontId="26" fillId="0" borderId="2" xfId="0" applyNumberFormat="1" applyFont="1" applyFill="1" applyBorder="1" applyAlignment="1">
      <alignment horizontal="left" vertical="center"/>
    </xf>
    <xf numFmtId="0" fontId="31" fillId="0" borderId="2" xfId="0" applyFont="1" applyFill="1" applyBorder="1" applyAlignment="1">
      <alignment horizontal="left"/>
    </xf>
    <xf numFmtId="0" fontId="31" fillId="0" borderId="2" xfId="0" applyFont="1" applyFill="1" applyBorder="1" applyAlignment="1">
      <alignment horizontal="left" vertical="center"/>
    </xf>
    <xf numFmtId="0" fontId="32" fillId="0" borderId="62" xfId="0" applyNumberFormat="1" applyFont="1" applyFill="1" applyBorder="1" applyAlignment="1">
      <alignment shrinkToFit="1"/>
    </xf>
    <xf numFmtId="0" fontId="33" fillId="0" borderId="63" xfId="0" applyNumberFormat="1" applyFont="1" applyFill="1" applyBorder="1" applyAlignment="1">
      <alignment horizontal="center" vertical="center"/>
    </xf>
    <xf numFmtId="0" fontId="34" fillId="0" borderId="6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17" fillId="0" borderId="60" xfId="53" applyFont="1" applyFill="1" applyBorder="1" applyAlignment="1">
      <alignment horizontal="center"/>
    </xf>
    <xf numFmtId="0" fontId="20" fillId="0" borderId="60" xfId="52" applyFont="1" applyFill="1" applyBorder="1" applyAlignment="1">
      <alignment horizontal="left" vertical="center"/>
    </xf>
    <xf numFmtId="0" fontId="17" fillId="0" borderId="60" xfId="52" applyFont="1" applyFill="1" applyBorder="1" applyAlignment="1">
      <alignment horizontal="center" vertical="center"/>
    </xf>
    <xf numFmtId="0" fontId="17" fillId="0" borderId="64" xfId="52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left" vertical="center"/>
    </xf>
    <xf numFmtId="0" fontId="24" fillId="0" borderId="66" xfId="53" applyFont="1" applyFill="1" applyBorder="1" applyAlignment="1" applyProtection="1">
      <alignment horizontal="center" vertical="center"/>
    </xf>
    <xf numFmtId="0" fontId="0" fillId="0" borderId="67" xfId="0" applyFont="1" applyFill="1" applyBorder="1" applyAlignment="1">
      <alignment horizontal="left" vertical="center"/>
    </xf>
    <xf numFmtId="179" fontId="27" fillId="0" borderId="8" xfId="0" applyNumberFormat="1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39" fillId="0" borderId="68" xfId="0" applyFont="1" applyFill="1" applyBorder="1" applyAlignment="1">
      <alignment horizontal="center" vertical="center"/>
    </xf>
    <xf numFmtId="0" fontId="27" fillId="0" borderId="19" xfId="0" applyNumberFormat="1" applyFont="1" applyFill="1" applyBorder="1" applyAlignment="1">
      <alignment horizontal="center" vertical="center"/>
    </xf>
    <xf numFmtId="0" fontId="17" fillId="0" borderId="19" xfId="53" applyFont="1" applyFill="1" applyBorder="1" applyAlignment="1"/>
    <xf numFmtId="0" fontId="27" fillId="0" borderId="69" xfId="0" applyNumberFormat="1" applyFont="1" applyFill="1" applyBorder="1" applyAlignment="1">
      <alignment horizontal="center" vertical="center"/>
    </xf>
    <xf numFmtId="49" fontId="35" fillId="0" borderId="69" xfId="54" applyNumberFormat="1" applyFont="1" applyFill="1" applyBorder="1" applyAlignment="1">
      <alignment horizontal="center" vertical="center"/>
    </xf>
    <xf numFmtId="0" fontId="17" fillId="0" borderId="70" xfId="53" applyFont="1" applyFill="1" applyBorder="1" applyAlignment="1">
      <alignment horizontal="center"/>
    </xf>
    <xf numFmtId="49" fontId="17" fillId="0" borderId="71" xfId="53" applyNumberFormat="1" applyFont="1" applyFill="1" applyBorder="1" applyAlignment="1">
      <alignment horizontal="center"/>
    </xf>
    <xf numFmtId="49" fontId="35" fillId="0" borderId="71" xfId="54" applyNumberFormat="1" applyFont="1" applyFill="1" applyBorder="1" applyAlignment="1">
      <alignment horizontal="center" vertical="center"/>
    </xf>
    <xf numFmtId="49" fontId="35" fillId="0" borderId="72" xfId="54" applyNumberFormat="1" applyFont="1" applyFill="1" applyBorder="1" applyAlignment="1">
      <alignment horizontal="center" vertical="center"/>
    </xf>
    <xf numFmtId="0" fontId="18" fillId="0" borderId="0" xfId="52" applyFont="1" applyBorder="1" applyAlignment="1">
      <alignment horizontal="left" vertical="center"/>
    </xf>
    <xf numFmtId="0" fontId="44" fillId="0" borderId="23" xfId="52" applyFont="1" applyBorder="1" applyAlignment="1">
      <alignment horizontal="center" vertical="top"/>
    </xf>
    <xf numFmtId="0" fontId="38" fillId="0" borderId="73" xfId="52" applyFont="1" applyBorder="1" applyAlignment="1">
      <alignment horizontal="left" vertical="center"/>
    </xf>
    <xf numFmtId="0" fontId="38" fillId="0" borderId="23" xfId="52" applyFont="1" applyBorder="1" applyAlignment="1">
      <alignment horizontal="left" vertical="center"/>
    </xf>
    <xf numFmtId="0" fontId="38" fillId="0" borderId="33" xfId="52" applyFont="1" applyBorder="1" applyAlignment="1">
      <alignment horizontal="left" vertical="center"/>
    </xf>
    <xf numFmtId="0" fontId="26" fillId="0" borderId="50" xfId="52" applyFont="1" applyBorder="1" applyAlignment="1">
      <alignment horizontal="left" vertical="center"/>
    </xf>
    <xf numFmtId="0" fontId="26" fillId="0" borderId="49" xfId="52" applyFont="1" applyBorder="1" applyAlignment="1">
      <alignment horizontal="left" vertical="center"/>
    </xf>
    <xf numFmtId="0" fontId="38" fillId="0" borderId="51" xfId="52" applyFont="1" applyBorder="1" applyAlignment="1">
      <alignment vertical="center"/>
    </xf>
    <xf numFmtId="0" fontId="18" fillId="0" borderId="52" xfId="52" applyFont="1" applyBorder="1" applyAlignment="1">
      <alignment horizontal="left" vertical="center"/>
    </xf>
    <xf numFmtId="0" fontId="21" fillId="0" borderId="52" xfId="52" applyFont="1" applyBorder="1" applyAlignment="1">
      <alignment horizontal="left" vertical="center"/>
    </xf>
    <xf numFmtId="0" fontId="18" fillId="0" borderId="52" xfId="52" applyFont="1" applyBorder="1" applyAlignment="1">
      <alignment vertical="center"/>
    </xf>
    <xf numFmtId="0" fontId="38" fillId="0" borderId="52" xfId="52" applyFont="1" applyBorder="1" applyAlignment="1">
      <alignment vertical="center"/>
    </xf>
    <xf numFmtId="0" fontId="38" fillId="0" borderId="51" xfId="52" applyFont="1" applyBorder="1" applyAlignment="1">
      <alignment horizontal="center" vertical="center"/>
    </xf>
    <xf numFmtId="0" fontId="21" fillId="0" borderId="52" xfId="52" applyFont="1" applyBorder="1" applyAlignment="1">
      <alignment horizontal="center" vertical="center"/>
    </xf>
    <xf numFmtId="0" fontId="38" fillId="0" borderId="52" xfId="52" applyFont="1" applyBorder="1" applyAlignment="1">
      <alignment horizontal="center" vertical="center"/>
    </xf>
    <xf numFmtId="0" fontId="18" fillId="0" borderId="52" xfId="52" applyFont="1" applyBorder="1" applyAlignment="1">
      <alignment horizontal="center" vertical="center"/>
    </xf>
    <xf numFmtId="0" fontId="21" fillId="0" borderId="19" xfId="52" applyFont="1" applyBorder="1" applyAlignment="1">
      <alignment horizontal="center" vertical="center"/>
    </xf>
    <xf numFmtId="0" fontId="18" fillId="0" borderId="19" xfId="52" applyFont="1" applyBorder="1" applyAlignment="1">
      <alignment horizontal="center" vertical="center"/>
    </xf>
    <xf numFmtId="0" fontId="38" fillId="0" borderId="46" xfId="52" applyFont="1" applyBorder="1" applyAlignment="1">
      <alignment horizontal="left" vertical="center" wrapText="1"/>
    </xf>
    <xf numFmtId="0" fontId="38" fillId="0" borderId="47" xfId="52" applyFont="1" applyBorder="1" applyAlignment="1">
      <alignment horizontal="left" vertical="center" wrapText="1"/>
    </xf>
    <xf numFmtId="0" fontId="38" fillId="0" borderId="74" xfId="52" applyFont="1" applyBorder="1" applyAlignment="1">
      <alignment horizontal="left" vertical="center"/>
    </xf>
    <xf numFmtId="0" fontId="38" fillId="0" borderId="75" xfId="52" applyFont="1" applyBorder="1" applyAlignment="1">
      <alignment horizontal="left" vertical="center"/>
    </xf>
    <xf numFmtId="0" fontId="45" fillId="0" borderId="76" xfId="52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6" fillId="3" borderId="2" xfId="0" applyFont="1" applyFill="1" applyBorder="1" applyAlignment="1" applyProtection="1">
      <alignment horizontal="center" vertical="center" wrapText="1"/>
      <protection locked="0"/>
    </xf>
    <xf numFmtId="9" fontId="21" fillId="0" borderId="2" xfId="52" applyNumberFormat="1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9" fontId="21" fillId="0" borderId="52" xfId="52" applyNumberFormat="1" applyFont="1" applyBorder="1" applyAlignment="1">
      <alignment horizontal="center" vertical="center"/>
    </xf>
    <xf numFmtId="0" fontId="21" fillId="0" borderId="26" xfId="52" applyFont="1" applyBorder="1" applyAlignment="1">
      <alignment horizontal="left" vertical="center"/>
    </xf>
    <xf numFmtId="9" fontId="21" fillId="0" borderId="19" xfId="52" applyNumberFormat="1" applyFont="1" applyBorder="1" applyAlignment="1">
      <alignment horizontal="center" vertical="center"/>
    </xf>
    <xf numFmtId="0" fontId="26" fillId="0" borderId="50" xfId="0" applyFont="1" applyBorder="1" applyAlignment="1">
      <alignment horizontal="left" vertical="center"/>
    </xf>
    <xf numFmtId="0" fontId="26" fillId="0" borderId="49" xfId="0" applyFont="1" applyBorder="1" applyAlignment="1">
      <alignment horizontal="left" vertical="center"/>
    </xf>
    <xf numFmtId="9" fontId="21" fillId="0" borderId="34" xfId="52" applyNumberFormat="1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46" xfId="52" applyNumberFormat="1" applyFont="1" applyBorder="1" applyAlignment="1">
      <alignment horizontal="left" vertical="center"/>
    </xf>
    <xf numFmtId="9" fontId="21" fillId="0" borderId="47" xfId="52" applyNumberFormat="1" applyFont="1" applyBorder="1" applyAlignment="1">
      <alignment horizontal="left" vertical="center"/>
    </xf>
    <xf numFmtId="0" fontId="37" fillId="0" borderId="51" xfId="52" applyFont="1" applyFill="1" applyBorder="1" applyAlignment="1">
      <alignment horizontal="left" vertical="center"/>
    </xf>
    <xf numFmtId="0" fontId="37" fillId="0" borderId="52" xfId="52" applyFont="1" applyFill="1" applyBorder="1" applyAlignment="1">
      <alignment horizontal="left" vertical="center"/>
    </xf>
    <xf numFmtId="0" fontId="37" fillId="0" borderId="44" xfId="52" applyFont="1" applyFill="1" applyBorder="1" applyAlignment="1">
      <alignment horizontal="left" vertical="center"/>
    </xf>
    <xf numFmtId="0" fontId="37" fillId="0" borderId="47" xfId="52" applyFont="1" applyFill="1" applyBorder="1" applyAlignment="1">
      <alignment horizontal="left" vertical="center"/>
    </xf>
    <xf numFmtId="0" fontId="26" fillId="0" borderId="33" xfId="52" applyFont="1" applyFill="1" applyBorder="1" applyAlignment="1">
      <alignment horizontal="left" vertical="center"/>
    </xf>
    <xf numFmtId="0" fontId="21" fillId="0" borderId="77" xfId="52" applyFont="1" applyFill="1" applyBorder="1" applyAlignment="1">
      <alignment horizontal="left" vertical="center"/>
    </xf>
    <xf numFmtId="0" fontId="21" fillId="0" borderId="78" xfId="52" applyFont="1" applyFill="1" applyBorder="1" applyAlignment="1">
      <alignment horizontal="left" vertical="center"/>
    </xf>
    <xf numFmtId="0" fontId="26" fillId="0" borderId="40" xfId="52" applyFont="1" applyBorder="1" applyAlignment="1">
      <alignment vertical="center"/>
    </xf>
    <xf numFmtId="0" fontId="47" fillId="0" borderId="49" xfId="52" applyFont="1" applyBorder="1" applyAlignment="1">
      <alignment horizontal="center" vertical="center"/>
    </xf>
    <xf numFmtId="0" fontId="26" fillId="0" borderId="41" xfId="52" applyFont="1" applyBorder="1" applyAlignment="1">
      <alignment vertical="center"/>
    </xf>
    <xf numFmtId="0" fontId="21" fillId="0" borderId="79" xfId="52" applyFont="1" applyBorder="1" applyAlignment="1">
      <alignment vertical="center"/>
    </xf>
    <xf numFmtId="0" fontId="26" fillId="0" borderId="79" xfId="52" applyFont="1" applyBorder="1" applyAlignment="1">
      <alignment vertical="center"/>
    </xf>
    <xf numFmtId="58" fontId="18" fillId="0" borderId="41" xfId="52" applyNumberFormat="1" applyFont="1" applyBorder="1" applyAlignment="1">
      <alignment vertical="center"/>
    </xf>
    <xf numFmtId="0" fontId="26" fillId="0" borderId="33" xfId="52" applyFont="1" applyBorder="1" applyAlignment="1">
      <alignment horizontal="center" vertical="center"/>
    </xf>
    <xf numFmtId="0" fontId="21" fillId="0" borderId="80" xfId="52" applyFont="1" applyFill="1" applyBorder="1" applyAlignment="1">
      <alignment horizontal="left" vertical="center"/>
    </xf>
    <xf numFmtId="0" fontId="21" fillId="0" borderId="33" xfId="52" applyFont="1" applyFill="1" applyBorder="1" applyAlignment="1">
      <alignment horizontal="left" vertical="center"/>
    </xf>
    <xf numFmtId="0" fontId="38" fillId="0" borderId="81" xfId="52" applyFont="1" applyBorder="1" applyAlignment="1">
      <alignment horizontal="left" vertical="center"/>
    </xf>
    <xf numFmtId="0" fontId="26" fillId="0" borderId="55" xfId="52" applyFont="1" applyBorder="1" applyAlignment="1">
      <alignment horizontal="left" vertical="center"/>
    </xf>
    <xf numFmtId="0" fontId="21" fillId="0" borderId="56" xfId="52" applyFont="1" applyBorder="1" applyAlignment="1">
      <alignment horizontal="left" vertical="center"/>
    </xf>
    <xf numFmtId="0" fontId="38" fillId="0" borderId="0" xfId="52" applyFont="1" applyBorder="1" applyAlignment="1">
      <alignment vertical="center"/>
    </xf>
    <xf numFmtId="0" fontId="38" fillId="0" borderId="39" xfId="52" applyFont="1" applyBorder="1" applyAlignment="1">
      <alignment horizontal="left" vertical="center" wrapText="1"/>
    </xf>
    <xf numFmtId="0" fontId="38" fillId="0" borderId="56" xfId="52" applyFont="1" applyBorder="1" applyAlignment="1">
      <alignment horizontal="left" vertical="center"/>
    </xf>
    <xf numFmtId="0" fontId="38" fillId="0" borderId="2" xfId="52" applyFont="1" applyBorder="1" applyAlignment="1">
      <alignment horizontal="center" vertical="center"/>
    </xf>
    <xf numFmtId="0" fontId="48" fillId="0" borderId="38" xfId="52" applyFont="1" applyBorder="1" applyAlignment="1">
      <alignment horizontal="left" vertical="center"/>
    </xf>
    <xf numFmtId="0" fontId="25" fillId="0" borderId="20" xfId="52" applyFont="1" applyBorder="1" applyAlignment="1">
      <alignment horizontal="left" vertical="center"/>
    </xf>
    <xf numFmtId="0" fontId="26" fillId="0" borderId="55" xfId="0" applyFont="1" applyBorder="1" applyAlignment="1">
      <alignment horizontal="left" vertical="center"/>
    </xf>
    <xf numFmtId="9" fontId="21" fillId="0" borderId="37" xfId="52" applyNumberFormat="1" applyFont="1" applyBorder="1" applyAlignment="1">
      <alignment horizontal="left" vertical="center"/>
    </xf>
    <xf numFmtId="9" fontId="21" fillId="0" borderId="39" xfId="52" applyNumberFormat="1" applyFont="1" applyBorder="1" applyAlignment="1">
      <alignment horizontal="left" vertical="center"/>
    </xf>
    <xf numFmtId="0" fontId="37" fillId="0" borderId="56" xfId="52" applyFont="1" applyFill="1" applyBorder="1" applyAlignment="1">
      <alignment horizontal="left" vertical="center"/>
    </xf>
    <xf numFmtId="0" fontId="37" fillId="0" borderId="39" xfId="52" applyFont="1" applyFill="1" applyBorder="1" applyAlignment="1">
      <alignment horizontal="left" vertical="center"/>
    </xf>
    <xf numFmtId="0" fontId="21" fillId="0" borderId="82" xfId="52" applyFont="1" applyFill="1" applyBorder="1" applyAlignment="1">
      <alignment horizontal="left" vertical="center"/>
    </xf>
    <xf numFmtId="0" fontId="26" fillId="0" borderId="83" xfId="52" applyFont="1" applyBorder="1" applyAlignment="1">
      <alignment horizontal="center" vertical="center"/>
    </xf>
    <xf numFmtId="0" fontId="21" fillId="0" borderId="79" xfId="52" applyFont="1" applyBorder="1" applyAlignment="1">
      <alignment horizontal="center" vertical="center"/>
    </xf>
    <xf numFmtId="0" fontId="21" fillId="0" borderId="81" xfId="52" applyFont="1" applyBorder="1" applyAlignment="1">
      <alignment horizontal="center" vertical="center"/>
    </xf>
    <xf numFmtId="0" fontId="21" fillId="0" borderId="81" xfId="52" applyFont="1" applyFill="1" applyBorder="1" applyAlignment="1">
      <alignment horizontal="left" vertical="center"/>
    </xf>
    <xf numFmtId="0" fontId="49" fillId="0" borderId="9" xfId="0" applyFont="1" applyBorder="1" applyAlignment="1">
      <alignment horizontal="center" vertical="center" wrapText="1"/>
    </xf>
    <xf numFmtId="0" fontId="49" fillId="0" borderId="12" xfId="0" applyFont="1" applyBorder="1" applyAlignment="1">
      <alignment horizontal="center" vertical="center" wrapText="1"/>
    </xf>
    <xf numFmtId="0" fontId="50" fillId="0" borderId="13" xfId="0" applyFont="1" applyBorder="1"/>
    <xf numFmtId="0" fontId="50" fillId="0" borderId="2" xfId="0" applyFont="1" applyBorder="1"/>
    <xf numFmtId="0" fontId="50" fillId="0" borderId="5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4" borderId="5" xfId="0" applyFont="1" applyFill="1" applyBorder="1" applyAlignment="1">
      <alignment horizontal="center" vertical="center"/>
    </xf>
    <xf numFmtId="0" fontId="50" fillId="4" borderId="7" xfId="0" applyFont="1" applyFill="1" applyBorder="1" applyAlignment="1">
      <alignment horizontal="center" vertical="center"/>
    </xf>
    <xf numFmtId="0" fontId="50" fillId="4" borderId="2" xfId="0" applyFont="1" applyFill="1" applyBorder="1"/>
    <xf numFmtId="0" fontId="0" fillId="0" borderId="13" xfId="0" applyBorder="1"/>
    <xf numFmtId="0" fontId="0" fillId="4" borderId="2" xfId="0" applyFill="1" applyBorder="1"/>
    <xf numFmtId="0" fontId="0" fillId="0" borderId="14" xfId="0" applyBorder="1"/>
    <xf numFmtId="0" fontId="0" fillId="0" borderId="15" xfId="0" applyBorder="1"/>
    <xf numFmtId="0" fontId="0" fillId="4" borderId="15" xfId="0" applyFill="1" applyBorder="1"/>
    <xf numFmtId="0" fontId="0" fillId="5" borderId="0" xfId="0" applyFill="1"/>
    <xf numFmtId="0" fontId="49" fillId="0" borderId="17" xfId="0" applyFont="1" applyBorder="1" applyAlignment="1">
      <alignment horizontal="center" vertical="center" wrapText="1"/>
    </xf>
    <xf numFmtId="0" fontId="50" fillId="0" borderId="84" xfId="0" applyFont="1" applyBorder="1" applyAlignment="1">
      <alignment horizontal="center" vertical="center"/>
    </xf>
    <xf numFmtId="0" fontId="50" fillId="0" borderId="18" xfId="0" applyFont="1" applyBorder="1"/>
    <xf numFmtId="0" fontId="0" fillId="0" borderId="18" xfId="0" applyBorder="1"/>
    <xf numFmtId="0" fontId="0" fillId="0" borderId="8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50" fillId="6" borderId="2" xfId="0" applyFont="1" applyFill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2" fillId="0" borderId="0" xfId="0" applyFont="1"/>
    <xf numFmtId="0" fontId="52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40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40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40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2862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2862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2862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275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275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275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927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927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927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61" customWidth="1"/>
    <col min="3" max="3" width="10.125" customWidth="1"/>
  </cols>
  <sheetData>
    <row r="1" ht="21" customHeight="1" spans="1:2">
      <c r="A1" s="462"/>
      <c r="B1" s="463" t="s">
        <v>0</v>
      </c>
    </row>
    <row r="2" spans="1:2">
      <c r="A2" s="9">
        <v>1</v>
      </c>
      <c r="B2" s="464" t="s">
        <v>1</v>
      </c>
    </row>
    <row r="3" spans="1:2">
      <c r="A3" s="9">
        <v>2</v>
      </c>
      <c r="B3" s="464" t="s">
        <v>2</v>
      </c>
    </row>
    <row r="4" spans="1:2">
      <c r="A4" s="9">
        <v>3</v>
      </c>
      <c r="B4" s="464" t="s">
        <v>3</v>
      </c>
    </row>
    <row r="5" spans="1:2">
      <c r="A5" s="9">
        <v>4</v>
      </c>
      <c r="B5" s="464" t="s">
        <v>4</v>
      </c>
    </row>
    <row r="6" spans="1:2">
      <c r="A6" s="9">
        <v>5</v>
      </c>
      <c r="B6" s="464" t="s">
        <v>5</v>
      </c>
    </row>
    <row r="7" spans="1:2">
      <c r="A7" s="9">
        <v>6</v>
      </c>
      <c r="B7" s="464" t="s">
        <v>6</v>
      </c>
    </row>
    <row r="8" s="460" customFormat="1" ht="15" customHeight="1" spans="1:2">
      <c r="A8" s="465">
        <v>7</v>
      </c>
      <c r="B8" s="466" t="s">
        <v>7</v>
      </c>
    </row>
    <row r="9" ht="18.95" customHeight="1" spans="1:2">
      <c r="A9" s="462"/>
      <c r="B9" s="467" t="s">
        <v>8</v>
      </c>
    </row>
    <row r="10" ht="15.95" customHeight="1" spans="1:2">
      <c r="A10" s="9">
        <v>1</v>
      </c>
      <c r="B10" s="468" t="s">
        <v>9</v>
      </c>
    </row>
    <row r="11" spans="1:2">
      <c r="A11" s="9">
        <v>2</v>
      </c>
      <c r="B11" s="464" t="s">
        <v>10</v>
      </c>
    </row>
    <row r="12" spans="1:2">
      <c r="A12" s="9">
        <v>3</v>
      </c>
      <c r="B12" s="466" t="s">
        <v>11</v>
      </c>
    </row>
    <row r="13" spans="1:2">
      <c r="A13" s="9">
        <v>4</v>
      </c>
      <c r="B13" s="464" t="s">
        <v>12</v>
      </c>
    </row>
    <row r="14" spans="1:2">
      <c r="A14" s="9">
        <v>5</v>
      </c>
      <c r="B14" s="464" t="s">
        <v>13</v>
      </c>
    </row>
    <row r="15" spans="1:2">
      <c r="A15" s="9">
        <v>6</v>
      </c>
      <c r="B15" s="464" t="s">
        <v>14</v>
      </c>
    </row>
    <row r="16" spans="1:2">
      <c r="A16" s="9">
        <v>7</v>
      </c>
      <c r="B16" s="464" t="s">
        <v>15</v>
      </c>
    </row>
    <row r="17" spans="1:2">
      <c r="A17" s="9">
        <v>8</v>
      </c>
      <c r="B17" s="464" t="s">
        <v>16</v>
      </c>
    </row>
    <row r="18" spans="1:2">
      <c r="A18" s="9">
        <v>9</v>
      </c>
      <c r="B18" s="464" t="s">
        <v>17</v>
      </c>
    </row>
    <row r="19" spans="1:2">
      <c r="A19" s="9"/>
      <c r="B19" s="464"/>
    </row>
    <row r="20" ht="20.25" spans="1:2">
      <c r="A20" s="462"/>
      <c r="B20" s="463" t="s">
        <v>18</v>
      </c>
    </row>
    <row r="21" spans="1:2">
      <c r="A21" s="9">
        <v>1</v>
      </c>
      <c r="B21" s="469" t="s">
        <v>19</v>
      </c>
    </row>
    <row r="22" spans="1:2">
      <c r="A22" s="9">
        <v>2</v>
      </c>
      <c r="B22" s="464" t="s">
        <v>20</v>
      </c>
    </row>
    <row r="23" spans="1:2">
      <c r="A23" s="9">
        <v>3</v>
      </c>
      <c r="B23" s="464" t="s">
        <v>21</v>
      </c>
    </row>
    <row r="24" spans="1:2">
      <c r="A24" s="9">
        <v>4</v>
      </c>
      <c r="B24" s="464" t="s">
        <v>22</v>
      </c>
    </row>
    <row r="25" spans="1:2">
      <c r="A25" s="9">
        <v>5</v>
      </c>
      <c r="B25" s="464" t="s">
        <v>23</v>
      </c>
    </row>
    <row r="26" spans="1:2">
      <c r="A26" s="9">
        <v>6</v>
      </c>
      <c r="B26" s="464" t="s">
        <v>24</v>
      </c>
    </row>
    <row r="27" spans="1:2">
      <c r="A27" s="9">
        <v>7</v>
      </c>
      <c r="B27" s="464" t="s">
        <v>25</v>
      </c>
    </row>
    <row r="28" spans="1:2">
      <c r="A28" s="9"/>
      <c r="B28" s="464"/>
    </row>
    <row r="29" ht="20.25" spans="1:2">
      <c r="A29" s="462"/>
      <c r="B29" s="463" t="s">
        <v>26</v>
      </c>
    </row>
    <row r="30" spans="1:2">
      <c r="A30" s="9">
        <v>1</v>
      </c>
      <c r="B30" s="469" t="s">
        <v>27</v>
      </c>
    </row>
    <row r="31" spans="1:2">
      <c r="A31" s="9">
        <v>2</v>
      </c>
      <c r="B31" s="464" t="s">
        <v>28</v>
      </c>
    </row>
    <row r="32" spans="1:2">
      <c r="A32" s="9">
        <v>3</v>
      </c>
      <c r="B32" s="464" t="s">
        <v>29</v>
      </c>
    </row>
    <row r="33" ht="28.5" spans="1:2">
      <c r="A33" s="9">
        <v>4</v>
      </c>
      <c r="B33" s="464" t="s">
        <v>30</v>
      </c>
    </row>
    <row r="34" spans="1:2">
      <c r="A34" s="9">
        <v>5</v>
      </c>
      <c r="B34" s="464" t="s">
        <v>31</v>
      </c>
    </row>
    <row r="35" spans="1:2">
      <c r="A35" s="9">
        <v>6</v>
      </c>
      <c r="B35" s="464" t="s">
        <v>32</v>
      </c>
    </row>
    <row r="36" spans="1:2">
      <c r="A36" s="9">
        <v>7</v>
      </c>
      <c r="B36" s="464" t="s">
        <v>33</v>
      </c>
    </row>
    <row r="37" spans="1:2">
      <c r="A37" s="9"/>
      <c r="B37" s="464"/>
    </row>
    <row r="39" spans="1:2">
      <c r="A39" s="470" t="s">
        <v>34</v>
      </c>
      <c r="B39" s="47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4" sqref="C4:E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6.1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298</v>
      </c>
      <c r="B2" s="5" t="s">
        <v>303</v>
      </c>
      <c r="C2" s="5" t="s">
        <v>299</v>
      </c>
      <c r="D2" s="5" t="s">
        <v>300</v>
      </c>
      <c r="E2" s="5" t="s">
        <v>301</v>
      </c>
      <c r="F2" s="5" t="s">
        <v>302</v>
      </c>
      <c r="G2" s="4" t="s">
        <v>321</v>
      </c>
      <c r="H2" s="4"/>
      <c r="I2" s="4" t="s">
        <v>322</v>
      </c>
      <c r="J2" s="4"/>
      <c r="K2" s="6" t="s">
        <v>323</v>
      </c>
      <c r="L2" s="73" t="s">
        <v>324</v>
      </c>
      <c r="M2" s="19" t="s">
        <v>325</v>
      </c>
    </row>
    <row r="3" s="1" customFormat="1" ht="16.5" spans="1:13">
      <c r="A3" s="4"/>
      <c r="B3" s="7"/>
      <c r="C3" s="7"/>
      <c r="D3" s="7"/>
      <c r="E3" s="7"/>
      <c r="F3" s="7"/>
      <c r="G3" s="4" t="s">
        <v>326</v>
      </c>
      <c r="H3" s="4" t="s">
        <v>327</v>
      </c>
      <c r="I3" s="4" t="s">
        <v>326</v>
      </c>
      <c r="J3" s="4" t="s">
        <v>327</v>
      </c>
      <c r="K3" s="8"/>
      <c r="L3" s="74"/>
      <c r="M3" s="20"/>
    </row>
    <row r="4" ht="22" customHeight="1" spans="1:13">
      <c r="A4" s="64">
        <v>1</v>
      </c>
      <c r="B4" s="65" t="s">
        <v>314</v>
      </c>
      <c r="C4" s="24">
        <v>240911642</v>
      </c>
      <c r="D4" s="24" t="s">
        <v>313</v>
      </c>
      <c r="E4" s="42" t="s">
        <v>111</v>
      </c>
      <c r="F4" s="43" t="s">
        <v>62</v>
      </c>
      <c r="G4" s="66">
        <v>-0.01</v>
      </c>
      <c r="H4" s="67">
        <v>-0.02</v>
      </c>
      <c r="I4" s="67">
        <v>-0.02</v>
      </c>
      <c r="J4" s="67">
        <v>-0.01</v>
      </c>
      <c r="K4" s="69"/>
      <c r="L4" s="11" t="s">
        <v>95</v>
      </c>
      <c r="M4" s="11" t="s">
        <v>328</v>
      </c>
    </row>
    <row r="5" ht="22" customHeight="1" spans="1:13">
      <c r="A5" s="64">
        <v>2</v>
      </c>
      <c r="B5" s="65" t="s">
        <v>314</v>
      </c>
      <c r="C5" s="24" t="s">
        <v>315</v>
      </c>
      <c r="D5" s="24" t="s">
        <v>313</v>
      </c>
      <c r="E5" s="42" t="s">
        <v>316</v>
      </c>
      <c r="F5" s="43" t="s">
        <v>62</v>
      </c>
      <c r="G5" s="66">
        <v>-0.03</v>
      </c>
      <c r="H5" s="67">
        <v>-0.01</v>
      </c>
      <c r="I5" s="67">
        <v>-0.03</v>
      </c>
      <c r="J5" s="67">
        <v>-0.01</v>
      </c>
      <c r="K5" s="69"/>
      <c r="L5" s="11" t="s">
        <v>95</v>
      </c>
      <c r="M5" s="11" t="s">
        <v>328</v>
      </c>
    </row>
    <row r="6" ht="22" customHeight="1" spans="1:13">
      <c r="A6" s="64"/>
      <c r="B6" s="26"/>
      <c r="C6" s="24"/>
      <c r="D6" s="26"/>
      <c r="E6" s="25"/>
      <c r="F6" s="26"/>
      <c r="G6" s="67"/>
      <c r="H6" s="67"/>
      <c r="I6" s="67"/>
      <c r="J6" s="67"/>
      <c r="K6" s="69"/>
      <c r="L6" s="11"/>
      <c r="M6" s="11"/>
    </row>
    <row r="7" ht="22" customHeight="1" spans="1:13">
      <c r="A7" s="64"/>
      <c r="B7" s="26"/>
      <c r="C7" s="24"/>
      <c r="D7" s="26"/>
      <c r="E7" s="25"/>
      <c r="F7" s="26"/>
      <c r="G7" s="67"/>
      <c r="H7" s="67"/>
      <c r="I7" s="67"/>
      <c r="J7" s="67"/>
      <c r="K7" s="69"/>
      <c r="L7" s="11"/>
      <c r="M7" s="11"/>
    </row>
    <row r="8" ht="22" customHeight="1" spans="1:13">
      <c r="A8" s="64"/>
      <c r="B8" s="68"/>
      <c r="C8" s="28"/>
      <c r="D8" s="28"/>
      <c r="E8" s="28"/>
      <c r="F8" s="29"/>
      <c r="G8" s="69"/>
      <c r="H8" s="70"/>
      <c r="I8" s="70"/>
      <c r="J8" s="70"/>
      <c r="K8" s="69"/>
      <c r="L8" s="9"/>
      <c r="M8" s="9"/>
    </row>
    <row r="9" ht="22" customHeight="1" spans="1:13">
      <c r="A9" s="64"/>
      <c r="B9" s="68"/>
      <c r="C9" s="28"/>
      <c r="D9" s="28"/>
      <c r="E9" s="28"/>
      <c r="F9" s="29"/>
      <c r="G9" s="69"/>
      <c r="H9" s="70"/>
      <c r="I9" s="70"/>
      <c r="J9" s="70"/>
      <c r="K9" s="69"/>
      <c r="L9" s="9"/>
      <c r="M9" s="9"/>
    </row>
    <row r="10" ht="22" customHeight="1" spans="1:13">
      <c r="A10" s="64"/>
      <c r="B10" s="68"/>
      <c r="C10" s="28"/>
      <c r="D10" s="28"/>
      <c r="E10" s="28"/>
      <c r="F10" s="29"/>
      <c r="G10" s="69"/>
      <c r="H10" s="70"/>
      <c r="I10" s="70"/>
      <c r="J10" s="70"/>
      <c r="K10" s="69"/>
      <c r="L10" s="9"/>
      <c r="M10" s="9"/>
    </row>
    <row r="11" ht="22" customHeight="1" spans="1:13">
      <c r="A11" s="64"/>
      <c r="B11" s="68"/>
      <c r="C11" s="28"/>
      <c r="D11" s="28"/>
      <c r="E11" s="28"/>
      <c r="F11" s="29"/>
      <c r="G11" s="69"/>
      <c r="H11" s="70"/>
      <c r="I11" s="70"/>
      <c r="J11" s="70"/>
      <c r="K11" s="69"/>
      <c r="L11" s="9"/>
      <c r="M11" s="9"/>
    </row>
    <row r="12" s="2" customFormat="1" ht="18.75" spans="1:13">
      <c r="A12" s="13" t="s">
        <v>317</v>
      </c>
      <c r="B12" s="14"/>
      <c r="C12" s="14"/>
      <c r="D12" s="28"/>
      <c r="E12" s="15"/>
      <c r="F12" s="29"/>
      <c r="G12" s="30"/>
      <c r="H12" s="13" t="s">
        <v>318</v>
      </c>
      <c r="I12" s="14"/>
      <c r="J12" s="14"/>
      <c r="K12" s="15"/>
      <c r="L12" s="75"/>
      <c r="M12" s="21"/>
    </row>
    <row r="13" ht="84" customHeight="1" spans="1:13">
      <c r="A13" s="71" t="s">
        <v>329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6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F14" sqref="F14:F15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331</v>
      </c>
      <c r="B2" s="5" t="s">
        <v>303</v>
      </c>
      <c r="C2" s="5" t="s">
        <v>299</v>
      </c>
      <c r="D2" s="5" t="s">
        <v>300</v>
      </c>
      <c r="E2" s="5" t="s">
        <v>301</v>
      </c>
      <c r="F2" s="5" t="s">
        <v>302</v>
      </c>
      <c r="G2" s="37" t="s">
        <v>332</v>
      </c>
      <c r="H2" s="38"/>
      <c r="I2" s="61"/>
      <c r="J2" s="37" t="s">
        <v>333</v>
      </c>
      <c r="K2" s="38"/>
      <c r="L2" s="61"/>
      <c r="M2" s="37" t="s">
        <v>334</v>
      </c>
      <c r="N2" s="38"/>
      <c r="O2" s="61"/>
      <c r="P2" s="37" t="s">
        <v>335</v>
      </c>
      <c r="Q2" s="38"/>
      <c r="R2" s="61"/>
      <c r="S2" s="38" t="s">
        <v>336</v>
      </c>
      <c r="T2" s="38"/>
      <c r="U2" s="61"/>
      <c r="V2" s="33" t="s">
        <v>337</v>
      </c>
      <c r="W2" s="33" t="s">
        <v>312</v>
      </c>
    </row>
    <row r="3" s="1" customFormat="1" ht="16.5" spans="1:23">
      <c r="A3" s="7"/>
      <c r="B3" s="39"/>
      <c r="C3" s="39"/>
      <c r="D3" s="39"/>
      <c r="E3" s="39"/>
      <c r="F3" s="39"/>
      <c r="G3" s="4" t="s">
        <v>338</v>
      </c>
      <c r="H3" s="4" t="s">
        <v>67</v>
      </c>
      <c r="I3" s="4" t="s">
        <v>303</v>
      </c>
      <c r="J3" s="4" t="s">
        <v>338</v>
      </c>
      <c r="K3" s="4" t="s">
        <v>67</v>
      </c>
      <c r="L3" s="4" t="s">
        <v>303</v>
      </c>
      <c r="M3" s="4" t="s">
        <v>338</v>
      </c>
      <c r="N3" s="4" t="s">
        <v>67</v>
      </c>
      <c r="O3" s="4" t="s">
        <v>303</v>
      </c>
      <c r="P3" s="4" t="s">
        <v>338</v>
      </c>
      <c r="Q3" s="4" t="s">
        <v>67</v>
      </c>
      <c r="R3" s="4" t="s">
        <v>303</v>
      </c>
      <c r="S3" s="4" t="s">
        <v>338</v>
      </c>
      <c r="T3" s="4" t="s">
        <v>67</v>
      </c>
      <c r="U3" s="4" t="s">
        <v>303</v>
      </c>
      <c r="V3" s="63"/>
      <c r="W3" s="63"/>
    </row>
    <row r="4" ht="30" spans="1:23">
      <c r="A4" s="40" t="s">
        <v>339</v>
      </c>
      <c r="B4" s="41" t="s">
        <v>314</v>
      </c>
      <c r="C4" s="24">
        <v>240911642</v>
      </c>
      <c r="D4" s="24" t="s">
        <v>313</v>
      </c>
      <c r="E4" s="42" t="s">
        <v>111</v>
      </c>
      <c r="F4" s="43" t="s">
        <v>62</v>
      </c>
      <c r="G4" s="27"/>
      <c r="H4" s="44"/>
      <c r="I4" s="44"/>
      <c r="J4" s="44"/>
      <c r="K4" s="27"/>
      <c r="L4" s="27"/>
      <c r="M4" s="11"/>
      <c r="N4" s="11"/>
      <c r="O4" s="11"/>
      <c r="P4" s="11"/>
      <c r="Q4" s="11"/>
      <c r="R4" s="11"/>
      <c r="S4" s="11"/>
      <c r="T4" s="11"/>
      <c r="U4" s="11"/>
      <c r="V4" s="11" t="s">
        <v>340</v>
      </c>
      <c r="W4" s="11"/>
    </row>
    <row r="5" ht="30" spans="1:23">
      <c r="A5" s="45"/>
      <c r="B5" s="46"/>
      <c r="C5" s="24" t="s">
        <v>315</v>
      </c>
      <c r="D5" s="24" t="s">
        <v>313</v>
      </c>
      <c r="E5" s="42" t="s">
        <v>316</v>
      </c>
      <c r="F5" s="43" t="s">
        <v>62</v>
      </c>
      <c r="G5" s="47" t="s">
        <v>341</v>
      </c>
      <c r="H5" s="48"/>
      <c r="I5" s="62"/>
      <c r="J5" s="47" t="s">
        <v>342</v>
      </c>
      <c r="K5" s="48"/>
      <c r="L5" s="62"/>
      <c r="M5" s="37" t="s">
        <v>343</v>
      </c>
      <c r="N5" s="38"/>
      <c r="O5" s="61"/>
      <c r="P5" s="37" t="s">
        <v>344</v>
      </c>
      <c r="Q5" s="38"/>
      <c r="R5" s="61"/>
      <c r="S5" s="38" t="s">
        <v>345</v>
      </c>
      <c r="T5" s="38"/>
      <c r="U5" s="61"/>
      <c r="V5" s="11"/>
      <c r="W5" s="11"/>
    </row>
    <row r="6" ht="16.5" spans="1:23">
      <c r="A6" s="45"/>
      <c r="B6" s="46"/>
      <c r="C6" s="24"/>
      <c r="D6" s="49"/>
      <c r="E6" s="25"/>
      <c r="F6" s="49"/>
      <c r="G6" s="50" t="s">
        <v>338</v>
      </c>
      <c r="H6" s="50" t="s">
        <v>67</v>
      </c>
      <c r="I6" s="50" t="s">
        <v>303</v>
      </c>
      <c r="J6" s="50" t="s">
        <v>338</v>
      </c>
      <c r="K6" s="50" t="s">
        <v>67</v>
      </c>
      <c r="L6" s="50" t="s">
        <v>303</v>
      </c>
      <c r="M6" s="4" t="s">
        <v>338</v>
      </c>
      <c r="N6" s="4" t="s">
        <v>67</v>
      </c>
      <c r="O6" s="4" t="s">
        <v>303</v>
      </c>
      <c r="P6" s="4" t="s">
        <v>338</v>
      </c>
      <c r="Q6" s="4" t="s">
        <v>67</v>
      </c>
      <c r="R6" s="4" t="s">
        <v>303</v>
      </c>
      <c r="S6" s="4" t="s">
        <v>338</v>
      </c>
      <c r="T6" s="4" t="s">
        <v>67</v>
      </c>
      <c r="U6" s="4" t="s">
        <v>303</v>
      </c>
      <c r="V6" s="11"/>
      <c r="W6" s="11"/>
    </row>
    <row r="7" ht="15" spans="1:23">
      <c r="A7" s="51"/>
      <c r="B7" s="52"/>
      <c r="C7" s="24"/>
      <c r="D7" s="53"/>
      <c r="E7" s="25"/>
      <c r="F7" s="53"/>
      <c r="G7" s="27"/>
      <c r="H7" s="44"/>
      <c r="I7" s="44"/>
      <c r="J7" s="44"/>
      <c r="K7" s="44"/>
      <c r="L7" s="27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40"/>
      <c r="B8" s="41"/>
      <c r="C8" s="54"/>
      <c r="D8" s="54"/>
      <c r="E8" s="54"/>
      <c r="F8" s="40"/>
      <c r="G8" s="11"/>
      <c r="H8" s="44"/>
      <c r="I8" s="44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45"/>
      <c r="B9" s="46"/>
      <c r="C9" s="51"/>
      <c r="D9" s="55"/>
      <c r="E9" s="51"/>
      <c r="F9" s="51"/>
      <c r="G9" s="11"/>
      <c r="H9" s="44"/>
      <c r="I9" s="44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40"/>
      <c r="B10" s="41"/>
      <c r="C10" s="56"/>
      <c r="D10" s="54"/>
      <c r="E10" s="56"/>
      <c r="F10" s="40"/>
      <c r="G10" s="11"/>
      <c r="H10" s="44"/>
      <c r="I10" s="44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45"/>
      <c r="B11" s="46"/>
      <c r="C11" s="57"/>
      <c r="D11" s="55"/>
      <c r="E11" s="57"/>
      <c r="F11" s="5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58"/>
      <c r="B12" s="58"/>
      <c r="C12" s="58"/>
      <c r="D12" s="58"/>
      <c r="E12" s="58"/>
      <c r="F12" s="58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57"/>
      <c r="B13" s="57"/>
      <c r="C13" s="57"/>
      <c r="D13" s="57"/>
      <c r="E13" s="57"/>
      <c r="F13" s="57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58"/>
      <c r="B14" s="58"/>
      <c r="C14" s="58"/>
      <c r="D14" s="58"/>
      <c r="E14" s="58"/>
      <c r="F14" s="5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7"/>
      <c r="B15" s="57"/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3" t="s">
        <v>317</v>
      </c>
      <c r="B17" s="14"/>
      <c r="C17" s="14"/>
      <c r="D17" s="14"/>
      <c r="E17" s="15"/>
      <c r="F17" s="16"/>
      <c r="G17" s="30"/>
      <c r="H17" s="36"/>
      <c r="I17" s="36"/>
      <c r="J17" s="13" t="s">
        <v>318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/>
      <c r="V17" s="14"/>
      <c r="W17" s="21"/>
    </row>
    <row r="18" ht="80" customHeight="1" spans="1:23">
      <c r="A18" s="59" t="s">
        <v>346</v>
      </c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2" t="s">
        <v>348</v>
      </c>
      <c r="B2" s="33" t="s">
        <v>299</v>
      </c>
      <c r="C2" s="33" t="s">
        <v>300</v>
      </c>
      <c r="D2" s="33" t="s">
        <v>301</v>
      </c>
      <c r="E2" s="33" t="s">
        <v>302</v>
      </c>
      <c r="F2" s="33" t="s">
        <v>303</v>
      </c>
      <c r="G2" s="32" t="s">
        <v>349</v>
      </c>
      <c r="H2" s="32" t="s">
        <v>350</v>
      </c>
      <c r="I2" s="32" t="s">
        <v>351</v>
      </c>
      <c r="J2" s="32" t="s">
        <v>350</v>
      </c>
      <c r="K2" s="32" t="s">
        <v>352</v>
      </c>
      <c r="L2" s="32" t="s">
        <v>350</v>
      </c>
      <c r="M2" s="33" t="s">
        <v>337</v>
      </c>
      <c r="N2" s="33" t="s">
        <v>312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5" spans="1:14">
      <c r="A4" s="34" t="s">
        <v>348</v>
      </c>
      <c r="B4" s="35" t="s">
        <v>353</v>
      </c>
      <c r="C4" s="35" t="s">
        <v>338</v>
      </c>
      <c r="D4" s="35" t="s">
        <v>301</v>
      </c>
      <c r="E4" s="33" t="s">
        <v>302</v>
      </c>
      <c r="F4" s="33" t="s">
        <v>303</v>
      </c>
      <c r="G4" s="32" t="s">
        <v>349</v>
      </c>
      <c r="H4" s="32" t="s">
        <v>350</v>
      </c>
      <c r="I4" s="32" t="s">
        <v>351</v>
      </c>
      <c r="J4" s="32" t="s">
        <v>350</v>
      </c>
      <c r="K4" s="32" t="s">
        <v>352</v>
      </c>
      <c r="L4" s="32" t="s">
        <v>350</v>
      </c>
      <c r="M4" s="33" t="s">
        <v>337</v>
      </c>
      <c r="N4" s="33" t="s">
        <v>312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3" t="s">
        <v>354</v>
      </c>
      <c r="B11" s="14"/>
      <c r="C11" s="14"/>
      <c r="D11" s="15"/>
      <c r="E11" s="16"/>
      <c r="F11" s="36"/>
      <c r="G11" s="30"/>
      <c r="H11" s="36"/>
      <c r="I11" s="13" t="s">
        <v>355</v>
      </c>
      <c r="J11" s="14"/>
      <c r="K11" s="14"/>
      <c r="L11" s="14"/>
      <c r="M11" s="14"/>
      <c r="N11" s="21"/>
    </row>
    <row r="12" ht="16.5" spans="1:14">
      <c r="A12" s="17" t="s">
        <v>356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E22" sqref="E22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357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331</v>
      </c>
      <c r="B2" s="5" t="s">
        <v>303</v>
      </c>
      <c r="C2" s="5" t="s">
        <v>299</v>
      </c>
      <c r="D2" s="5" t="s">
        <v>300</v>
      </c>
      <c r="E2" s="5" t="s">
        <v>301</v>
      </c>
      <c r="F2" s="5" t="s">
        <v>302</v>
      </c>
      <c r="G2" s="4" t="s">
        <v>358</v>
      </c>
      <c r="H2" s="4" t="s">
        <v>359</v>
      </c>
      <c r="I2" s="4" t="s">
        <v>360</v>
      </c>
      <c r="J2" s="4" t="s">
        <v>361</v>
      </c>
      <c r="K2" s="5" t="s">
        <v>337</v>
      </c>
      <c r="L2" s="5" t="s">
        <v>312</v>
      </c>
    </row>
    <row r="3" ht="15" spans="1:12">
      <c r="A3" s="22"/>
      <c r="B3" s="23"/>
      <c r="C3" s="23"/>
      <c r="D3" s="24"/>
      <c r="E3" s="25"/>
      <c r="F3" s="26"/>
      <c r="G3" s="11"/>
      <c r="H3" s="27"/>
      <c r="I3" s="27"/>
      <c r="J3" s="11"/>
      <c r="K3" s="31" t="s">
        <v>362</v>
      </c>
      <c r="L3" s="11" t="s">
        <v>328</v>
      </c>
    </row>
    <row r="4" ht="15" spans="1:12">
      <c r="A4" s="22"/>
      <c r="B4" s="23"/>
      <c r="C4" s="23"/>
      <c r="D4" s="24"/>
      <c r="E4" s="25"/>
      <c r="F4" s="26"/>
      <c r="G4" s="11"/>
      <c r="H4" s="27"/>
      <c r="I4" s="27"/>
      <c r="J4" s="11"/>
      <c r="K4" s="31" t="s">
        <v>362</v>
      </c>
      <c r="L4" s="11" t="s">
        <v>328</v>
      </c>
    </row>
    <row r="5" spans="1:12">
      <c r="A5" s="22"/>
      <c r="B5" s="28"/>
      <c r="C5" s="28"/>
      <c r="D5" s="28"/>
      <c r="E5" s="28"/>
      <c r="F5" s="29"/>
      <c r="G5" s="11"/>
      <c r="H5" s="11"/>
      <c r="I5" s="9"/>
      <c r="J5" s="9"/>
      <c r="K5" s="31"/>
      <c r="L5" s="11"/>
    </row>
    <row r="6" spans="1:12">
      <c r="A6" s="22"/>
      <c r="B6" s="28"/>
      <c r="C6" s="28"/>
      <c r="D6" s="28"/>
      <c r="E6" s="28"/>
      <c r="F6" s="29"/>
      <c r="G6" s="11"/>
      <c r="H6" s="11"/>
      <c r="I6" s="9"/>
      <c r="J6" s="9"/>
      <c r="K6" s="31"/>
      <c r="L6" s="11"/>
    </row>
    <row r="7" spans="1:12">
      <c r="A7" s="9"/>
      <c r="B7" s="28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3" t="s">
        <v>354</v>
      </c>
      <c r="B9" s="14"/>
      <c r="C9" s="14"/>
      <c r="D9" s="14"/>
      <c r="E9" s="15"/>
      <c r="F9" s="16"/>
      <c r="G9" s="30"/>
      <c r="H9" s="13" t="s">
        <v>363</v>
      </c>
      <c r="I9" s="14"/>
      <c r="J9" s="14"/>
      <c r="K9" s="14"/>
      <c r="L9" s="21"/>
    </row>
    <row r="10" ht="16.5" spans="1:12">
      <c r="A10" s="17" t="s">
        <v>364</v>
      </c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10" sqref="E10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365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298</v>
      </c>
      <c r="B2" s="5" t="s">
        <v>303</v>
      </c>
      <c r="C2" s="5" t="s">
        <v>338</v>
      </c>
      <c r="D2" s="5" t="s">
        <v>301</v>
      </c>
      <c r="E2" s="5" t="s">
        <v>302</v>
      </c>
      <c r="F2" s="4" t="s">
        <v>366</v>
      </c>
      <c r="G2" s="4" t="s">
        <v>322</v>
      </c>
      <c r="H2" s="6" t="s">
        <v>323</v>
      </c>
      <c r="I2" s="19" t="s">
        <v>325</v>
      </c>
    </row>
    <row r="3" s="1" customFormat="1" ht="16.5" spans="1:9">
      <c r="A3" s="4"/>
      <c r="B3" s="7"/>
      <c r="C3" s="7"/>
      <c r="D3" s="7"/>
      <c r="E3" s="7"/>
      <c r="F3" s="4" t="s">
        <v>367</v>
      </c>
      <c r="G3" s="4" t="s">
        <v>326</v>
      </c>
      <c r="H3" s="8"/>
      <c r="I3" s="20"/>
    </row>
    <row r="4" spans="1:9">
      <c r="A4" s="9"/>
      <c r="B4" s="9"/>
      <c r="C4" s="10"/>
      <c r="D4" s="11"/>
      <c r="E4" s="11"/>
      <c r="F4" s="12"/>
      <c r="G4" s="12"/>
      <c r="H4" s="11"/>
      <c r="I4" s="11"/>
    </row>
    <row r="5" spans="1:9">
      <c r="A5" s="9"/>
      <c r="B5" s="9"/>
      <c r="C5" s="11"/>
      <c r="D5" s="11"/>
      <c r="E5" s="11"/>
      <c r="F5" s="11"/>
      <c r="G5" s="11"/>
      <c r="H5" s="11"/>
      <c r="I5" s="11"/>
    </row>
    <row r="6" spans="1:9">
      <c r="A6" s="9"/>
      <c r="B6" s="9"/>
      <c r="C6" s="11"/>
      <c r="D6" s="11"/>
      <c r="E6" s="11"/>
      <c r="F6" s="11"/>
      <c r="G6" s="11"/>
      <c r="H6" s="11"/>
      <c r="I6" s="11"/>
    </row>
    <row r="7" spans="1:9">
      <c r="A7" s="9"/>
      <c r="B7" s="9"/>
      <c r="C7" s="11"/>
      <c r="D7" s="11"/>
      <c r="E7" s="11"/>
      <c r="F7" s="11"/>
      <c r="G7" s="11"/>
      <c r="H7" s="11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3" t="s">
        <v>368</v>
      </c>
      <c r="B12" s="14"/>
      <c r="C12" s="14"/>
      <c r="D12" s="15"/>
      <c r="E12" s="16"/>
      <c r="F12" s="13" t="s">
        <v>369</v>
      </c>
      <c r="G12" s="14"/>
      <c r="H12" s="15"/>
      <c r="I12" s="21"/>
    </row>
    <row r="13" ht="16.5" spans="1:9">
      <c r="A13" s="17" t="s">
        <v>370</v>
      </c>
      <c r="B13" s="17"/>
      <c r="C13" s="18"/>
      <c r="D13" s="18"/>
      <c r="E13" s="18"/>
      <c r="F13" s="18"/>
      <c r="G13" s="18"/>
      <c r="H13" s="18"/>
      <c r="I13" s="1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H43" sqref="H43"/>
    </sheetView>
  </sheetViews>
  <sheetFormatPr defaultColWidth="9" defaultRowHeight="14.25"/>
  <sheetData/>
  <pageMargins left="0.156944444444444" right="0.118055555555556" top="0.196527777777778" bottom="0.118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40" t="s">
        <v>35</v>
      </c>
      <c r="C2" s="441"/>
      <c r="D2" s="441"/>
      <c r="E2" s="441"/>
      <c r="F2" s="441"/>
      <c r="G2" s="441"/>
      <c r="H2" s="441"/>
      <c r="I2" s="455"/>
    </row>
    <row r="3" ht="27.95" customHeight="1" spans="2:9">
      <c r="B3" s="442"/>
      <c r="C3" s="443"/>
      <c r="D3" s="444" t="s">
        <v>36</v>
      </c>
      <c r="E3" s="445"/>
      <c r="F3" s="446" t="s">
        <v>37</v>
      </c>
      <c r="G3" s="447"/>
      <c r="H3" s="444" t="s">
        <v>38</v>
      </c>
      <c r="I3" s="456"/>
    </row>
    <row r="4" ht="27.95" customHeight="1" spans="2:9">
      <c r="B4" s="442" t="s">
        <v>39</v>
      </c>
      <c r="C4" s="443" t="s">
        <v>40</v>
      </c>
      <c r="D4" s="443" t="s">
        <v>41</v>
      </c>
      <c r="E4" s="443" t="s">
        <v>42</v>
      </c>
      <c r="F4" s="448" t="s">
        <v>41</v>
      </c>
      <c r="G4" s="448" t="s">
        <v>42</v>
      </c>
      <c r="H4" s="443" t="s">
        <v>41</v>
      </c>
      <c r="I4" s="457" t="s">
        <v>42</v>
      </c>
    </row>
    <row r="5" ht="27.95" customHeight="1" spans="2:9">
      <c r="B5" s="449" t="s">
        <v>43</v>
      </c>
      <c r="C5" s="9">
        <v>13</v>
      </c>
      <c r="D5" s="9">
        <v>0</v>
      </c>
      <c r="E5" s="9">
        <v>1</v>
      </c>
      <c r="F5" s="450">
        <v>0</v>
      </c>
      <c r="G5" s="450">
        <v>1</v>
      </c>
      <c r="H5" s="9">
        <v>1</v>
      </c>
      <c r="I5" s="458">
        <v>2</v>
      </c>
    </row>
    <row r="6" ht="27.95" customHeight="1" spans="2:9">
      <c r="B6" s="449" t="s">
        <v>44</v>
      </c>
      <c r="C6" s="9">
        <v>20</v>
      </c>
      <c r="D6" s="9">
        <v>0</v>
      </c>
      <c r="E6" s="9">
        <v>1</v>
      </c>
      <c r="F6" s="450">
        <v>1</v>
      </c>
      <c r="G6" s="450">
        <v>2</v>
      </c>
      <c r="H6" s="9">
        <v>2</v>
      </c>
      <c r="I6" s="458">
        <v>3</v>
      </c>
    </row>
    <row r="7" ht="27.95" customHeight="1" spans="2:9">
      <c r="B7" s="449" t="s">
        <v>45</v>
      </c>
      <c r="C7" s="9">
        <v>32</v>
      </c>
      <c r="D7" s="9">
        <v>0</v>
      </c>
      <c r="E7" s="9">
        <v>1</v>
      </c>
      <c r="F7" s="450">
        <v>2</v>
      </c>
      <c r="G7" s="450">
        <v>3</v>
      </c>
      <c r="H7" s="9">
        <v>3</v>
      </c>
      <c r="I7" s="458">
        <v>4</v>
      </c>
    </row>
    <row r="8" ht="27.95" customHeight="1" spans="2:9">
      <c r="B8" s="449" t="s">
        <v>46</v>
      </c>
      <c r="C8" s="9">
        <v>50</v>
      </c>
      <c r="D8" s="9">
        <v>1</v>
      </c>
      <c r="E8" s="9">
        <v>2</v>
      </c>
      <c r="F8" s="450">
        <v>3</v>
      </c>
      <c r="G8" s="450">
        <v>4</v>
      </c>
      <c r="H8" s="9">
        <v>5</v>
      </c>
      <c r="I8" s="458">
        <v>6</v>
      </c>
    </row>
    <row r="9" ht="27.95" customHeight="1" spans="2:9">
      <c r="B9" s="449" t="s">
        <v>47</v>
      </c>
      <c r="C9" s="9">
        <v>80</v>
      </c>
      <c r="D9" s="9">
        <v>2</v>
      </c>
      <c r="E9" s="9">
        <v>3</v>
      </c>
      <c r="F9" s="450">
        <v>5</v>
      </c>
      <c r="G9" s="450">
        <v>6</v>
      </c>
      <c r="H9" s="9">
        <v>7</v>
      </c>
      <c r="I9" s="458">
        <v>8</v>
      </c>
    </row>
    <row r="10" ht="27.95" customHeight="1" spans="2:9">
      <c r="B10" s="449" t="s">
        <v>48</v>
      </c>
      <c r="C10" s="9">
        <v>125</v>
      </c>
      <c r="D10" s="9">
        <v>3</v>
      </c>
      <c r="E10" s="9">
        <v>4</v>
      </c>
      <c r="F10" s="450">
        <v>7</v>
      </c>
      <c r="G10" s="450">
        <v>8</v>
      </c>
      <c r="H10" s="9">
        <v>10</v>
      </c>
      <c r="I10" s="458">
        <v>11</v>
      </c>
    </row>
    <row r="11" ht="27.95" customHeight="1" spans="2:9">
      <c r="B11" s="449" t="s">
        <v>49</v>
      </c>
      <c r="C11" s="9">
        <v>200</v>
      </c>
      <c r="D11" s="9">
        <v>5</v>
      </c>
      <c r="E11" s="9">
        <v>6</v>
      </c>
      <c r="F11" s="450">
        <v>10</v>
      </c>
      <c r="G11" s="450">
        <v>11</v>
      </c>
      <c r="H11" s="9">
        <v>14</v>
      </c>
      <c r="I11" s="458">
        <v>15</v>
      </c>
    </row>
    <row r="12" ht="27.95" customHeight="1" spans="2:9">
      <c r="B12" s="451" t="s">
        <v>50</v>
      </c>
      <c r="C12" s="452">
        <v>315</v>
      </c>
      <c r="D12" s="452">
        <v>7</v>
      </c>
      <c r="E12" s="452">
        <v>8</v>
      </c>
      <c r="F12" s="453">
        <v>14</v>
      </c>
      <c r="G12" s="453">
        <v>15</v>
      </c>
      <c r="H12" s="452">
        <v>21</v>
      </c>
      <c r="I12" s="459">
        <v>22</v>
      </c>
    </row>
    <row r="14" spans="2:4">
      <c r="B14" s="454" t="s">
        <v>51</v>
      </c>
      <c r="C14" s="454"/>
      <c r="D14" s="454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A2" sqref="A2:K8"/>
    </sheetView>
  </sheetViews>
  <sheetFormatPr defaultColWidth="10.375" defaultRowHeight="16.5" customHeight="1"/>
  <cols>
    <col min="1" max="1" width="11.125" style="237" customWidth="1"/>
    <col min="2" max="9" width="10.375" style="237"/>
    <col min="10" max="10" width="8.875" style="237" customWidth="1"/>
    <col min="11" max="11" width="12" style="237" customWidth="1"/>
    <col min="12" max="16384" width="10.375" style="237"/>
  </cols>
  <sheetData>
    <row r="1" ht="21" spans="1:11">
      <c r="A1" s="370" t="s">
        <v>52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</row>
    <row r="2" ht="15" spans="1:11">
      <c r="A2" s="238" t="s">
        <v>53</v>
      </c>
      <c r="B2" s="239" t="s">
        <v>54</v>
      </c>
      <c r="C2" s="239"/>
      <c r="D2" s="240" t="s">
        <v>55</v>
      </c>
      <c r="E2" s="240"/>
      <c r="F2" s="239" t="s">
        <v>56</v>
      </c>
      <c r="G2" s="239"/>
      <c r="H2" s="241" t="s">
        <v>57</v>
      </c>
      <c r="I2" s="312" t="s">
        <v>56</v>
      </c>
      <c r="J2" s="312"/>
      <c r="K2" s="313"/>
    </row>
    <row r="3" ht="14.25" spans="1:11">
      <c r="A3" s="242" t="s">
        <v>58</v>
      </c>
      <c r="B3" s="243"/>
      <c r="C3" s="244"/>
      <c r="D3" s="245" t="s">
        <v>59</v>
      </c>
      <c r="E3" s="246"/>
      <c r="F3" s="246"/>
      <c r="G3" s="247"/>
      <c r="H3" s="245" t="s">
        <v>60</v>
      </c>
      <c r="I3" s="246"/>
      <c r="J3" s="246"/>
      <c r="K3" s="247"/>
    </row>
    <row r="4" ht="14.25" spans="1:11">
      <c r="A4" s="248" t="s">
        <v>61</v>
      </c>
      <c r="B4" s="152" t="s">
        <v>62</v>
      </c>
      <c r="C4" s="153"/>
      <c r="D4" s="248" t="s">
        <v>63</v>
      </c>
      <c r="E4" s="249"/>
      <c r="F4" s="250">
        <v>45606</v>
      </c>
      <c r="G4" s="251"/>
      <c r="H4" s="248" t="s">
        <v>64</v>
      </c>
      <c r="I4" s="249"/>
      <c r="J4" s="152" t="s">
        <v>65</v>
      </c>
      <c r="K4" s="153" t="s">
        <v>66</v>
      </c>
    </row>
    <row r="5" ht="14.25" spans="1:11">
      <c r="A5" s="252" t="s">
        <v>67</v>
      </c>
      <c r="B5" s="152" t="s">
        <v>68</v>
      </c>
      <c r="C5" s="153"/>
      <c r="D5" s="248" t="s">
        <v>69</v>
      </c>
      <c r="E5" s="249"/>
      <c r="F5" s="250">
        <v>45565</v>
      </c>
      <c r="G5" s="251"/>
      <c r="H5" s="248" t="s">
        <v>70</v>
      </c>
      <c r="I5" s="249"/>
      <c r="J5" s="152" t="s">
        <v>65</v>
      </c>
      <c r="K5" s="153" t="s">
        <v>66</v>
      </c>
    </row>
    <row r="6" ht="14.25" spans="1:11">
      <c r="A6" s="248" t="s">
        <v>71</v>
      </c>
      <c r="B6" s="253" t="s">
        <v>72</v>
      </c>
      <c r="C6" s="254">
        <v>6</v>
      </c>
      <c r="D6" s="252" t="s">
        <v>73</v>
      </c>
      <c r="E6" s="255"/>
      <c r="F6" s="250">
        <v>45585</v>
      </c>
      <c r="G6" s="251"/>
      <c r="H6" s="248" t="s">
        <v>74</v>
      </c>
      <c r="I6" s="249"/>
      <c r="J6" s="152" t="s">
        <v>65</v>
      </c>
      <c r="K6" s="153" t="s">
        <v>66</v>
      </c>
    </row>
    <row r="7" ht="14.25" spans="1:11">
      <c r="A7" s="248" t="s">
        <v>75</v>
      </c>
      <c r="B7" s="256">
        <v>3300</v>
      </c>
      <c r="C7" s="257"/>
      <c r="D7" s="252" t="s">
        <v>76</v>
      </c>
      <c r="E7" s="258"/>
      <c r="F7" s="250">
        <v>45590</v>
      </c>
      <c r="G7" s="251"/>
      <c r="H7" s="248" t="s">
        <v>77</v>
      </c>
      <c r="I7" s="249"/>
      <c r="J7" s="152" t="s">
        <v>65</v>
      </c>
      <c r="K7" s="153" t="s">
        <v>66</v>
      </c>
    </row>
    <row r="8" ht="15" spans="1:11">
      <c r="A8" s="259" t="s">
        <v>78</v>
      </c>
      <c r="B8" s="260" t="s">
        <v>79</v>
      </c>
      <c r="C8" s="261"/>
      <c r="D8" s="262" t="s">
        <v>80</v>
      </c>
      <c r="E8" s="263"/>
      <c r="F8" s="264">
        <v>45593</v>
      </c>
      <c r="G8" s="265"/>
      <c r="H8" s="262" t="s">
        <v>81</v>
      </c>
      <c r="I8" s="263"/>
      <c r="J8" s="282" t="s">
        <v>65</v>
      </c>
      <c r="K8" s="314" t="s">
        <v>66</v>
      </c>
    </row>
    <row r="9" ht="15" spans="1:11">
      <c r="A9" s="371" t="s">
        <v>82</v>
      </c>
      <c r="B9" s="372"/>
      <c r="C9" s="372"/>
      <c r="D9" s="373"/>
      <c r="E9" s="373"/>
      <c r="F9" s="373"/>
      <c r="G9" s="373"/>
      <c r="H9" s="373"/>
      <c r="I9" s="373"/>
      <c r="J9" s="373"/>
      <c r="K9" s="421"/>
    </row>
    <row r="10" ht="15" spans="1:11">
      <c r="A10" s="374" t="s">
        <v>83</v>
      </c>
      <c r="B10" s="375"/>
      <c r="C10" s="375"/>
      <c r="D10" s="375"/>
      <c r="E10" s="375"/>
      <c r="F10" s="375"/>
      <c r="G10" s="375"/>
      <c r="H10" s="375"/>
      <c r="I10" s="375"/>
      <c r="J10" s="375"/>
      <c r="K10" s="422"/>
    </row>
    <row r="11" ht="14.25" spans="1:11">
      <c r="A11" s="376" t="s">
        <v>84</v>
      </c>
      <c r="B11" s="377" t="s">
        <v>85</v>
      </c>
      <c r="C11" s="378" t="s">
        <v>86</v>
      </c>
      <c r="D11" s="379"/>
      <c r="E11" s="380" t="s">
        <v>87</v>
      </c>
      <c r="F11" s="377" t="s">
        <v>85</v>
      </c>
      <c r="G11" s="378" t="s">
        <v>86</v>
      </c>
      <c r="H11" s="378" t="s">
        <v>88</v>
      </c>
      <c r="I11" s="380" t="s">
        <v>89</v>
      </c>
      <c r="J11" s="377" t="s">
        <v>85</v>
      </c>
      <c r="K11" s="423" t="s">
        <v>86</v>
      </c>
    </row>
    <row r="12" ht="14.25" spans="1:11">
      <c r="A12" s="252" t="s">
        <v>90</v>
      </c>
      <c r="B12" s="272" t="s">
        <v>85</v>
      </c>
      <c r="C12" s="152" t="s">
        <v>86</v>
      </c>
      <c r="D12" s="258"/>
      <c r="E12" s="255" t="s">
        <v>91</v>
      </c>
      <c r="F12" s="272" t="s">
        <v>85</v>
      </c>
      <c r="G12" s="152" t="s">
        <v>86</v>
      </c>
      <c r="H12" s="152" t="s">
        <v>88</v>
      </c>
      <c r="I12" s="255" t="s">
        <v>92</v>
      </c>
      <c r="J12" s="272" t="s">
        <v>85</v>
      </c>
      <c r="K12" s="153" t="s">
        <v>86</v>
      </c>
    </row>
    <row r="13" ht="14.25" spans="1:11">
      <c r="A13" s="252" t="s">
        <v>93</v>
      </c>
      <c r="B13" s="272" t="s">
        <v>85</v>
      </c>
      <c r="C13" s="152" t="s">
        <v>86</v>
      </c>
      <c r="D13" s="258"/>
      <c r="E13" s="255" t="s">
        <v>94</v>
      </c>
      <c r="F13" s="152" t="s">
        <v>95</v>
      </c>
      <c r="G13" s="152" t="s">
        <v>96</v>
      </c>
      <c r="H13" s="152" t="s">
        <v>88</v>
      </c>
      <c r="I13" s="255" t="s">
        <v>97</v>
      </c>
      <c r="J13" s="272" t="s">
        <v>85</v>
      </c>
      <c r="K13" s="153" t="s">
        <v>86</v>
      </c>
    </row>
    <row r="14" ht="15" spans="1:11">
      <c r="A14" s="262" t="s">
        <v>98</v>
      </c>
      <c r="B14" s="263"/>
      <c r="C14" s="263"/>
      <c r="D14" s="263"/>
      <c r="E14" s="263"/>
      <c r="F14" s="263"/>
      <c r="G14" s="263"/>
      <c r="H14" s="263"/>
      <c r="I14" s="263"/>
      <c r="J14" s="263"/>
      <c r="K14" s="316"/>
    </row>
    <row r="15" ht="15" spans="1:11">
      <c r="A15" s="374" t="s">
        <v>99</v>
      </c>
      <c r="B15" s="375"/>
      <c r="C15" s="375"/>
      <c r="D15" s="375"/>
      <c r="E15" s="375"/>
      <c r="F15" s="375"/>
      <c r="G15" s="375"/>
      <c r="H15" s="375"/>
      <c r="I15" s="375"/>
      <c r="J15" s="375"/>
      <c r="K15" s="422"/>
    </row>
    <row r="16" ht="14.25" spans="1:11">
      <c r="A16" s="381" t="s">
        <v>100</v>
      </c>
      <c r="B16" s="378" t="s">
        <v>95</v>
      </c>
      <c r="C16" s="378" t="s">
        <v>96</v>
      </c>
      <c r="D16" s="382"/>
      <c r="E16" s="383" t="s">
        <v>101</v>
      </c>
      <c r="F16" s="378" t="s">
        <v>95</v>
      </c>
      <c r="G16" s="378" t="s">
        <v>96</v>
      </c>
      <c r="H16" s="384"/>
      <c r="I16" s="383" t="s">
        <v>102</v>
      </c>
      <c r="J16" s="378" t="s">
        <v>95</v>
      </c>
      <c r="K16" s="423" t="s">
        <v>96</v>
      </c>
    </row>
    <row r="17" customHeight="1" spans="1:22">
      <c r="A17" s="289" t="s">
        <v>103</v>
      </c>
      <c r="B17" s="152" t="s">
        <v>95</v>
      </c>
      <c r="C17" s="152" t="s">
        <v>96</v>
      </c>
      <c r="D17" s="385"/>
      <c r="E17" s="290" t="s">
        <v>104</v>
      </c>
      <c r="F17" s="152" t="s">
        <v>95</v>
      </c>
      <c r="G17" s="152" t="s">
        <v>96</v>
      </c>
      <c r="H17" s="386"/>
      <c r="I17" s="290" t="s">
        <v>105</v>
      </c>
      <c r="J17" s="152" t="s">
        <v>95</v>
      </c>
      <c r="K17" s="153" t="s">
        <v>96</v>
      </c>
      <c r="L17" s="424"/>
      <c r="M17" s="424"/>
      <c r="N17" s="424"/>
      <c r="O17" s="424"/>
      <c r="P17" s="424"/>
      <c r="Q17" s="424"/>
      <c r="R17" s="424"/>
      <c r="S17" s="424"/>
      <c r="T17" s="424"/>
      <c r="U17" s="424"/>
      <c r="V17" s="424"/>
    </row>
    <row r="18" ht="18" customHeight="1" spans="1:11">
      <c r="A18" s="387" t="s">
        <v>106</v>
      </c>
      <c r="B18" s="388"/>
      <c r="C18" s="388"/>
      <c r="D18" s="388"/>
      <c r="E18" s="388"/>
      <c r="F18" s="388"/>
      <c r="G18" s="388"/>
      <c r="H18" s="388"/>
      <c r="I18" s="388"/>
      <c r="J18" s="388"/>
      <c r="K18" s="425"/>
    </row>
    <row r="19" s="369" customFormat="1" ht="18" customHeight="1" spans="1:11">
      <c r="A19" s="374" t="s">
        <v>107</v>
      </c>
      <c r="B19" s="375"/>
      <c r="C19" s="375"/>
      <c r="D19" s="375"/>
      <c r="E19" s="375"/>
      <c r="F19" s="375"/>
      <c r="G19" s="375"/>
      <c r="H19" s="375"/>
      <c r="I19" s="375"/>
      <c r="J19" s="375"/>
      <c r="K19" s="422"/>
    </row>
    <row r="20" customHeight="1" spans="1:11">
      <c r="A20" s="389" t="s">
        <v>108</v>
      </c>
      <c r="B20" s="390"/>
      <c r="C20" s="390"/>
      <c r="D20" s="390"/>
      <c r="E20" s="390"/>
      <c r="F20" s="390"/>
      <c r="G20" s="390"/>
      <c r="H20" s="390"/>
      <c r="I20" s="390"/>
      <c r="J20" s="390"/>
      <c r="K20" s="426"/>
    </row>
    <row r="21" ht="21.75" customHeight="1" spans="1:11">
      <c r="A21" s="391" t="s">
        <v>109</v>
      </c>
      <c r="B21" s="107"/>
      <c r="C21" s="392">
        <v>120</v>
      </c>
      <c r="D21" s="392">
        <v>130</v>
      </c>
      <c r="E21" s="392">
        <v>140</v>
      </c>
      <c r="F21" s="392">
        <v>150</v>
      </c>
      <c r="G21" s="392">
        <v>160</v>
      </c>
      <c r="H21" s="393">
        <v>170</v>
      </c>
      <c r="I21" s="107"/>
      <c r="J21" s="427"/>
      <c r="K21" s="321" t="s">
        <v>110</v>
      </c>
    </row>
    <row r="22" ht="23" customHeight="1" spans="1:11">
      <c r="A22" s="28" t="s">
        <v>111</v>
      </c>
      <c r="B22" s="394"/>
      <c r="C22" s="394" t="s">
        <v>95</v>
      </c>
      <c r="D22" s="394" t="s">
        <v>95</v>
      </c>
      <c r="E22" s="394" t="s">
        <v>95</v>
      </c>
      <c r="F22" s="394" t="s">
        <v>95</v>
      </c>
      <c r="G22" s="394" t="s">
        <v>95</v>
      </c>
      <c r="H22" s="394" t="s">
        <v>95</v>
      </c>
      <c r="I22" s="394"/>
      <c r="J22" s="394"/>
      <c r="K22" s="428"/>
    </row>
    <row r="23" ht="23" customHeight="1" spans="1:11">
      <c r="A23" s="28" t="s">
        <v>112</v>
      </c>
      <c r="B23" s="394"/>
      <c r="C23" s="394" t="s">
        <v>95</v>
      </c>
      <c r="D23" s="394" t="s">
        <v>95</v>
      </c>
      <c r="E23" s="394" t="s">
        <v>95</v>
      </c>
      <c r="F23" s="394" t="s">
        <v>95</v>
      </c>
      <c r="G23" s="394" t="s">
        <v>95</v>
      </c>
      <c r="H23" s="394" t="s">
        <v>95</v>
      </c>
      <c r="I23" s="394"/>
      <c r="J23" s="394"/>
      <c r="K23" s="428"/>
    </row>
    <row r="24" ht="23" customHeight="1" spans="1:11">
      <c r="A24" s="395"/>
      <c r="B24" s="396"/>
      <c r="C24" s="396"/>
      <c r="D24" s="396"/>
      <c r="E24" s="396"/>
      <c r="F24" s="396"/>
      <c r="G24" s="396"/>
      <c r="H24" s="396"/>
      <c r="I24" s="396"/>
      <c r="J24" s="396"/>
      <c r="K24" s="429"/>
    </row>
    <row r="25" ht="23" customHeight="1" spans="1:11">
      <c r="A25" s="397"/>
      <c r="B25" s="398"/>
      <c r="C25" s="398"/>
      <c r="D25" s="398"/>
      <c r="E25" s="398"/>
      <c r="F25" s="398"/>
      <c r="G25" s="398"/>
      <c r="H25" s="398"/>
      <c r="I25" s="398"/>
      <c r="J25" s="398"/>
      <c r="K25" s="429"/>
    </row>
    <row r="26" ht="23" customHeight="1" spans="1:11">
      <c r="A26" s="397"/>
      <c r="B26" s="398"/>
      <c r="C26" s="398"/>
      <c r="D26" s="398"/>
      <c r="E26" s="398"/>
      <c r="F26" s="398"/>
      <c r="G26" s="398"/>
      <c r="H26" s="398"/>
      <c r="I26" s="398"/>
      <c r="J26" s="398"/>
      <c r="K26" s="429"/>
    </row>
    <row r="27" ht="23" customHeight="1" spans="1:11">
      <c r="A27" s="397"/>
      <c r="B27" s="398"/>
      <c r="C27" s="398"/>
      <c r="D27" s="398"/>
      <c r="E27" s="398"/>
      <c r="F27" s="398"/>
      <c r="G27" s="398"/>
      <c r="H27" s="398"/>
      <c r="I27" s="398"/>
      <c r="J27" s="398"/>
      <c r="K27" s="429"/>
    </row>
    <row r="28" ht="18" customHeight="1" spans="1:11">
      <c r="A28" s="399" t="s">
        <v>113</v>
      </c>
      <c r="B28" s="400"/>
      <c r="C28" s="400"/>
      <c r="D28" s="400"/>
      <c r="E28" s="400"/>
      <c r="F28" s="400"/>
      <c r="G28" s="400"/>
      <c r="H28" s="400"/>
      <c r="I28" s="400"/>
      <c r="J28" s="400"/>
      <c r="K28" s="430"/>
    </row>
    <row r="29" ht="18.75" customHeight="1" spans="1:11">
      <c r="A29" s="401"/>
      <c r="B29" s="402"/>
      <c r="C29" s="402"/>
      <c r="D29" s="402"/>
      <c r="E29" s="402"/>
      <c r="F29" s="402"/>
      <c r="G29" s="402"/>
      <c r="H29" s="402"/>
      <c r="I29" s="402"/>
      <c r="J29" s="402"/>
      <c r="K29" s="431"/>
    </row>
    <row r="30" ht="18.75" customHeight="1" spans="1:11">
      <c r="A30" s="403"/>
      <c r="B30" s="404"/>
      <c r="C30" s="404"/>
      <c r="D30" s="404"/>
      <c r="E30" s="404"/>
      <c r="F30" s="404"/>
      <c r="G30" s="404"/>
      <c r="H30" s="404"/>
      <c r="I30" s="404"/>
      <c r="J30" s="404"/>
      <c r="K30" s="432"/>
    </row>
    <row r="31" ht="18" customHeight="1" spans="1:11">
      <c r="A31" s="399" t="s">
        <v>114</v>
      </c>
      <c r="B31" s="400"/>
      <c r="C31" s="400"/>
      <c r="D31" s="400"/>
      <c r="E31" s="400"/>
      <c r="F31" s="400"/>
      <c r="G31" s="400"/>
      <c r="H31" s="400"/>
      <c r="I31" s="400"/>
      <c r="J31" s="400"/>
      <c r="K31" s="430"/>
    </row>
    <row r="32" ht="14.25" spans="1:11">
      <c r="A32" s="405" t="s">
        <v>115</v>
      </c>
      <c r="B32" s="406"/>
      <c r="C32" s="406"/>
      <c r="D32" s="406"/>
      <c r="E32" s="406"/>
      <c r="F32" s="406"/>
      <c r="G32" s="406"/>
      <c r="H32" s="406"/>
      <c r="I32" s="406"/>
      <c r="J32" s="406"/>
      <c r="K32" s="433"/>
    </row>
    <row r="33" ht="15" spans="1:11">
      <c r="A33" s="160" t="s">
        <v>116</v>
      </c>
      <c r="B33" s="161"/>
      <c r="C33" s="152" t="s">
        <v>65</v>
      </c>
      <c r="D33" s="152" t="s">
        <v>66</v>
      </c>
      <c r="E33" s="407" t="s">
        <v>117</v>
      </c>
      <c r="F33" s="408"/>
      <c r="G33" s="408"/>
      <c r="H33" s="408"/>
      <c r="I33" s="408"/>
      <c r="J33" s="408"/>
      <c r="K33" s="434"/>
    </row>
    <row r="34" ht="15" spans="1:11">
      <c r="A34" s="409" t="s">
        <v>118</v>
      </c>
      <c r="B34" s="409"/>
      <c r="C34" s="409"/>
      <c r="D34" s="409"/>
      <c r="E34" s="409"/>
      <c r="F34" s="409"/>
      <c r="G34" s="409"/>
      <c r="H34" s="409"/>
      <c r="I34" s="409"/>
      <c r="J34" s="409"/>
      <c r="K34" s="409"/>
    </row>
    <row r="35" ht="21" customHeight="1" spans="1:11">
      <c r="A35" s="410" t="s">
        <v>119</v>
      </c>
      <c r="B35" s="411"/>
      <c r="C35" s="411"/>
      <c r="D35" s="411"/>
      <c r="E35" s="411"/>
      <c r="F35" s="411"/>
      <c r="G35" s="411"/>
      <c r="H35" s="411"/>
      <c r="I35" s="411"/>
      <c r="J35" s="411"/>
      <c r="K35" s="435"/>
    </row>
    <row r="36" ht="21" customHeight="1" spans="1:11">
      <c r="A36" s="297" t="s">
        <v>120</v>
      </c>
      <c r="B36" s="298"/>
      <c r="C36" s="298"/>
      <c r="D36" s="298"/>
      <c r="E36" s="298"/>
      <c r="F36" s="298"/>
      <c r="G36" s="298"/>
      <c r="H36" s="298"/>
      <c r="I36" s="298"/>
      <c r="J36" s="298"/>
      <c r="K36" s="327"/>
    </row>
    <row r="37" ht="21" customHeight="1" spans="1:11">
      <c r="A37" s="297" t="s">
        <v>121</v>
      </c>
      <c r="B37" s="298"/>
      <c r="C37" s="298"/>
      <c r="D37" s="298"/>
      <c r="E37" s="298"/>
      <c r="F37" s="298"/>
      <c r="G37" s="298"/>
      <c r="H37" s="298"/>
      <c r="I37" s="298"/>
      <c r="J37" s="298"/>
      <c r="K37" s="327"/>
    </row>
    <row r="38" ht="21" customHeight="1" spans="1:11">
      <c r="A38" s="297" t="s">
        <v>122</v>
      </c>
      <c r="B38" s="298"/>
      <c r="C38" s="298"/>
      <c r="D38" s="298"/>
      <c r="E38" s="298"/>
      <c r="F38" s="298"/>
      <c r="G38" s="298"/>
      <c r="H38" s="298"/>
      <c r="I38" s="298"/>
      <c r="J38" s="298"/>
      <c r="K38" s="327"/>
    </row>
    <row r="39" ht="21" customHeight="1" spans="1:11">
      <c r="A39" s="297"/>
      <c r="B39" s="298"/>
      <c r="C39" s="298"/>
      <c r="D39" s="298"/>
      <c r="E39" s="298"/>
      <c r="F39" s="298"/>
      <c r="G39" s="298"/>
      <c r="H39" s="298"/>
      <c r="I39" s="298"/>
      <c r="J39" s="298"/>
      <c r="K39" s="327"/>
    </row>
    <row r="40" ht="21" customHeight="1" spans="1:11">
      <c r="A40" s="297"/>
      <c r="B40" s="298"/>
      <c r="C40" s="298"/>
      <c r="D40" s="298"/>
      <c r="E40" s="298"/>
      <c r="F40" s="298"/>
      <c r="G40" s="298"/>
      <c r="H40" s="298"/>
      <c r="I40" s="298"/>
      <c r="J40" s="298"/>
      <c r="K40" s="327"/>
    </row>
    <row r="41" ht="21" customHeight="1" spans="1:11">
      <c r="A41" s="297"/>
      <c r="B41" s="298"/>
      <c r="C41" s="298"/>
      <c r="D41" s="298"/>
      <c r="E41" s="298"/>
      <c r="F41" s="298"/>
      <c r="G41" s="298"/>
      <c r="H41" s="298"/>
      <c r="I41" s="298"/>
      <c r="J41" s="298"/>
      <c r="K41" s="327"/>
    </row>
    <row r="42" ht="15" spans="1:11">
      <c r="A42" s="292" t="s">
        <v>123</v>
      </c>
      <c r="B42" s="293"/>
      <c r="C42" s="293"/>
      <c r="D42" s="293"/>
      <c r="E42" s="293"/>
      <c r="F42" s="293"/>
      <c r="G42" s="293"/>
      <c r="H42" s="293"/>
      <c r="I42" s="293"/>
      <c r="J42" s="293"/>
      <c r="K42" s="325"/>
    </row>
    <row r="43" ht="15" spans="1:11">
      <c r="A43" s="374" t="s">
        <v>124</v>
      </c>
      <c r="B43" s="375"/>
      <c r="C43" s="375"/>
      <c r="D43" s="375"/>
      <c r="E43" s="375"/>
      <c r="F43" s="375"/>
      <c r="G43" s="375"/>
      <c r="H43" s="375"/>
      <c r="I43" s="375"/>
      <c r="J43" s="375"/>
      <c r="K43" s="422"/>
    </row>
    <row r="44" ht="14.25" spans="1:11">
      <c r="A44" s="381" t="s">
        <v>125</v>
      </c>
      <c r="B44" s="378" t="s">
        <v>95</v>
      </c>
      <c r="C44" s="378" t="s">
        <v>96</v>
      </c>
      <c r="D44" s="378" t="s">
        <v>88</v>
      </c>
      <c r="E44" s="383" t="s">
        <v>126</v>
      </c>
      <c r="F44" s="378" t="s">
        <v>95</v>
      </c>
      <c r="G44" s="378" t="s">
        <v>96</v>
      </c>
      <c r="H44" s="378" t="s">
        <v>88</v>
      </c>
      <c r="I44" s="383" t="s">
        <v>127</v>
      </c>
      <c r="J44" s="378" t="s">
        <v>95</v>
      </c>
      <c r="K44" s="423" t="s">
        <v>96</v>
      </c>
    </row>
    <row r="45" ht="14.25" spans="1:11">
      <c r="A45" s="289" t="s">
        <v>87</v>
      </c>
      <c r="B45" s="152" t="s">
        <v>95</v>
      </c>
      <c r="C45" s="152" t="s">
        <v>96</v>
      </c>
      <c r="D45" s="152" t="s">
        <v>88</v>
      </c>
      <c r="E45" s="290" t="s">
        <v>94</v>
      </c>
      <c r="F45" s="152" t="s">
        <v>95</v>
      </c>
      <c r="G45" s="152" t="s">
        <v>96</v>
      </c>
      <c r="H45" s="152" t="s">
        <v>88</v>
      </c>
      <c r="I45" s="290" t="s">
        <v>105</v>
      </c>
      <c r="J45" s="152" t="s">
        <v>95</v>
      </c>
      <c r="K45" s="153" t="s">
        <v>96</v>
      </c>
    </row>
    <row r="46" ht="15" spans="1:11">
      <c r="A46" s="262" t="s">
        <v>98</v>
      </c>
      <c r="B46" s="263"/>
      <c r="C46" s="263"/>
      <c r="D46" s="263"/>
      <c r="E46" s="263"/>
      <c r="F46" s="263"/>
      <c r="G46" s="263"/>
      <c r="H46" s="263"/>
      <c r="I46" s="263"/>
      <c r="J46" s="263"/>
      <c r="K46" s="316"/>
    </row>
    <row r="47" ht="15" spans="1:11">
      <c r="A47" s="409" t="s">
        <v>128</v>
      </c>
      <c r="B47" s="409"/>
      <c r="C47" s="409"/>
      <c r="D47" s="409"/>
      <c r="E47" s="409"/>
      <c r="F47" s="409"/>
      <c r="G47" s="409"/>
      <c r="H47" s="409"/>
      <c r="I47" s="409"/>
      <c r="J47" s="409"/>
      <c r="K47" s="409"/>
    </row>
    <row r="48" ht="15" spans="1:11">
      <c r="A48" s="410"/>
      <c r="B48" s="411"/>
      <c r="C48" s="411"/>
      <c r="D48" s="411"/>
      <c r="E48" s="411"/>
      <c r="F48" s="411"/>
      <c r="G48" s="411"/>
      <c r="H48" s="411"/>
      <c r="I48" s="411"/>
      <c r="J48" s="411"/>
      <c r="K48" s="435"/>
    </row>
    <row r="49" ht="15" spans="1:11">
      <c r="A49" s="412" t="s">
        <v>129</v>
      </c>
      <c r="B49" s="413" t="s">
        <v>130</v>
      </c>
      <c r="C49" s="413"/>
      <c r="D49" s="414" t="s">
        <v>131</v>
      </c>
      <c r="E49" s="415" t="s">
        <v>132</v>
      </c>
      <c r="F49" s="416" t="s">
        <v>133</v>
      </c>
      <c r="G49" s="417">
        <v>45573</v>
      </c>
      <c r="H49" s="418" t="s">
        <v>134</v>
      </c>
      <c r="I49" s="436"/>
      <c r="J49" s="437" t="s">
        <v>135</v>
      </c>
      <c r="K49" s="438"/>
    </row>
    <row r="50" ht="15" spans="1:11">
      <c r="A50" s="409" t="s">
        <v>136</v>
      </c>
      <c r="B50" s="409"/>
      <c r="C50" s="409"/>
      <c r="D50" s="409"/>
      <c r="E50" s="409"/>
      <c r="F50" s="409"/>
      <c r="G50" s="409"/>
      <c r="H50" s="409"/>
      <c r="I50" s="409"/>
      <c r="J50" s="409"/>
      <c r="K50" s="409"/>
    </row>
    <row r="51" ht="15" spans="1:11">
      <c r="A51" s="419" t="s">
        <v>137</v>
      </c>
      <c r="B51" s="420"/>
      <c r="C51" s="420"/>
      <c r="D51" s="420"/>
      <c r="E51" s="420"/>
      <c r="F51" s="420"/>
      <c r="G51" s="420"/>
      <c r="H51" s="420"/>
      <c r="I51" s="420"/>
      <c r="J51" s="420"/>
      <c r="K51" s="439"/>
    </row>
    <row r="52" ht="15" spans="1:11">
      <c r="A52" s="412" t="s">
        <v>129</v>
      </c>
      <c r="B52" s="413" t="s">
        <v>130</v>
      </c>
      <c r="C52" s="413"/>
      <c r="D52" s="414" t="s">
        <v>131</v>
      </c>
      <c r="E52" s="415" t="s">
        <v>132</v>
      </c>
      <c r="F52" s="416" t="s">
        <v>138</v>
      </c>
      <c r="G52" s="417">
        <v>45573</v>
      </c>
      <c r="H52" s="418" t="s">
        <v>134</v>
      </c>
      <c r="I52" s="436"/>
      <c r="J52" s="437" t="s">
        <v>135</v>
      </c>
      <c r="K52" s="43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4"/>
  <sheetViews>
    <sheetView workbookViewId="0">
      <selection activeCell="N16" sqref="N16"/>
    </sheetView>
  </sheetViews>
  <sheetFormatPr defaultColWidth="9" defaultRowHeight="14.25"/>
  <cols>
    <col min="1" max="1" width="15.625" style="88" customWidth="1"/>
    <col min="2" max="2" width="9" style="88" customWidth="1"/>
    <col min="3" max="4" width="8.5" style="89" customWidth="1"/>
    <col min="5" max="7" width="8.5" style="88" customWidth="1"/>
    <col min="8" max="8" width="6.5" style="88" customWidth="1"/>
    <col min="9" max="9" width="2.75" style="88" customWidth="1"/>
    <col min="10" max="10" width="9.15833333333333" style="88" customWidth="1"/>
    <col min="11" max="11" width="10.75" style="88" customWidth="1"/>
    <col min="12" max="15" width="9.75" style="88" customWidth="1"/>
    <col min="16" max="16" width="9.75" style="333" customWidth="1"/>
    <col min="17" max="254" width="9" style="88"/>
    <col min="255" max="16384" width="9" style="91"/>
  </cols>
  <sheetData>
    <row r="1" s="88" customFormat="1" ht="29" customHeight="1" spans="1:257">
      <c r="A1" s="92" t="s">
        <v>139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349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  <c r="IV1" s="91"/>
      <c r="IW1" s="91"/>
    </row>
    <row r="2" s="88" customFormat="1" ht="20" customHeight="1" spans="1:257">
      <c r="A2" s="334" t="s">
        <v>61</v>
      </c>
      <c r="B2" s="335" t="s">
        <v>62</v>
      </c>
      <c r="C2" s="336"/>
      <c r="D2" s="337"/>
      <c r="E2" s="338" t="s">
        <v>67</v>
      </c>
      <c r="F2" s="339" t="s">
        <v>68</v>
      </c>
      <c r="G2" s="339"/>
      <c r="H2" s="339"/>
      <c r="I2" s="350"/>
      <c r="J2" s="351" t="s">
        <v>57</v>
      </c>
      <c r="K2" s="352" t="s">
        <v>56</v>
      </c>
      <c r="L2" s="352"/>
      <c r="M2" s="352"/>
      <c r="N2" s="352"/>
      <c r="O2" s="353"/>
      <c r="P2" s="354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  <c r="IV2" s="91"/>
      <c r="IW2" s="91"/>
    </row>
    <row r="3" s="88" customFormat="1" spans="1:257">
      <c r="A3" s="340" t="s">
        <v>140</v>
      </c>
      <c r="B3" s="103" t="s">
        <v>141</v>
      </c>
      <c r="C3" s="104"/>
      <c r="D3" s="103"/>
      <c r="E3" s="103"/>
      <c r="F3" s="103"/>
      <c r="G3" s="103"/>
      <c r="H3" s="103"/>
      <c r="I3" s="105"/>
      <c r="J3" s="133"/>
      <c r="K3" s="133"/>
      <c r="L3" s="133"/>
      <c r="M3" s="133"/>
      <c r="N3" s="133"/>
      <c r="O3" s="355"/>
      <c r="P3" s="356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  <c r="IV3" s="91"/>
      <c r="IW3" s="91"/>
    </row>
    <row r="4" s="88" customFormat="1" ht="16.5" spans="1:257">
      <c r="A4" s="340"/>
      <c r="B4" s="106" t="s">
        <v>142</v>
      </c>
      <c r="C4" s="106" t="s">
        <v>143</v>
      </c>
      <c r="D4" s="106" t="s">
        <v>144</v>
      </c>
      <c r="E4" s="106" t="s">
        <v>145</v>
      </c>
      <c r="F4" s="106" t="s">
        <v>146</v>
      </c>
      <c r="G4" s="106" t="s">
        <v>147</v>
      </c>
      <c r="H4" s="225" t="s">
        <v>148</v>
      </c>
      <c r="I4" s="105"/>
      <c r="J4" s="357"/>
      <c r="K4" s="358" t="s">
        <v>111</v>
      </c>
      <c r="L4" s="358" t="s">
        <v>149</v>
      </c>
      <c r="M4" s="358" t="s">
        <v>150</v>
      </c>
      <c r="N4" s="359"/>
      <c r="O4" s="359"/>
      <c r="P4" s="360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  <c r="IW4" s="91"/>
    </row>
    <row r="5" s="88" customFormat="1" ht="16.5" spans="1:257">
      <c r="A5" s="340"/>
      <c r="B5" s="107"/>
      <c r="C5" s="107"/>
      <c r="D5" s="108"/>
      <c r="E5" s="108"/>
      <c r="F5" s="108"/>
      <c r="G5" s="108"/>
      <c r="H5" s="225"/>
      <c r="I5" s="109"/>
      <c r="J5" s="136"/>
      <c r="K5" s="361"/>
      <c r="L5" s="361">
        <v>140</v>
      </c>
      <c r="M5" s="361">
        <v>140</v>
      </c>
      <c r="N5" s="362"/>
      <c r="O5" s="361"/>
      <c r="P5" s="363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  <c r="IV5" s="91"/>
      <c r="IW5" s="91"/>
    </row>
    <row r="6" s="88" customFormat="1" ht="20" customHeight="1" spans="1:257">
      <c r="A6" s="341" t="s">
        <v>151</v>
      </c>
      <c r="B6" s="111">
        <f t="shared" ref="B6:B9" si="0">C6-5</f>
        <v>69</v>
      </c>
      <c r="C6" s="112">
        <v>74</v>
      </c>
      <c r="D6" s="111">
        <f t="shared" ref="D6:G6" si="1">C6+6</f>
        <v>80</v>
      </c>
      <c r="E6" s="111">
        <f t="shared" si="1"/>
        <v>86</v>
      </c>
      <c r="F6" s="111">
        <f t="shared" si="1"/>
        <v>92</v>
      </c>
      <c r="G6" s="111">
        <f t="shared" si="1"/>
        <v>98</v>
      </c>
      <c r="H6" s="226" t="s">
        <v>152</v>
      </c>
      <c r="I6" s="109"/>
      <c r="J6" s="136"/>
      <c r="K6" s="136"/>
      <c r="L6" s="136" t="s">
        <v>153</v>
      </c>
      <c r="M6" s="136" t="s">
        <v>154</v>
      </c>
      <c r="N6" s="136"/>
      <c r="O6" s="136"/>
      <c r="P6" s="364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  <c r="IV6" s="91"/>
      <c r="IW6" s="91"/>
    </row>
    <row r="7" s="88" customFormat="1" ht="20" customHeight="1" spans="1:257">
      <c r="A7" s="342" t="s">
        <v>155</v>
      </c>
      <c r="B7" s="111">
        <f>C7-3</f>
        <v>51</v>
      </c>
      <c r="C7" s="112">
        <v>54</v>
      </c>
      <c r="D7" s="111">
        <f>C7+3</f>
        <v>57</v>
      </c>
      <c r="E7" s="111">
        <f>D7+3</f>
        <v>60</v>
      </c>
      <c r="F7" s="111">
        <f>E7+4</f>
        <v>64</v>
      </c>
      <c r="G7" s="111">
        <f t="shared" ref="G7:G9" si="2">F7+4</f>
        <v>68</v>
      </c>
      <c r="H7" s="226" t="s">
        <v>152</v>
      </c>
      <c r="I7" s="109"/>
      <c r="J7" s="136"/>
      <c r="K7" s="136"/>
      <c r="L7" s="136" t="s">
        <v>156</v>
      </c>
      <c r="M7" s="136" t="s">
        <v>156</v>
      </c>
      <c r="N7" s="136"/>
      <c r="O7" s="136"/>
      <c r="P7" s="364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  <c r="IW7" s="91"/>
    </row>
    <row r="8" s="88" customFormat="1" ht="20" customHeight="1" spans="1:257">
      <c r="A8" s="342" t="s">
        <v>157</v>
      </c>
      <c r="B8" s="114">
        <f t="shared" si="0"/>
        <v>71</v>
      </c>
      <c r="C8" s="112">
        <v>76</v>
      </c>
      <c r="D8" s="114">
        <f>C8+6</f>
        <v>82</v>
      </c>
      <c r="E8" s="114">
        <f>D8+6</f>
        <v>88</v>
      </c>
      <c r="F8" s="114">
        <f>E8+6</f>
        <v>94</v>
      </c>
      <c r="G8" s="111">
        <f t="shared" si="2"/>
        <v>98</v>
      </c>
      <c r="H8" s="226" t="s">
        <v>152</v>
      </c>
      <c r="I8" s="109"/>
      <c r="J8" s="136"/>
      <c r="K8" s="136"/>
      <c r="L8" s="136" t="s">
        <v>156</v>
      </c>
      <c r="M8" s="136" t="s">
        <v>156</v>
      </c>
      <c r="N8" s="136"/>
      <c r="O8" s="136"/>
      <c r="P8" s="364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  <c r="IW8" s="91"/>
    </row>
    <row r="9" s="88" customFormat="1" ht="20" customHeight="1" spans="1:257">
      <c r="A9" s="341" t="s">
        <v>158</v>
      </c>
      <c r="B9" s="114">
        <f t="shared" si="0"/>
        <v>77</v>
      </c>
      <c r="C9" s="112">
        <v>82</v>
      </c>
      <c r="D9" s="114">
        <f>C9+6</f>
        <v>88</v>
      </c>
      <c r="E9" s="114">
        <f>D9+6</f>
        <v>94</v>
      </c>
      <c r="F9" s="114">
        <f>E9+6</f>
        <v>100</v>
      </c>
      <c r="G9" s="111">
        <f t="shared" si="2"/>
        <v>104</v>
      </c>
      <c r="H9" s="226" t="s">
        <v>159</v>
      </c>
      <c r="I9" s="109"/>
      <c r="J9" s="136"/>
      <c r="K9" s="136"/>
      <c r="L9" s="136" t="s">
        <v>160</v>
      </c>
      <c r="M9" s="136" t="s">
        <v>160</v>
      </c>
      <c r="N9" s="136"/>
      <c r="O9" s="136"/>
      <c r="P9" s="364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  <c r="IV9" s="91"/>
      <c r="IW9" s="91"/>
    </row>
    <row r="10" s="88" customFormat="1" ht="20" customHeight="1" spans="1:257">
      <c r="A10" s="341" t="s">
        <v>161</v>
      </c>
      <c r="B10" s="111">
        <f>C10-3.2</f>
        <v>45.8</v>
      </c>
      <c r="C10" s="112">
        <v>49</v>
      </c>
      <c r="D10" s="111">
        <f>C10+3.8</f>
        <v>52.8</v>
      </c>
      <c r="E10" s="111">
        <f>D10+3.8</f>
        <v>56.6</v>
      </c>
      <c r="F10" s="111">
        <f>E10+3.8</f>
        <v>60.4</v>
      </c>
      <c r="G10" s="111">
        <f>F10+2.6</f>
        <v>63</v>
      </c>
      <c r="H10" s="226" t="s">
        <v>159</v>
      </c>
      <c r="I10" s="109"/>
      <c r="J10" s="136"/>
      <c r="K10" s="136"/>
      <c r="L10" s="136" t="s">
        <v>162</v>
      </c>
      <c r="M10" s="136" t="s">
        <v>163</v>
      </c>
      <c r="N10" s="136"/>
      <c r="O10" s="136"/>
      <c r="P10" s="364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  <c r="IV10" s="91"/>
      <c r="IW10" s="91"/>
    </row>
    <row r="11" s="88" customFormat="1" ht="20" customHeight="1" spans="1:257">
      <c r="A11" s="341" t="s">
        <v>164</v>
      </c>
      <c r="B11" s="111">
        <f>C11-1</f>
        <v>17.5</v>
      </c>
      <c r="C11" s="112">
        <v>18.5</v>
      </c>
      <c r="D11" s="111">
        <f>C11+1.2</f>
        <v>19.7</v>
      </c>
      <c r="E11" s="111">
        <f>D11+1.2</f>
        <v>20.9</v>
      </c>
      <c r="F11" s="111">
        <f>E11+1.2</f>
        <v>22.1</v>
      </c>
      <c r="G11" s="111">
        <f>F11+0.7</f>
        <v>22.8</v>
      </c>
      <c r="H11" s="226" t="s">
        <v>165</v>
      </c>
      <c r="I11" s="109"/>
      <c r="J11" s="136"/>
      <c r="K11" s="136"/>
      <c r="L11" s="136" t="s">
        <v>166</v>
      </c>
      <c r="M11" s="136" t="s">
        <v>156</v>
      </c>
      <c r="N11" s="136"/>
      <c r="O11" s="136"/>
      <c r="P11" s="364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  <c r="IV11" s="91"/>
      <c r="IW11" s="91"/>
    </row>
    <row r="12" s="88" customFormat="1" ht="20" customHeight="1" spans="1:257">
      <c r="A12" s="341" t="s">
        <v>167</v>
      </c>
      <c r="B12" s="111">
        <f>C12-0.5</f>
        <v>13.5</v>
      </c>
      <c r="C12" s="112">
        <v>14</v>
      </c>
      <c r="D12" s="111">
        <f t="shared" ref="D12:G12" si="3">C12+0.5</f>
        <v>14.5</v>
      </c>
      <c r="E12" s="111">
        <f t="shared" si="3"/>
        <v>15</v>
      </c>
      <c r="F12" s="111">
        <f t="shared" si="3"/>
        <v>15.5</v>
      </c>
      <c r="G12" s="111">
        <f t="shared" si="3"/>
        <v>16</v>
      </c>
      <c r="H12" s="226" t="s">
        <v>159</v>
      </c>
      <c r="I12" s="109"/>
      <c r="J12" s="136"/>
      <c r="K12" s="136"/>
      <c r="L12" s="136" t="s">
        <v>156</v>
      </c>
      <c r="M12" s="136" t="s">
        <v>156</v>
      </c>
      <c r="N12" s="136"/>
      <c r="O12" s="136"/>
      <c r="P12" s="364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  <c r="IV12" s="91"/>
      <c r="IW12" s="91"/>
    </row>
    <row r="13" s="88" customFormat="1" ht="20" customHeight="1" spans="1:257">
      <c r="A13" s="341" t="s">
        <v>168</v>
      </c>
      <c r="B13" s="111">
        <f>C13-0.5</f>
        <v>11</v>
      </c>
      <c r="C13" s="112">
        <v>11.5</v>
      </c>
      <c r="D13" s="111">
        <f t="shared" ref="D13:G13" si="4">C13+0.5</f>
        <v>12</v>
      </c>
      <c r="E13" s="111">
        <f t="shared" si="4"/>
        <v>12.5</v>
      </c>
      <c r="F13" s="111">
        <f t="shared" si="4"/>
        <v>13</v>
      </c>
      <c r="G13" s="111">
        <f t="shared" si="4"/>
        <v>13.5</v>
      </c>
      <c r="H13" s="226">
        <v>0</v>
      </c>
      <c r="I13" s="109"/>
      <c r="J13" s="136"/>
      <c r="K13" s="136"/>
      <c r="L13" s="136" t="s">
        <v>169</v>
      </c>
      <c r="M13" s="136" t="s">
        <v>166</v>
      </c>
      <c r="N13" s="136"/>
      <c r="O13" s="136"/>
      <c r="P13" s="364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  <c r="IV13" s="91"/>
      <c r="IW13" s="91"/>
    </row>
    <row r="14" s="88" customFormat="1" ht="20" customHeight="1" spans="1:257">
      <c r="A14" s="341" t="s">
        <v>170</v>
      </c>
      <c r="B14" s="111">
        <f>C14-1.5</f>
        <v>23.5</v>
      </c>
      <c r="C14" s="112">
        <v>25</v>
      </c>
      <c r="D14" s="111">
        <f>C14+1.7</f>
        <v>26.7</v>
      </c>
      <c r="E14" s="111">
        <f>D14+1.7</f>
        <v>28.4</v>
      </c>
      <c r="F14" s="111">
        <f>E14+1.7</f>
        <v>30.1</v>
      </c>
      <c r="G14" s="111">
        <f>F14+1.6</f>
        <v>31.7</v>
      </c>
      <c r="H14" s="227"/>
      <c r="I14" s="109"/>
      <c r="J14" s="136"/>
      <c r="K14" s="136"/>
      <c r="L14" s="136" t="s">
        <v>171</v>
      </c>
      <c r="M14" s="136" t="s">
        <v>156</v>
      </c>
      <c r="N14" s="136"/>
      <c r="O14" s="136"/>
      <c r="P14" s="364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</row>
    <row r="15" s="88" customFormat="1" ht="20" customHeight="1" spans="1:257">
      <c r="A15" s="341" t="s">
        <v>172</v>
      </c>
      <c r="B15" s="111">
        <f>C15-1.8</f>
        <v>31.2</v>
      </c>
      <c r="C15" s="112">
        <v>33</v>
      </c>
      <c r="D15" s="111">
        <f>C15+2.25</f>
        <v>35.25</v>
      </c>
      <c r="E15" s="111">
        <f>D15+2.25</f>
        <v>37.5</v>
      </c>
      <c r="F15" s="111">
        <f>E15+2.25</f>
        <v>39.75</v>
      </c>
      <c r="G15" s="111">
        <f>F15+2</f>
        <v>41.75</v>
      </c>
      <c r="H15" s="227"/>
      <c r="I15" s="109"/>
      <c r="J15" s="136"/>
      <c r="K15" s="136"/>
      <c r="L15" s="136" t="s">
        <v>153</v>
      </c>
      <c r="M15" s="136" t="s">
        <v>156</v>
      </c>
      <c r="N15" s="136"/>
      <c r="O15" s="136"/>
      <c r="P15" s="364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  <c r="IV15" s="91"/>
      <c r="IW15" s="91"/>
    </row>
    <row r="16" s="88" customFormat="1" ht="20" customHeight="1" spans="1:257">
      <c r="A16" s="341" t="s">
        <v>173</v>
      </c>
      <c r="B16" s="111">
        <v>12</v>
      </c>
      <c r="C16" s="111"/>
      <c r="D16" s="111">
        <f>B16+1</f>
        <v>13</v>
      </c>
      <c r="E16" s="111"/>
      <c r="F16" s="111">
        <f>D16+1</f>
        <v>14</v>
      </c>
      <c r="G16" s="111"/>
      <c r="H16" s="227"/>
      <c r="I16" s="109"/>
      <c r="J16" s="136"/>
      <c r="K16" s="136"/>
      <c r="L16" s="136" t="s">
        <v>156</v>
      </c>
      <c r="M16" s="136" t="s">
        <v>156</v>
      </c>
      <c r="N16" s="136"/>
      <c r="O16" s="136"/>
      <c r="P16" s="364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  <c r="IW16" s="91"/>
    </row>
    <row r="17" s="88" customFormat="1" ht="20" customHeight="1" spans="1:257">
      <c r="A17" s="343"/>
      <c r="B17" s="116"/>
      <c r="C17" s="116"/>
      <c r="D17" s="116"/>
      <c r="E17" s="116"/>
      <c r="F17" s="116"/>
      <c r="G17" s="116"/>
      <c r="H17" s="228"/>
      <c r="I17" s="109"/>
      <c r="J17" s="136"/>
      <c r="K17" s="136"/>
      <c r="L17" s="136"/>
      <c r="M17" s="136"/>
      <c r="N17" s="136"/>
      <c r="O17" s="136"/>
      <c r="P17" s="364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  <c r="IV17" s="91"/>
      <c r="IW17" s="91"/>
    </row>
    <row r="18" s="88" customFormat="1" ht="20" customHeight="1" spans="1:257">
      <c r="A18" s="344"/>
      <c r="B18" s="118"/>
      <c r="C18" s="118"/>
      <c r="D18" s="118"/>
      <c r="E18" s="118"/>
      <c r="F18" s="118"/>
      <c r="G18" s="118"/>
      <c r="H18" s="228"/>
      <c r="I18" s="109"/>
      <c r="J18" s="136"/>
      <c r="K18" s="136"/>
      <c r="L18" s="136"/>
      <c r="M18" s="136"/>
      <c r="N18" s="136"/>
      <c r="O18" s="136"/>
      <c r="P18" s="364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  <c r="IV18" s="91"/>
      <c r="IW18" s="91"/>
    </row>
    <row r="19" s="88" customFormat="1" ht="20" customHeight="1" spans="1:257">
      <c r="A19" s="345"/>
      <c r="B19" s="120"/>
      <c r="C19" s="120"/>
      <c r="D19" s="120"/>
      <c r="E19" s="120"/>
      <c r="F19" s="120"/>
      <c r="G19" s="120"/>
      <c r="H19" s="228"/>
      <c r="I19" s="109"/>
      <c r="J19" s="136"/>
      <c r="K19" s="136"/>
      <c r="L19" s="136"/>
      <c r="M19" s="136"/>
      <c r="N19" s="136"/>
      <c r="O19" s="136"/>
      <c r="P19" s="364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  <c r="IV19" s="91"/>
      <c r="IW19" s="91"/>
    </row>
    <row r="20" s="88" customFormat="1" ht="20" customHeight="1" spans="1:257">
      <c r="A20" s="345"/>
      <c r="B20" s="120"/>
      <c r="C20" s="120"/>
      <c r="D20" s="120"/>
      <c r="E20" s="120"/>
      <c r="F20" s="120"/>
      <c r="G20" s="120"/>
      <c r="H20" s="229"/>
      <c r="I20" s="109"/>
      <c r="J20" s="136"/>
      <c r="K20" s="136"/>
      <c r="L20" s="136"/>
      <c r="M20" s="136"/>
      <c r="N20" s="136"/>
      <c r="O20" s="136"/>
      <c r="P20" s="364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  <c r="IV20" s="91"/>
      <c r="IW20" s="91"/>
    </row>
    <row r="21" s="88" customFormat="1" ht="20" customHeight="1" spans="1:257">
      <c r="A21" s="346"/>
      <c r="B21" s="347"/>
      <c r="C21" s="347"/>
      <c r="D21" s="347"/>
      <c r="E21" s="348"/>
      <c r="F21" s="347"/>
      <c r="G21" s="347"/>
      <c r="H21" s="347"/>
      <c r="I21" s="365"/>
      <c r="J21" s="366"/>
      <c r="K21" s="366"/>
      <c r="L21" s="367"/>
      <c r="M21" s="366"/>
      <c r="N21" s="366"/>
      <c r="O21" s="367"/>
      <c r="P21" s="368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  <c r="IW21" s="91"/>
    </row>
    <row r="22" s="88" customFormat="1" ht="17.25" spans="1:257">
      <c r="A22" s="125"/>
      <c r="B22" s="125"/>
      <c r="C22" s="126"/>
      <c r="D22" s="126"/>
      <c r="E22" s="127"/>
      <c r="F22" s="126"/>
      <c r="G22" s="126"/>
      <c r="H22" s="126"/>
      <c r="P22" s="349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  <c r="IW22" s="91"/>
    </row>
    <row r="23" s="88" customFormat="1" spans="1:257">
      <c r="A23" s="128" t="s">
        <v>174</v>
      </c>
      <c r="B23" s="128"/>
      <c r="C23" s="129"/>
      <c r="D23" s="129"/>
      <c r="P23" s="349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  <c r="IQ23" s="91"/>
      <c r="IR23" s="91"/>
      <c r="IS23" s="91"/>
      <c r="IT23" s="91"/>
      <c r="IU23" s="91"/>
      <c r="IV23" s="91"/>
      <c r="IW23" s="91"/>
    </row>
    <row r="24" s="88" customFormat="1" spans="3:257">
      <c r="C24" s="89"/>
      <c r="D24" s="89"/>
      <c r="J24" s="141" t="s">
        <v>175</v>
      </c>
      <c r="K24" s="235">
        <v>45573</v>
      </c>
      <c r="L24" s="141" t="s">
        <v>176</v>
      </c>
      <c r="M24" s="141" t="s">
        <v>132</v>
      </c>
      <c r="N24" s="141" t="s">
        <v>177</v>
      </c>
      <c r="O24" s="88" t="s">
        <v>135</v>
      </c>
      <c r="P24" s="349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  <c r="HJ24" s="91"/>
      <c r="HK24" s="91"/>
      <c r="HL24" s="91"/>
      <c r="HM24" s="91"/>
      <c r="HN24" s="91"/>
      <c r="HO24" s="91"/>
      <c r="HP24" s="91"/>
      <c r="HQ24" s="91"/>
      <c r="HR24" s="91"/>
      <c r="HS24" s="91"/>
      <c r="HT24" s="91"/>
      <c r="HU24" s="91"/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  <c r="II24" s="91"/>
      <c r="IJ24" s="91"/>
      <c r="IK24" s="91"/>
      <c r="IL24" s="91"/>
      <c r="IM24" s="91"/>
      <c r="IN24" s="91"/>
      <c r="IO24" s="91"/>
      <c r="IP24" s="91"/>
      <c r="IQ24" s="91"/>
      <c r="IR24" s="91"/>
      <c r="IS24" s="91"/>
      <c r="IT24" s="91"/>
      <c r="IU24" s="91"/>
      <c r="IV24" s="91"/>
      <c r="IW24" s="91"/>
    </row>
  </sheetData>
  <mergeCells count="12">
    <mergeCell ref="A1:O1"/>
    <mergeCell ref="B2:D2"/>
    <mergeCell ref="F2:H2"/>
    <mergeCell ref="K2:O2"/>
    <mergeCell ref="B3:H3"/>
    <mergeCell ref="J3:O3"/>
    <mergeCell ref="B16:C16"/>
    <mergeCell ref="D16:E16"/>
    <mergeCell ref="F16:G16"/>
    <mergeCell ref="A3:A5"/>
    <mergeCell ref="H4:H5"/>
    <mergeCell ref="I2:I21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B8" sqref="B8:C8"/>
    </sheetView>
  </sheetViews>
  <sheetFormatPr defaultColWidth="10" defaultRowHeight="16.5" customHeight="1"/>
  <cols>
    <col min="1" max="1" width="10.875" style="237" customWidth="1"/>
    <col min="2" max="16384" width="10" style="237"/>
  </cols>
  <sheetData>
    <row r="1" ht="22.5" customHeight="1" spans="1:11">
      <c r="A1" s="146" t="s">
        <v>178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ht="17.25" customHeight="1" spans="1:11">
      <c r="A2" s="238" t="s">
        <v>53</v>
      </c>
      <c r="B2" s="239" t="s">
        <v>54</v>
      </c>
      <c r="C2" s="239"/>
      <c r="D2" s="240" t="s">
        <v>55</v>
      </c>
      <c r="E2" s="240"/>
      <c r="F2" s="239" t="s">
        <v>56</v>
      </c>
      <c r="G2" s="239"/>
      <c r="H2" s="241" t="s">
        <v>57</v>
      </c>
      <c r="I2" s="312" t="s">
        <v>56</v>
      </c>
      <c r="J2" s="312"/>
      <c r="K2" s="313"/>
    </row>
    <row r="3" customHeight="1" spans="1:11">
      <c r="A3" s="242" t="s">
        <v>58</v>
      </c>
      <c r="B3" s="243"/>
      <c r="C3" s="244"/>
      <c r="D3" s="245" t="s">
        <v>59</v>
      </c>
      <c r="E3" s="246"/>
      <c r="F3" s="246"/>
      <c r="G3" s="247"/>
      <c r="H3" s="245" t="s">
        <v>60</v>
      </c>
      <c r="I3" s="246"/>
      <c r="J3" s="246"/>
      <c r="K3" s="247"/>
    </row>
    <row r="4" customHeight="1" spans="1:11">
      <c r="A4" s="248" t="s">
        <v>61</v>
      </c>
      <c r="B4" s="152" t="s">
        <v>62</v>
      </c>
      <c r="C4" s="153"/>
      <c r="D4" s="248" t="s">
        <v>63</v>
      </c>
      <c r="E4" s="249"/>
      <c r="F4" s="250">
        <v>45606</v>
      </c>
      <c r="G4" s="251"/>
      <c r="H4" s="248" t="s">
        <v>64</v>
      </c>
      <c r="I4" s="249"/>
      <c r="J4" s="152" t="s">
        <v>65</v>
      </c>
      <c r="K4" s="153" t="s">
        <v>66</v>
      </c>
    </row>
    <row r="5" customHeight="1" spans="1:11">
      <c r="A5" s="252" t="s">
        <v>67</v>
      </c>
      <c r="B5" s="152" t="s">
        <v>68</v>
      </c>
      <c r="C5" s="153"/>
      <c r="D5" s="248" t="s">
        <v>69</v>
      </c>
      <c r="E5" s="249"/>
      <c r="F5" s="250">
        <v>45565</v>
      </c>
      <c r="G5" s="251"/>
      <c r="H5" s="248" t="s">
        <v>70</v>
      </c>
      <c r="I5" s="249"/>
      <c r="J5" s="152" t="s">
        <v>65</v>
      </c>
      <c r="K5" s="153" t="s">
        <v>66</v>
      </c>
    </row>
    <row r="6" customHeight="1" spans="1:11">
      <c r="A6" s="248" t="s">
        <v>71</v>
      </c>
      <c r="B6" s="253" t="s">
        <v>72</v>
      </c>
      <c r="C6" s="254">
        <v>6</v>
      </c>
      <c r="D6" s="252" t="s">
        <v>73</v>
      </c>
      <c r="E6" s="255"/>
      <c r="F6" s="250">
        <v>45585</v>
      </c>
      <c r="G6" s="251"/>
      <c r="H6" s="248" t="s">
        <v>74</v>
      </c>
      <c r="I6" s="249"/>
      <c r="J6" s="152" t="s">
        <v>65</v>
      </c>
      <c r="K6" s="153" t="s">
        <v>66</v>
      </c>
    </row>
    <row r="7" customHeight="1" spans="1:11">
      <c r="A7" s="248" t="s">
        <v>75</v>
      </c>
      <c r="B7" s="256">
        <v>3300</v>
      </c>
      <c r="C7" s="257"/>
      <c r="D7" s="252" t="s">
        <v>76</v>
      </c>
      <c r="E7" s="258"/>
      <c r="F7" s="250">
        <v>45590</v>
      </c>
      <c r="G7" s="251"/>
      <c r="H7" s="248" t="s">
        <v>77</v>
      </c>
      <c r="I7" s="249"/>
      <c r="J7" s="152" t="s">
        <v>65</v>
      </c>
      <c r="K7" s="153" t="s">
        <v>66</v>
      </c>
    </row>
    <row r="8" customHeight="1" spans="1:16">
      <c r="A8" s="259" t="s">
        <v>78</v>
      </c>
      <c r="B8" s="260" t="s">
        <v>79</v>
      </c>
      <c r="C8" s="261"/>
      <c r="D8" s="262" t="s">
        <v>80</v>
      </c>
      <c r="E8" s="263"/>
      <c r="F8" s="264">
        <v>45593</v>
      </c>
      <c r="G8" s="265"/>
      <c r="H8" s="262" t="s">
        <v>81</v>
      </c>
      <c r="I8" s="263"/>
      <c r="J8" s="282" t="s">
        <v>65</v>
      </c>
      <c r="K8" s="314" t="s">
        <v>66</v>
      </c>
      <c r="P8" s="205" t="s">
        <v>179</v>
      </c>
    </row>
    <row r="9" customHeight="1" spans="1:11">
      <c r="A9" s="266" t="s">
        <v>180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</row>
    <row r="10" customHeight="1" spans="1:11">
      <c r="A10" s="267" t="s">
        <v>84</v>
      </c>
      <c r="B10" s="268" t="s">
        <v>85</v>
      </c>
      <c r="C10" s="269" t="s">
        <v>86</v>
      </c>
      <c r="D10" s="270"/>
      <c r="E10" s="271" t="s">
        <v>89</v>
      </c>
      <c r="F10" s="268" t="s">
        <v>85</v>
      </c>
      <c r="G10" s="269" t="s">
        <v>86</v>
      </c>
      <c r="H10" s="268"/>
      <c r="I10" s="271" t="s">
        <v>87</v>
      </c>
      <c r="J10" s="268" t="s">
        <v>85</v>
      </c>
      <c r="K10" s="315" t="s">
        <v>86</v>
      </c>
    </row>
    <row r="11" customHeight="1" spans="1:11">
      <c r="A11" s="252" t="s">
        <v>90</v>
      </c>
      <c r="B11" s="272" t="s">
        <v>85</v>
      </c>
      <c r="C11" s="152" t="s">
        <v>86</v>
      </c>
      <c r="D11" s="258"/>
      <c r="E11" s="255" t="s">
        <v>92</v>
      </c>
      <c r="F11" s="272" t="s">
        <v>85</v>
      </c>
      <c r="G11" s="152" t="s">
        <v>86</v>
      </c>
      <c r="H11" s="272"/>
      <c r="I11" s="255" t="s">
        <v>97</v>
      </c>
      <c r="J11" s="272" t="s">
        <v>85</v>
      </c>
      <c r="K11" s="153" t="s">
        <v>86</v>
      </c>
    </row>
    <row r="12" customHeight="1" spans="1:11">
      <c r="A12" s="262" t="s">
        <v>117</v>
      </c>
      <c r="B12" s="263"/>
      <c r="C12" s="263"/>
      <c r="D12" s="263"/>
      <c r="E12" s="263"/>
      <c r="F12" s="263"/>
      <c r="G12" s="263"/>
      <c r="H12" s="263"/>
      <c r="I12" s="263"/>
      <c r="J12" s="263"/>
      <c r="K12" s="316"/>
    </row>
    <row r="13" customHeight="1" spans="1:11">
      <c r="A13" s="273" t="s">
        <v>181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</row>
    <row r="14" customHeight="1" spans="1:11">
      <c r="A14" s="274" t="s">
        <v>182</v>
      </c>
      <c r="B14" s="275"/>
      <c r="C14" s="275"/>
      <c r="D14" s="275"/>
      <c r="E14" s="275"/>
      <c r="F14" s="275"/>
      <c r="G14" s="275"/>
      <c r="H14" s="276"/>
      <c r="I14" s="317"/>
      <c r="J14" s="317"/>
      <c r="K14" s="318"/>
    </row>
    <row r="15" customHeight="1" spans="1:11">
      <c r="A15" s="277"/>
      <c r="B15" s="278"/>
      <c r="C15" s="278"/>
      <c r="D15" s="279"/>
      <c r="E15" s="280"/>
      <c r="F15" s="278"/>
      <c r="G15" s="278"/>
      <c r="H15" s="279"/>
      <c r="I15" s="319"/>
      <c r="J15" s="320"/>
      <c r="K15" s="321"/>
    </row>
    <row r="16" customHeight="1" spans="1:11">
      <c r="A16" s="281"/>
      <c r="B16" s="282"/>
      <c r="C16" s="282"/>
      <c r="D16" s="282"/>
      <c r="E16" s="282"/>
      <c r="F16" s="282"/>
      <c r="G16" s="282"/>
      <c r="H16" s="282"/>
      <c r="I16" s="282"/>
      <c r="J16" s="282"/>
      <c r="K16" s="314"/>
    </row>
    <row r="17" customHeight="1" spans="1:11">
      <c r="A17" s="273" t="s">
        <v>183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</row>
    <row r="18" customHeight="1" spans="1:11">
      <c r="A18" s="283" t="s">
        <v>184</v>
      </c>
      <c r="B18" s="284"/>
      <c r="C18" s="284"/>
      <c r="D18" s="284"/>
      <c r="E18" s="284"/>
      <c r="F18" s="284"/>
      <c r="G18" s="284"/>
      <c r="H18" s="284"/>
      <c r="I18" s="317"/>
      <c r="J18" s="317"/>
      <c r="K18" s="318"/>
    </row>
    <row r="19" customHeight="1" spans="1:11">
      <c r="A19" s="277"/>
      <c r="B19" s="278"/>
      <c r="C19" s="278"/>
      <c r="D19" s="279"/>
      <c r="E19" s="280"/>
      <c r="F19" s="278"/>
      <c r="G19" s="278"/>
      <c r="H19" s="279"/>
      <c r="I19" s="319"/>
      <c r="J19" s="320"/>
      <c r="K19" s="321"/>
    </row>
    <row r="20" customHeight="1" spans="1:11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314"/>
    </row>
    <row r="21" customHeight="1" spans="1:11">
      <c r="A21" s="285" t="s">
        <v>114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</row>
    <row r="22" customHeight="1" spans="1:11">
      <c r="A22" s="147" t="s">
        <v>115</v>
      </c>
      <c r="B22" s="181"/>
      <c r="C22" s="181"/>
      <c r="D22" s="181"/>
      <c r="E22" s="181"/>
      <c r="F22" s="181"/>
      <c r="G22" s="181"/>
      <c r="H22" s="181"/>
      <c r="I22" s="181"/>
      <c r="J22" s="181"/>
      <c r="K22" s="209"/>
    </row>
    <row r="23" customHeight="1" spans="1:11">
      <c r="A23" s="160" t="s">
        <v>116</v>
      </c>
      <c r="B23" s="161"/>
      <c r="C23" s="152" t="s">
        <v>65</v>
      </c>
      <c r="D23" s="152" t="s">
        <v>66</v>
      </c>
      <c r="E23" s="159"/>
      <c r="F23" s="159"/>
      <c r="G23" s="159"/>
      <c r="H23" s="159"/>
      <c r="I23" s="159"/>
      <c r="J23" s="159"/>
      <c r="K23" s="202"/>
    </row>
    <row r="24" customHeight="1" spans="1:11">
      <c r="A24" s="286" t="s">
        <v>185</v>
      </c>
      <c r="B24" s="155"/>
      <c r="C24" s="155"/>
      <c r="D24" s="155"/>
      <c r="E24" s="155"/>
      <c r="F24" s="155"/>
      <c r="G24" s="155"/>
      <c r="H24" s="155"/>
      <c r="I24" s="155"/>
      <c r="J24" s="155"/>
      <c r="K24" s="322"/>
    </row>
    <row r="25" customHeight="1" spans="1:11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323"/>
    </row>
    <row r="26" customHeight="1" spans="1:11">
      <c r="A26" s="266" t="s">
        <v>124</v>
      </c>
      <c r="B26" s="266"/>
      <c r="C26" s="266"/>
      <c r="D26" s="266"/>
      <c r="E26" s="266"/>
      <c r="F26" s="266"/>
      <c r="G26" s="266"/>
      <c r="H26" s="266"/>
      <c r="I26" s="266"/>
      <c r="J26" s="266"/>
      <c r="K26" s="266"/>
    </row>
    <row r="27" customHeight="1" spans="1:11">
      <c r="A27" s="242" t="s">
        <v>125</v>
      </c>
      <c r="B27" s="269" t="s">
        <v>95</v>
      </c>
      <c r="C27" s="269" t="s">
        <v>96</v>
      </c>
      <c r="D27" s="269" t="s">
        <v>88</v>
      </c>
      <c r="E27" s="243" t="s">
        <v>126</v>
      </c>
      <c r="F27" s="269" t="s">
        <v>95</v>
      </c>
      <c r="G27" s="269" t="s">
        <v>96</v>
      </c>
      <c r="H27" s="269" t="s">
        <v>88</v>
      </c>
      <c r="I27" s="243" t="s">
        <v>127</v>
      </c>
      <c r="J27" s="269" t="s">
        <v>95</v>
      </c>
      <c r="K27" s="315" t="s">
        <v>96</v>
      </c>
    </row>
    <row r="28" customHeight="1" spans="1:11">
      <c r="A28" s="289" t="s">
        <v>87</v>
      </c>
      <c r="B28" s="152" t="s">
        <v>95</v>
      </c>
      <c r="C28" s="152" t="s">
        <v>96</v>
      </c>
      <c r="D28" s="152" t="s">
        <v>88</v>
      </c>
      <c r="E28" s="290" t="s">
        <v>94</v>
      </c>
      <c r="F28" s="152" t="s">
        <v>95</v>
      </c>
      <c r="G28" s="152" t="s">
        <v>96</v>
      </c>
      <c r="H28" s="152" t="s">
        <v>88</v>
      </c>
      <c r="I28" s="290" t="s">
        <v>105</v>
      </c>
      <c r="J28" s="152" t="s">
        <v>95</v>
      </c>
      <c r="K28" s="153" t="s">
        <v>96</v>
      </c>
    </row>
    <row r="29" customHeight="1" spans="1:11">
      <c r="A29" s="248" t="s">
        <v>98</v>
      </c>
      <c r="B29" s="291"/>
      <c r="C29" s="291"/>
      <c r="D29" s="291"/>
      <c r="E29" s="291"/>
      <c r="F29" s="291"/>
      <c r="G29" s="291"/>
      <c r="H29" s="291"/>
      <c r="I29" s="291"/>
      <c r="J29" s="291"/>
      <c r="K29" s="324"/>
    </row>
    <row r="30" customHeight="1" spans="1:11">
      <c r="A30" s="292"/>
      <c r="B30" s="293"/>
      <c r="C30" s="293"/>
      <c r="D30" s="293"/>
      <c r="E30" s="293"/>
      <c r="F30" s="293"/>
      <c r="G30" s="293"/>
      <c r="H30" s="293"/>
      <c r="I30" s="293"/>
      <c r="J30" s="293"/>
      <c r="K30" s="325"/>
    </row>
    <row r="31" customHeight="1" spans="1:11">
      <c r="A31" s="294" t="s">
        <v>186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</row>
    <row r="32" ht="21" customHeight="1" spans="1:11">
      <c r="A32" s="295" t="s">
        <v>187</v>
      </c>
      <c r="B32" s="296"/>
      <c r="C32" s="296"/>
      <c r="D32" s="296"/>
      <c r="E32" s="296"/>
      <c r="F32" s="296"/>
      <c r="G32" s="296"/>
      <c r="H32" s="296"/>
      <c r="I32" s="296"/>
      <c r="J32" s="296"/>
      <c r="K32" s="326"/>
    </row>
    <row r="33" ht="21" customHeight="1" spans="1:11">
      <c r="A33" s="297" t="s">
        <v>188</v>
      </c>
      <c r="B33" s="298"/>
      <c r="C33" s="298"/>
      <c r="D33" s="298"/>
      <c r="E33" s="298"/>
      <c r="F33" s="298"/>
      <c r="G33" s="298"/>
      <c r="H33" s="298"/>
      <c r="I33" s="298"/>
      <c r="J33" s="298"/>
      <c r="K33" s="327"/>
    </row>
    <row r="34" ht="21" customHeight="1" spans="1:11">
      <c r="A34" s="297" t="s">
        <v>189</v>
      </c>
      <c r="B34" s="298"/>
      <c r="C34" s="298"/>
      <c r="D34" s="298"/>
      <c r="E34" s="298"/>
      <c r="F34" s="298"/>
      <c r="G34" s="298"/>
      <c r="H34" s="298"/>
      <c r="I34" s="298"/>
      <c r="J34" s="298"/>
      <c r="K34" s="327"/>
    </row>
    <row r="35" ht="21" customHeight="1" spans="1:11">
      <c r="A35" s="297"/>
      <c r="B35" s="298"/>
      <c r="C35" s="298"/>
      <c r="D35" s="298"/>
      <c r="E35" s="298"/>
      <c r="F35" s="298"/>
      <c r="G35" s="298"/>
      <c r="H35" s="298"/>
      <c r="I35" s="298"/>
      <c r="J35" s="298"/>
      <c r="K35" s="327"/>
    </row>
    <row r="36" ht="21" customHeight="1" spans="1:11">
      <c r="A36" s="297"/>
      <c r="B36" s="298"/>
      <c r="C36" s="298"/>
      <c r="D36" s="298"/>
      <c r="E36" s="298"/>
      <c r="F36" s="298"/>
      <c r="G36" s="298"/>
      <c r="H36" s="298"/>
      <c r="I36" s="298"/>
      <c r="J36" s="298"/>
      <c r="K36" s="327"/>
    </row>
    <row r="37" ht="21" customHeight="1" spans="1:11">
      <c r="A37" s="297"/>
      <c r="B37" s="298"/>
      <c r="C37" s="298"/>
      <c r="D37" s="298"/>
      <c r="E37" s="298"/>
      <c r="F37" s="298"/>
      <c r="G37" s="298"/>
      <c r="H37" s="298"/>
      <c r="I37" s="298"/>
      <c r="J37" s="298"/>
      <c r="K37" s="327"/>
    </row>
    <row r="38" ht="21" customHeight="1" spans="1:11">
      <c r="A38" s="297"/>
      <c r="B38" s="298"/>
      <c r="C38" s="298"/>
      <c r="D38" s="298"/>
      <c r="E38" s="298"/>
      <c r="F38" s="298"/>
      <c r="G38" s="298"/>
      <c r="H38" s="298"/>
      <c r="I38" s="298"/>
      <c r="J38" s="298"/>
      <c r="K38" s="327"/>
    </row>
    <row r="39" ht="21" customHeight="1" spans="1:11">
      <c r="A39" s="297"/>
      <c r="B39" s="298"/>
      <c r="C39" s="298"/>
      <c r="D39" s="298"/>
      <c r="E39" s="298"/>
      <c r="F39" s="298"/>
      <c r="G39" s="298"/>
      <c r="H39" s="298"/>
      <c r="I39" s="298"/>
      <c r="J39" s="298"/>
      <c r="K39" s="327"/>
    </row>
    <row r="40" ht="21" customHeight="1" spans="1:11">
      <c r="A40" s="297"/>
      <c r="B40" s="298"/>
      <c r="C40" s="298"/>
      <c r="D40" s="298"/>
      <c r="E40" s="298"/>
      <c r="F40" s="298"/>
      <c r="G40" s="298"/>
      <c r="H40" s="298"/>
      <c r="I40" s="298"/>
      <c r="J40" s="298"/>
      <c r="K40" s="327"/>
    </row>
    <row r="41" ht="21" customHeight="1" spans="1:11">
      <c r="A41" s="297"/>
      <c r="B41" s="298"/>
      <c r="C41" s="298"/>
      <c r="D41" s="298"/>
      <c r="E41" s="298"/>
      <c r="F41" s="298"/>
      <c r="G41" s="298"/>
      <c r="H41" s="298"/>
      <c r="I41" s="298"/>
      <c r="J41" s="298"/>
      <c r="K41" s="327"/>
    </row>
    <row r="42" ht="21" customHeight="1" spans="1:11">
      <c r="A42" s="297"/>
      <c r="B42" s="298"/>
      <c r="C42" s="298"/>
      <c r="D42" s="298"/>
      <c r="E42" s="298"/>
      <c r="F42" s="298"/>
      <c r="G42" s="298"/>
      <c r="H42" s="298"/>
      <c r="I42" s="298"/>
      <c r="J42" s="298"/>
      <c r="K42" s="327"/>
    </row>
    <row r="43" ht="17.25" customHeight="1" spans="1:11">
      <c r="A43" s="292" t="s">
        <v>123</v>
      </c>
      <c r="B43" s="293"/>
      <c r="C43" s="293"/>
      <c r="D43" s="293"/>
      <c r="E43" s="293"/>
      <c r="F43" s="293"/>
      <c r="G43" s="293"/>
      <c r="H43" s="293"/>
      <c r="I43" s="293"/>
      <c r="J43" s="293"/>
      <c r="K43" s="325"/>
    </row>
    <row r="44" customHeight="1" spans="1:11">
      <c r="A44" s="294" t="s">
        <v>190</v>
      </c>
      <c r="B44" s="294"/>
      <c r="C44" s="294"/>
      <c r="D44" s="294"/>
      <c r="E44" s="294"/>
      <c r="F44" s="294"/>
      <c r="G44" s="294"/>
      <c r="H44" s="294"/>
      <c r="I44" s="294"/>
      <c r="J44" s="294"/>
      <c r="K44" s="294"/>
    </row>
    <row r="45" ht="18" customHeight="1" spans="1:11">
      <c r="A45" s="299" t="s">
        <v>117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28"/>
    </row>
    <row r="46" ht="18" customHeight="1" spans="1:11">
      <c r="A46" s="299" t="s">
        <v>191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28"/>
    </row>
    <row r="47" ht="18" customHeight="1" spans="1:11">
      <c r="A47" s="287"/>
      <c r="B47" s="288"/>
      <c r="C47" s="288"/>
      <c r="D47" s="288"/>
      <c r="E47" s="288"/>
      <c r="F47" s="288"/>
      <c r="G47" s="288"/>
      <c r="H47" s="288"/>
      <c r="I47" s="288"/>
      <c r="J47" s="288"/>
      <c r="K47" s="323"/>
    </row>
    <row r="48" ht="21" customHeight="1" spans="1:11">
      <c r="A48" s="301" t="s">
        <v>129</v>
      </c>
      <c r="B48" s="302" t="s">
        <v>130</v>
      </c>
      <c r="C48" s="302"/>
      <c r="D48" s="303" t="s">
        <v>131</v>
      </c>
      <c r="E48" s="303" t="s">
        <v>192</v>
      </c>
      <c r="F48" s="303" t="s">
        <v>133</v>
      </c>
      <c r="G48" s="304">
        <v>45583</v>
      </c>
      <c r="H48" s="305" t="s">
        <v>134</v>
      </c>
      <c r="I48" s="305"/>
      <c r="J48" s="302" t="s">
        <v>135</v>
      </c>
      <c r="K48" s="329"/>
    </row>
    <row r="49" customHeight="1" spans="1:11">
      <c r="A49" s="306" t="s">
        <v>136</v>
      </c>
      <c r="B49" s="307"/>
      <c r="C49" s="307"/>
      <c r="D49" s="307"/>
      <c r="E49" s="307"/>
      <c r="F49" s="307"/>
      <c r="G49" s="307"/>
      <c r="H49" s="307"/>
      <c r="I49" s="307"/>
      <c r="J49" s="307"/>
      <c r="K49" s="330"/>
    </row>
    <row r="50" customHeight="1" spans="1:11">
      <c r="A50" s="308"/>
      <c r="B50" s="309"/>
      <c r="C50" s="309"/>
      <c r="D50" s="309"/>
      <c r="E50" s="309"/>
      <c r="F50" s="309"/>
      <c r="G50" s="309"/>
      <c r="H50" s="309"/>
      <c r="I50" s="309"/>
      <c r="J50" s="309"/>
      <c r="K50" s="331"/>
    </row>
    <row r="51" customHeight="1" spans="1:11">
      <c r="A51" s="310"/>
      <c r="B51" s="311"/>
      <c r="C51" s="311"/>
      <c r="D51" s="311"/>
      <c r="E51" s="311"/>
      <c r="F51" s="311"/>
      <c r="G51" s="311"/>
      <c r="H51" s="311"/>
      <c r="I51" s="311"/>
      <c r="J51" s="311"/>
      <c r="K51" s="332"/>
    </row>
    <row r="52" ht="21" customHeight="1" spans="1:11">
      <c r="A52" s="301" t="s">
        <v>129</v>
      </c>
      <c r="B52" s="302" t="s">
        <v>130</v>
      </c>
      <c r="C52" s="302"/>
      <c r="D52" s="303" t="s">
        <v>131</v>
      </c>
      <c r="E52" s="303" t="s">
        <v>192</v>
      </c>
      <c r="F52" s="303" t="s">
        <v>133</v>
      </c>
      <c r="G52" s="304">
        <v>45583</v>
      </c>
      <c r="H52" s="305" t="s">
        <v>134</v>
      </c>
      <c r="I52" s="305"/>
      <c r="J52" s="302" t="s">
        <v>135</v>
      </c>
      <c r="K52" s="32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23"/>
  <sheetViews>
    <sheetView workbookViewId="0">
      <selection activeCell="O26" sqref="O26"/>
    </sheetView>
  </sheetViews>
  <sheetFormatPr defaultColWidth="9" defaultRowHeight="14.25"/>
  <cols>
    <col min="1" max="1" width="19.375" style="88" customWidth="1"/>
    <col min="2" max="2" width="10.625" style="88" customWidth="1"/>
    <col min="3" max="3" width="10.625" style="89" customWidth="1"/>
    <col min="4" max="7" width="10.625" style="88" customWidth="1"/>
    <col min="8" max="8" width="6.875" style="88" customWidth="1"/>
    <col min="9" max="9" width="8.875" style="88" customWidth="1"/>
    <col min="10" max="14" width="15.625" style="88" customWidth="1"/>
    <col min="15" max="15" width="15.625" style="224" customWidth="1"/>
    <col min="16" max="247" width="9" style="88"/>
    <col min="248" max="16384" width="9" style="91"/>
  </cols>
  <sheetData>
    <row r="1" s="88" customFormat="1" ht="29" customHeight="1" spans="1:250">
      <c r="A1" s="92" t="s">
        <v>139</v>
      </c>
      <c r="B1" s="94"/>
      <c r="C1" s="93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23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</row>
    <row r="2" s="88" customFormat="1" ht="20" customHeight="1" spans="1:250">
      <c r="A2" s="95" t="s">
        <v>61</v>
      </c>
      <c r="B2" s="96" t="s">
        <v>62</v>
      </c>
      <c r="C2" s="97"/>
      <c r="D2" s="98"/>
      <c r="E2" s="99" t="s">
        <v>67</v>
      </c>
      <c r="F2" s="100" t="s">
        <v>68</v>
      </c>
      <c r="G2" s="100"/>
      <c r="H2" s="100"/>
      <c r="I2" s="101"/>
      <c r="J2" s="130" t="s">
        <v>57</v>
      </c>
      <c r="K2" s="131" t="s">
        <v>56</v>
      </c>
      <c r="L2" s="131"/>
      <c r="M2" s="131"/>
      <c r="N2" s="131"/>
      <c r="O2" s="132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</row>
    <row r="3" s="88" customFormat="1" spans="1:250">
      <c r="A3" s="102" t="s">
        <v>140</v>
      </c>
      <c r="B3" s="103" t="s">
        <v>141</v>
      </c>
      <c r="C3" s="104"/>
      <c r="D3" s="103"/>
      <c r="E3" s="103"/>
      <c r="F3" s="103"/>
      <c r="G3" s="103"/>
      <c r="H3" s="103"/>
      <c r="I3" s="105"/>
      <c r="J3" s="232" t="s">
        <v>193</v>
      </c>
      <c r="K3" s="232" t="s">
        <v>193</v>
      </c>
      <c r="L3" s="232" t="s">
        <v>193</v>
      </c>
      <c r="M3" s="232" t="s">
        <v>193</v>
      </c>
      <c r="N3" s="232" t="s">
        <v>193</v>
      </c>
      <c r="O3" s="233" t="s">
        <v>193</v>
      </c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</row>
    <row r="4" s="88" customFormat="1" spans="1:250">
      <c r="A4" s="102"/>
      <c r="B4" s="106" t="s">
        <v>142</v>
      </c>
      <c r="C4" s="106" t="s">
        <v>143</v>
      </c>
      <c r="D4" s="106" t="s">
        <v>144</v>
      </c>
      <c r="E4" s="106" t="s">
        <v>145</v>
      </c>
      <c r="F4" s="106" t="s">
        <v>146</v>
      </c>
      <c r="G4" s="106" t="s">
        <v>147</v>
      </c>
      <c r="H4" s="225" t="s">
        <v>148</v>
      </c>
      <c r="I4" s="105"/>
      <c r="J4" s="106" t="s">
        <v>142</v>
      </c>
      <c r="K4" s="106" t="s">
        <v>143</v>
      </c>
      <c r="L4" s="106" t="s">
        <v>144</v>
      </c>
      <c r="M4" s="106" t="s">
        <v>145</v>
      </c>
      <c r="N4" s="106" t="s">
        <v>146</v>
      </c>
      <c r="O4" s="135" t="s">
        <v>147</v>
      </c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</row>
    <row r="5" s="88" customFormat="1" ht="20" customHeight="1" spans="1:250">
      <c r="A5" s="102"/>
      <c r="B5" s="107"/>
      <c r="C5" s="107"/>
      <c r="D5" s="108"/>
      <c r="E5" s="108"/>
      <c r="F5" s="108"/>
      <c r="G5" s="108"/>
      <c r="H5" s="225"/>
      <c r="I5" s="109"/>
      <c r="J5" s="136" t="s">
        <v>111</v>
      </c>
      <c r="K5" s="136" t="s">
        <v>111</v>
      </c>
      <c r="L5" s="136" t="s">
        <v>112</v>
      </c>
      <c r="M5" s="136" t="s">
        <v>111</v>
      </c>
      <c r="N5" s="136" t="s">
        <v>112</v>
      </c>
      <c r="O5" s="137" t="s">
        <v>112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</row>
    <row r="6" s="88" customFormat="1" ht="20" customHeight="1" spans="1:250">
      <c r="A6" s="110" t="s">
        <v>151</v>
      </c>
      <c r="B6" s="111">
        <f t="shared" ref="B6:B9" si="0">C6-5</f>
        <v>69</v>
      </c>
      <c r="C6" s="112">
        <v>74</v>
      </c>
      <c r="D6" s="111">
        <f t="shared" ref="D6:G6" si="1">C6+6</f>
        <v>80</v>
      </c>
      <c r="E6" s="111">
        <f t="shared" si="1"/>
        <v>86</v>
      </c>
      <c r="F6" s="111">
        <f t="shared" si="1"/>
        <v>92</v>
      </c>
      <c r="G6" s="111">
        <f t="shared" si="1"/>
        <v>98</v>
      </c>
      <c r="H6" s="226" t="s">
        <v>152</v>
      </c>
      <c r="I6" s="109"/>
      <c r="J6" s="136" t="s">
        <v>194</v>
      </c>
      <c r="K6" s="136" t="s">
        <v>194</v>
      </c>
      <c r="L6" s="234" t="s">
        <v>195</v>
      </c>
      <c r="M6" s="136" t="s">
        <v>194</v>
      </c>
      <c r="N6" s="136" t="s">
        <v>194</v>
      </c>
      <c r="O6" s="137" t="s">
        <v>194</v>
      </c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</row>
    <row r="7" s="88" customFormat="1" ht="20" customHeight="1" spans="1:250">
      <c r="A7" s="113" t="s">
        <v>155</v>
      </c>
      <c r="B7" s="111">
        <f>C7-3</f>
        <v>51</v>
      </c>
      <c r="C7" s="112">
        <v>54</v>
      </c>
      <c r="D7" s="111">
        <f>C7+3</f>
        <v>57</v>
      </c>
      <c r="E7" s="111">
        <f>D7+3</f>
        <v>60</v>
      </c>
      <c r="F7" s="111">
        <f>E7+4</f>
        <v>64</v>
      </c>
      <c r="G7" s="111">
        <f t="shared" ref="G7:G9" si="2">F7+4</f>
        <v>68</v>
      </c>
      <c r="H7" s="226" t="s">
        <v>152</v>
      </c>
      <c r="I7" s="109"/>
      <c r="J7" s="136" t="s">
        <v>194</v>
      </c>
      <c r="K7" s="136" t="s">
        <v>194</v>
      </c>
      <c r="L7" s="136" t="s">
        <v>194</v>
      </c>
      <c r="M7" s="136" t="s">
        <v>194</v>
      </c>
      <c r="N7" s="136" t="s">
        <v>194</v>
      </c>
      <c r="O7" s="137" t="s">
        <v>194</v>
      </c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</row>
    <row r="8" s="88" customFormat="1" ht="20" customHeight="1" spans="1:250">
      <c r="A8" s="113" t="s">
        <v>157</v>
      </c>
      <c r="B8" s="114">
        <f t="shared" si="0"/>
        <v>71</v>
      </c>
      <c r="C8" s="112">
        <v>76</v>
      </c>
      <c r="D8" s="114">
        <f>C8+6</f>
        <v>82</v>
      </c>
      <c r="E8" s="114">
        <f>D8+6</f>
        <v>88</v>
      </c>
      <c r="F8" s="114">
        <f>E8+6</f>
        <v>94</v>
      </c>
      <c r="G8" s="111">
        <f t="shared" si="2"/>
        <v>98</v>
      </c>
      <c r="H8" s="226" t="s">
        <v>152</v>
      </c>
      <c r="I8" s="109"/>
      <c r="J8" s="136" t="s">
        <v>196</v>
      </c>
      <c r="K8" s="136" t="s">
        <v>197</v>
      </c>
      <c r="L8" s="136" t="s">
        <v>198</v>
      </c>
      <c r="M8" s="136" t="s">
        <v>199</v>
      </c>
      <c r="N8" s="136" t="s">
        <v>200</v>
      </c>
      <c r="O8" s="137" t="s">
        <v>201</v>
      </c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</row>
    <row r="9" s="88" customFormat="1" ht="20" customHeight="1" spans="1:250">
      <c r="A9" s="110" t="s">
        <v>158</v>
      </c>
      <c r="B9" s="114">
        <f t="shared" si="0"/>
        <v>77</v>
      </c>
      <c r="C9" s="112">
        <v>82</v>
      </c>
      <c r="D9" s="114">
        <f>C9+6</f>
        <v>88</v>
      </c>
      <c r="E9" s="114">
        <f>D9+6</f>
        <v>94</v>
      </c>
      <c r="F9" s="114">
        <f>E9+6</f>
        <v>100</v>
      </c>
      <c r="G9" s="111">
        <f t="shared" si="2"/>
        <v>104</v>
      </c>
      <c r="H9" s="226" t="s">
        <v>159</v>
      </c>
      <c r="I9" s="109"/>
      <c r="J9" s="136" t="s">
        <v>194</v>
      </c>
      <c r="K9" s="136" t="s">
        <v>194</v>
      </c>
      <c r="L9" s="136" t="s">
        <v>194</v>
      </c>
      <c r="M9" s="136" t="s">
        <v>194</v>
      </c>
      <c r="N9" s="136" t="s">
        <v>194</v>
      </c>
      <c r="O9" s="137" t="s">
        <v>194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</row>
    <row r="10" s="88" customFormat="1" ht="20" customHeight="1" spans="1:250">
      <c r="A10" s="110" t="s">
        <v>161</v>
      </c>
      <c r="B10" s="111">
        <f>C10-3.2</f>
        <v>45.8</v>
      </c>
      <c r="C10" s="112">
        <v>49</v>
      </c>
      <c r="D10" s="111">
        <f>C10+3.8</f>
        <v>52.8</v>
      </c>
      <c r="E10" s="111">
        <f>D10+3.8</f>
        <v>56.6</v>
      </c>
      <c r="F10" s="111">
        <f>E10+3.8</f>
        <v>60.4</v>
      </c>
      <c r="G10" s="111">
        <f>F10+2.6</f>
        <v>63</v>
      </c>
      <c r="H10" s="226" t="s">
        <v>159</v>
      </c>
      <c r="I10" s="109"/>
      <c r="J10" s="136" t="s">
        <v>194</v>
      </c>
      <c r="K10" s="136" t="s">
        <v>202</v>
      </c>
      <c r="L10" s="136" t="s">
        <v>203</v>
      </c>
      <c r="M10" s="136" t="s">
        <v>204</v>
      </c>
      <c r="N10" s="136" t="s">
        <v>194</v>
      </c>
      <c r="O10" s="137" t="s">
        <v>205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</row>
    <row r="11" s="88" customFormat="1" ht="20" customHeight="1" spans="1:250">
      <c r="A11" s="110" t="s">
        <v>164</v>
      </c>
      <c r="B11" s="111">
        <f>C11-1</f>
        <v>17.5</v>
      </c>
      <c r="C11" s="112">
        <v>18.5</v>
      </c>
      <c r="D11" s="111">
        <f>C11+1.2</f>
        <v>19.7</v>
      </c>
      <c r="E11" s="111">
        <f>D11+1.2</f>
        <v>20.9</v>
      </c>
      <c r="F11" s="111">
        <f>E11+1.2</f>
        <v>22.1</v>
      </c>
      <c r="G11" s="111">
        <f>F11+0.7</f>
        <v>22.8</v>
      </c>
      <c r="H11" s="226" t="s">
        <v>165</v>
      </c>
      <c r="I11" s="109"/>
      <c r="J11" s="136" t="s">
        <v>206</v>
      </c>
      <c r="K11" s="136" t="s">
        <v>194</v>
      </c>
      <c r="L11" s="136" t="s">
        <v>207</v>
      </c>
      <c r="M11" s="136" t="s">
        <v>208</v>
      </c>
      <c r="N11" s="136" t="s">
        <v>206</v>
      </c>
      <c r="O11" s="137" t="s">
        <v>206</v>
      </c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</row>
    <row r="12" s="88" customFormat="1" ht="20" customHeight="1" spans="1:250">
      <c r="A12" s="110" t="s">
        <v>167</v>
      </c>
      <c r="B12" s="111">
        <f>C12-0.5</f>
        <v>13.5</v>
      </c>
      <c r="C12" s="112">
        <v>14</v>
      </c>
      <c r="D12" s="111">
        <f t="shared" ref="D12:G12" si="3">C12+0.5</f>
        <v>14.5</v>
      </c>
      <c r="E12" s="111">
        <f t="shared" si="3"/>
        <v>15</v>
      </c>
      <c r="F12" s="111">
        <f t="shared" si="3"/>
        <v>15.5</v>
      </c>
      <c r="G12" s="111">
        <f t="shared" si="3"/>
        <v>16</v>
      </c>
      <c r="H12" s="226" t="s">
        <v>159</v>
      </c>
      <c r="I12" s="109"/>
      <c r="J12" s="136" t="s">
        <v>194</v>
      </c>
      <c r="K12" s="136" t="s">
        <v>209</v>
      </c>
      <c r="L12" s="136" t="s">
        <v>209</v>
      </c>
      <c r="M12" s="136" t="s">
        <v>209</v>
      </c>
      <c r="N12" s="136" t="s">
        <v>209</v>
      </c>
      <c r="O12" s="137" t="s">
        <v>209</v>
      </c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</row>
    <row r="13" s="88" customFormat="1" ht="20" customHeight="1" spans="1:250">
      <c r="A13" s="110" t="s">
        <v>168</v>
      </c>
      <c r="B13" s="111">
        <f>C13-0.5</f>
        <v>11</v>
      </c>
      <c r="C13" s="112">
        <v>11.5</v>
      </c>
      <c r="D13" s="111">
        <f t="shared" ref="D13:G13" si="4">C13+0.5</f>
        <v>12</v>
      </c>
      <c r="E13" s="111">
        <f t="shared" si="4"/>
        <v>12.5</v>
      </c>
      <c r="F13" s="111">
        <f t="shared" si="4"/>
        <v>13</v>
      </c>
      <c r="G13" s="111">
        <f t="shared" si="4"/>
        <v>13.5</v>
      </c>
      <c r="H13" s="226">
        <v>0</v>
      </c>
      <c r="I13" s="109"/>
      <c r="J13" s="136" t="s">
        <v>210</v>
      </c>
      <c r="K13" s="136" t="s">
        <v>211</v>
      </c>
      <c r="L13" s="136" t="s">
        <v>212</v>
      </c>
      <c r="M13" s="136" t="s">
        <v>213</v>
      </c>
      <c r="N13" s="136" t="s">
        <v>214</v>
      </c>
      <c r="O13" s="137" t="s">
        <v>214</v>
      </c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</row>
    <row r="14" s="88" customFormat="1" ht="20" customHeight="1" spans="1:250">
      <c r="A14" s="110" t="s">
        <v>170</v>
      </c>
      <c r="B14" s="111">
        <f>C14-1.5</f>
        <v>23.5</v>
      </c>
      <c r="C14" s="112">
        <v>25</v>
      </c>
      <c r="D14" s="111">
        <f>C14+1.7</f>
        <v>26.7</v>
      </c>
      <c r="E14" s="111">
        <f>D14+1.7</f>
        <v>28.4</v>
      </c>
      <c r="F14" s="111">
        <f>E14+1.7</f>
        <v>30.1</v>
      </c>
      <c r="G14" s="111">
        <f>F14+1.6</f>
        <v>31.7</v>
      </c>
      <c r="H14" s="227"/>
      <c r="I14" s="109"/>
      <c r="J14" s="136" t="s">
        <v>206</v>
      </c>
      <c r="K14" s="136" t="s">
        <v>215</v>
      </c>
      <c r="L14" s="136" t="s">
        <v>194</v>
      </c>
      <c r="M14" s="136" t="s">
        <v>216</v>
      </c>
      <c r="N14" s="136" t="s">
        <v>194</v>
      </c>
      <c r="O14" s="137" t="s">
        <v>216</v>
      </c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</row>
    <row r="15" s="88" customFormat="1" ht="20" customHeight="1" spans="1:250">
      <c r="A15" s="110" t="s">
        <v>172</v>
      </c>
      <c r="B15" s="111">
        <f>C15-1.8</f>
        <v>31.2</v>
      </c>
      <c r="C15" s="112">
        <v>33</v>
      </c>
      <c r="D15" s="111">
        <f>C15+2.25</f>
        <v>35.25</v>
      </c>
      <c r="E15" s="111">
        <f>D15+2.25</f>
        <v>37.5</v>
      </c>
      <c r="F15" s="111">
        <f>E15+2.25</f>
        <v>39.75</v>
      </c>
      <c r="G15" s="111">
        <f>F15+2</f>
        <v>41.75</v>
      </c>
      <c r="H15" s="227"/>
      <c r="I15" s="109"/>
      <c r="J15" s="136" t="s">
        <v>217</v>
      </c>
      <c r="K15" s="136" t="s">
        <v>218</v>
      </c>
      <c r="L15" s="136" t="s">
        <v>218</v>
      </c>
      <c r="M15" s="136" t="s">
        <v>219</v>
      </c>
      <c r="N15" s="136" t="s">
        <v>220</v>
      </c>
      <c r="O15" s="137" t="s">
        <v>221</v>
      </c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</row>
    <row r="16" s="88" customFormat="1" ht="20" customHeight="1" spans="1:250">
      <c r="A16" s="110" t="s">
        <v>173</v>
      </c>
      <c r="B16" s="111">
        <v>12</v>
      </c>
      <c r="C16" s="111"/>
      <c r="D16" s="111">
        <f>B16+1</f>
        <v>13</v>
      </c>
      <c r="E16" s="111"/>
      <c r="F16" s="111">
        <f>D16+1</f>
        <v>14</v>
      </c>
      <c r="G16" s="111"/>
      <c r="H16" s="227"/>
      <c r="I16" s="109"/>
      <c r="J16" s="136" t="s">
        <v>194</v>
      </c>
      <c r="K16" s="136" t="s">
        <v>209</v>
      </c>
      <c r="L16" s="136" t="s">
        <v>209</v>
      </c>
      <c r="M16" s="136" t="s">
        <v>209</v>
      </c>
      <c r="N16" s="136" t="s">
        <v>209</v>
      </c>
      <c r="O16" s="137" t="s">
        <v>209</v>
      </c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</row>
    <row r="17" s="88" customFormat="1" ht="20" customHeight="1" spans="1:250">
      <c r="A17" s="115"/>
      <c r="B17" s="116"/>
      <c r="C17" s="116"/>
      <c r="D17" s="116"/>
      <c r="E17" s="116"/>
      <c r="F17" s="116"/>
      <c r="G17" s="116"/>
      <c r="H17" s="228"/>
      <c r="I17" s="109"/>
      <c r="J17" s="136"/>
      <c r="K17" s="136"/>
      <c r="L17" s="136"/>
      <c r="M17" s="136"/>
      <c r="N17" s="136"/>
      <c r="O17" s="137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</row>
    <row r="18" s="88" customFormat="1" ht="20" customHeight="1" spans="1:250">
      <c r="A18" s="117"/>
      <c r="B18" s="118"/>
      <c r="C18" s="118"/>
      <c r="D18" s="118"/>
      <c r="E18" s="118"/>
      <c r="F18" s="118"/>
      <c r="G18" s="118"/>
      <c r="H18" s="228"/>
      <c r="I18" s="109"/>
      <c r="J18" s="136"/>
      <c r="K18" s="136"/>
      <c r="L18" s="136"/>
      <c r="M18" s="136"/>
      <c r="N18" s="136"/>
      <c r="O18" s="137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</row>
    <row r="19" s="88" customFormat="1" ht="20" customHeight="1" spans="1:250">
      <c r="A19" s="119"/>
      <c r="B19" s="120"/>
      <c r="C19" s="120"/>
      <c r="D19" s="120"/>
      <c r="E19" s="120"/>
      <c r="F19" s="120"/>
      <c r="G19" s="120"/>
      <c r="H19" s="228"/>
      <c r="I19" s="109"/>
      <c r="J19" s="136"/>
      <c r="K19" s="136"/>
      <c r="L19" s="136"/>
      <c r="M19" s="136"/>
      <c r="N19" s="136"/>
      <c r="O19" s="137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</row>
    <row r="20" s="88" customFormat="1" ht="20" customHeight="1" spans="1:250">
      <c r="A20" s="119"/>
      <c r="B20" s="120"/>
      <c r="C20" s="120"/>
      <c r="D20" s="120"/>
      <c r="E20" s="120"/>
      <c r="F20" s="120"/>
      <c r="G20" s="120"/>
      <c r="H20" s="229"/>
      <c r="I20" s="109"/>
      <c r="J20" s="136"/>
      <c r="K20" s="136"/>
      <c r="L20" s="136"/>
      <c r="M20" s="136"/>
      <c r="N20" s="136"/>
      <c r="O20" s="137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</row>
    <row r="21" s="88" customFormat="1" ht="17.25" spans="1:250">
      <c r="A21" s="121"/>
      <c r="B21" s="122"/>
      <c r="C21" s="122"/>
      <c r="D21" s="122"/>
      <c r="E21" s="123"/>
      <c r="F21" s="122"/>
      <c r="G21" s="122"/>
      <c r="H21" s="122"/>
      <c r="I21" s="124"/>
      <c r="J21" s="138"/>
      <c r="K21" s="138"/>
      <c r="L21" s="139"/>
      <c r="M21" s="138"/>
      <c r="N21" s="138"/>
      <c r="O21" s="140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</row>
    <row r="22" s="88" customFormat="1" ht="25" customHeight="1" spans="1:250">
      <c r="A22" s="128" t="s">
        <v>174</v>
      </c>
      <c r="B22" s="128"/>
      <c r="C22" s="129"/>
      <c r="O22" s="23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</row>
    <row r="23" s="88" customFormat="1" ht="29" customHeight="1" spans="3:250">
      <c r="C23" s="89"/>
      <c r="F23" s="141" t="s">
        <v>175</v>
      </c>
      <c r="G23" s="230">
        <v>45583</v>
      </c>
      <c r="I23" s="141" t="s">
        <v>176</v>
      </c>
      <c r="J23" s="235" t="s">
        <v>192</v>
      </c>
      <c r="K23" s="236"/>
      <c r="L23" s="141" t="s">
        <v>177</v>
      </c>
      <c r="M23" s="231" t="s">
        <v>135</v>
      </c>
      <c r="N23" s="23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  <c r="HJ23" s="91"/>
      <c r="HK23" s="91"/>
      <c r="HL23" s="91"/>
      <c r="HM23" s="91"/>
      <c r="HN23" s="91"/>
      <c r="HO23" s="91"/>
      <c r="HP23" s="91"/>
      <c r="HQ23" s="91"/>
      <c r="HR23" s="91"/>
      <c r="HS23" s="91"/>
      <c r="HT23" s="91"/>
      <c r="HU23" s="91"/>
      <c r="HV23" s="91"/>
      <c r="HW23" s="91"/>
      <c r="HX23" s="91"/>
      <c r="HY23" s="91"/>
      <c r="HZ23" s="91"/>
      <c r="IA23" s="91"/>
      <c r="IB23" s="91"/>
      <c r="IC23" s="91"/>
      <c r="ID23" s="91"/>
      <c r="IE23" s="91"/>
      <c r="IF23" s="91"/>
      <c r="IG23" s="91"/>
      <c r="IH23" s="91"/>
      <c r="II23" s="91"/>
      <c r="IJ23" s="91"/>
      <c r="IK23" s="91"/>
      <c r="IL23" s="91"/>
      <c r="IM23" s="91"/>
      <c r="IN23" s="91"/>
      <c r="IO23" s="91"/>
      <c r="IP23" s="91"/>
    </row>
  </sheetData>
  <mergeCells count="11">
    <mergeCell ref="A1:N1"/>
    <mergeCell ref="B2:D2"/>
    <mergeCell ref="F2:H2"/>
    <mergeCell ref="K2:O2"/>
    <mergeCell ref="B3:H3"/>
    <mergeCell ref="B16:C16"/>
    <mergeCell ref="D16:E16"/>
    <mergeCell ref="F16:G16"/>
    <mergeCell ref="A3:A5"/>
    <mergeCell ref="H4:H5"/>
    <mergeCell ref="I2:I21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opLeftCell="A9" workbookViewId="0">
      <selection activeCell="M8" sqref="M8"/>
    </sheetView>
  </sheetViews>
  <sheetFormatPr defaultColWidth="10.125" defaultRowHeight="14.25"/>
  <cols>
    <col min="1" max="1" width="9.625" style="145" customWidth="1"/>
    <col min="2" max="2" width="11.125" style="145" customWidth="1"/>
    <col min="3" max="3" width="9.125" style="145" customWidth="1"/>
    <col min="4" max="4" width="9.5" style="145" customWidth="1"/>
    <col min="5" max="5" width="11.375" style="145" customWidth="1"/>
    <col min="6" max="6" width="10.375" style="145" customWidth="1"/>
    <col min="7" max="7" width="9.5" style="145" customWidth="1"/>
    <col min="8" max="8" width="9.125" style="145" customWidth="1"/>
    <col min="9" max="9" width="8.125" style="145" customWidth="1"/>
    <col min="10" max="10" width="10.5" style="145" customWidth="1"/>
    <col min="11" max="11" width="12.125" style="145" customWidth="1"/>
    <col min="12" max="16384" width="10.125" style="145"/>
  </cols>
  <sheetData>
    <row r="1" ht="23.25" spans="1:11">
      <c r="A1" s="146" t="s">
        <v>222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ht="18" customHeight="1" spans="1:11">
      <c r="A2" s="147" t="s">
        <v>53</v>
      </c>
      <c r="B2" s="148" t="s">
        <v>54</v>
      </c>
      <c r="C2" s="148"/>
      <c r="D2" s="149" t="s">
        <v>61</v>
      </c>
      <c r="E2" s="150" t="s">
        <v>62</v>
      </c>
      <c r="F2" s="151" t="s">
        <v>223</v>
      </c>
      <c r="G2" s="152" t="s">
        <v>68</v>
      </c>
      <c r="H2" s="153"/>
      <c r="I2" s="181" t="s">
        <v>57</v>
      </c>
      <c r="J2" s="200" t="s">
        <v>56</v>
      </c>
      <c r="K2" s="201"/>
    </row>
    <row r="3" ht="18" customHeight="1" spans="1:11">
      <c r="A3" s="154" t="s">
        <v>75</v>
      </c>
      <c r="B3" s="155">
        <v>3300</v>
      </c>
      <c r="C3" s="155"/>
      <c r="D3" s="156" t="s">
        <v>224</v>
      </c>
      <c r="E3" s="157">
        <v>45606</v>
      </c>
      <c r="F3" s="158"/>
      <c r="G3" s="158"/>
      <c r="H3" s="159" t="s">
        <v>225</v>
      </c>
      <c r="I3" s="159"/>
      <c r="J3" s="159"/>
      <c r="K3" s="202"/>
    </row>
    <row r="4" ht="18" customHeight="1" spans="1:11">
      <c r="A4" s="160" t="s">
        <v>71</v>
      </c>
      <c r="B4" s="155">
        <v>2</v>
      </c>
      <c r="C4" s="155">
        <v>6</v>
      </c>
      <c r="D4" s="161" t="s">
        <v>226</v>
      </c>
      <c r="E4" s="158" t="s">
        <v>227</v>
      </c>
      <c r="F4" s="158"/>
      <c r="G4" s="158"/>
      <c r="H4" s="161" t="s">
        <v>228</v>
      </c>
      <c r="I4" s="161"/>
      <c r="J4" s="173" t="s">
        <v>65</v>
      </c>
      <c r="K4" s="203" t="s">
        <v>66</v>
      </c>
    </row>
    <row r="5" ht="18" customHeight="1" spans="1:11">
      <c r="A5" s="160" t="s">
        <v>229</v>
      </c>
      <c r="B5" s="155">
        <v>1</v>
      </c>
      <c r="C5" s="155"/>
      <c r="D5" s="156" t="s">
        <v>230</v>
      </c>
      <c r="E5" s="156"/>
      <c r="G5" s="156"/>
      <c r="H5" s="161" t="s">
        <v>231</v>
      </c>
      <c r="I5" s="161"/>
      <c r="J5" s="173" t="s">
        <v>65</v>
      </c>
      <c r="K5" s="203" t="s">
        <v>66</v>
      </c>
    </row>
    <row r="6" ht="18" customHeight="1" spans="1:13">
      <c r="A6" s="162" t="s">
        <v>232</v>
      </c>
      <c r="B6" s="163">
        <v>50</v>
      </c>
      <c r="C6" s="163"/>
      <c r="D6" s="164" t="s">
        <v>233</v>
      </c>
      <c r="E6" s="165"/>
      <c r="F6" s="165">
        <v>400</v>
      </c>
      <c r="G6" s="164"/>
      <c r="H6" s="166" t="s">
        <v>234</v>
      </c>
      <c r="I6" s="166"/>
      <c r="J6" s="165" t="s">
        <v>65</v>
      </c>
      <c r="K6" s="204" t="s">
        <v>66</v>
      </c>
      <c r="M6" s="205"/>
    </row>
    <row r="7" ht="18" customHeight="1" spans="1:11">
      <c r="A7" s="167"/>
      <c r="B7" s="168"/>
      <c r="C7" s="168"/>
      <c r="D7" s="167"/>
      <c r="E7" s="168"/>
      <c r="F7" s="169"/>
      <c r="G7" s="167"/>
      <c r="H7" s="169"/>
      <c r="I7" s="168"/>
      <c r="J7" s="168"/>
      <c r="K7" s="168"/>
    </row>
    <row r="8" ht="18" customHeight="1" spans="1:11">
      <c r="A8" s="170" t="s">
        <v>235</v>
      </c>
      <c r="B8" s="151" t="s">
        <v>236</v>
      </c>
      <c r="C8" s="151" t="s">
        <v>237</v>
      </c>
      <c r="D8" s="151" t="s">
        <v>238</v>
      </c>
      <c r="E8" s="151" t="s">
        <v>239</v>
      </c>
      <c r="F8" s="151" t="s">
        <v>240</v>
      </c>
      <c r="G8" s="171" t="s">
        <v>241</v>
      </c>
      <c r="H8" s="172"/>
      <c r="I8" s="172"/>
      <c r="J8" s="172"/>
      <c r="K8" s="206"/>
    </row>
    <row r="9" ht="18" customHeight="1" spans="1:11">
      <c r="A9" s="160" t="s">
        <v>242</v>
      </c>
      <c r="B9" s="161"/>
      <c r="C9" s="173" t="s">
        <v>65</v>
      </c>
      <c r="D9" s="173" t="s">
        <v>66</v>
      </c>
      <c r="E9" s="156" t="s">
        <v>243</v>
      </c>
      <c r="F9" s="174" t="s">
        <v>244</v>
      </c>
      <c r="G9" s="175"/>
      <c r="H9" s="176"/>
      <c r="I9" s="176"/>
      <c r="J9" s="176"/>
      <c r="K9" s="207"/>
    </row>
    <row r="10" ht="18" customHeight="1" spans="1:11">
      <c r="A10" s="160" t="s">
        <v>245</v>
      </c>
      <c r="B10" s="161"/>
      <c r="C10" s="173" t="s">
        <v>65</v>
      </c>
      <c r="D10" s="173" t="s">
        <v>66</v>
      </c>
      <c r="E10" s="156" t="s">
        <v>246</v>
      </c>
      <c r="F10" s="174" t="s">
        <v>247</v>
      </c>
      <c r="G10" s="175" t="s">
        <v>248</v>
      </c>
      <c r="H10" s="176"/>
      <c r="I10" s="176"/>
      <c r="J10" s="176"/>
      <c r="K10" s="207"/>
    </row>
    <row r="11" ht="18" customHeight="1" spans="1:11">
      <c r="A11" s="177" t="s">
        <v>180</v>
      </c>
      <c r="B11" s="178"/>
      <c r="C11" s="178"/>
      <c r="D11" s="178"/>
      <c r="E11" s="178"/>
      <c r="F11" s="178"/>
      <c r="G11" s="178"/>
      <c r="H11" s="178"/>
      <c r="I11" s="178"/>
      <c r="J11" s="178"/>
      <c r="K11" s="208"/>
    </row>
    <row r="12" ht="18" customHeight="1" spans="1:11">
      <c r="A12" s="154" t="s">
        <v>89</v>
      </c>
      <c r="B12" s="173" t="s">
        <v>85</v>
      </c>
      <c r="C12" s="173" t="s">
        <v>86</v>
      </c>
      <c r="D12" s="174"/>
      <c r="E12" s="156" t="s">
        <v>87</v>
      </c>
      <c r="F12" s="173" t="s">
        <v>85</v>
      </c>
      <c r="G12" s="173" t="s">
        <v>86</v>
      </c>
      <c r="H12" s="173"/>
      <c r="I12" s="156" t="s">
        <v>249</v>
      </c>
      <c r="J12" s="173" t="s">
        <v>85</v>
      </c>
      <c r="K12" s="203" t="s">
        <v>86</v>
      </c>
    </row>
    <row r="13" ht="18" customHeight="1" spans="1:11">
      <c r="A13" s="154" t="s">
        <v>92</v>
      </c>
      <c r="B13" s="173" t="s">
        <v>85</v>
      </c>
      <c r="C13" s="173" t="s">
        <v>86</v>
      </c>
      <c r="D13" s="174"/>
      <c r="E13" s="156" t="s">
        <v>97</v>
      </c>
      <c r="F13" s="173" t="s">
        <v>85</v>
      </c>
      <c r="G13" s="173" t="s">
        <v>86</v>
      </c>
      <c r="H13" s="173"/>
      <c r="I13" s="156" t="s">
        <v>250</v>
      </c>
      <c r="J13" s="173" t="s">
        <v>85</v>
      </c>
      <c r="K13" s="203" t="s">
        <v>86</v>
      </c>
    </row>
    <row r="14" ht="18" customHeight="1" spans="1:11">
      <c r="A14" s="162" t="s">
        <v>251</v>
      </c>
      <c r="B14" s="165" t="s">
        <v>85</v>
      </c>
      <c r="C14" s="165" t="s">
        <v>86</v>
      </c>
      <c r="D14" s="179"/>
      <c r="E14" s="164" t="s">
        <v>252</v>
      </c>
      <c r="F14" s="165" t="s">
        <v>85</v>
      </c>
      <c r="G14" s="165" t="s">
        <v>86</v>
      </c>
      <c r="H14" s="165"/>
      <c r="I14" s="164" t="s">
        <v>253</v>
      </c>
      <c r="J14" s="165" t="s">
        <v>85</v>
      </c>
      <c r="K14" s="204" t="s">
        <v>86</v>
      </c>
    </row>
    <row r="15" ht="18" customHeight="1" spans="1:11">
      <c r="A15" s="167"/>
      <c r="B15" s="180"/>
      <c r="C15" s="180"/>
      <c r="D15" s="168"/>
      <c r="E15" s="167"/>
      <c r="F15" s="180"/>
      <c r="G15" s="180"/>
      <c r="H15" s="180"/>
      <c r="I15" s="167"/>
      <c r="J15" s="180"/>
      <c r="K15" s="180"/>
    </row>
    <row r="16" s="143" customFormat="1" ht="18" customHeight="1" spans="1:11">
      <c r="A16" s="147" t="s">
        <v>254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209"/>
    </row>
    <row r="17" ht="18" customHeight="1" spans="1:11">
      <c r="A17" s="160" t="s">
        <v>255</v>
      </c>
      <c r="B17" s="161"/>
      <c r="C17" s="161"/>
      <c r="D17" s="161"/>
      <c r="E17" s="161"/>
      <c r="F17" s="161"/>
      <c r="G17" s="161"/>
      <c r="H17" s="161"/>
      <c r="I17" s="161"/>
      <c r="J17" s="161"/>
      <c r="K17" s="210"/>
    </row>
    <row r="18" ht="18" customHeight="1" spans="1:11">
      <c r="A18" s="160" t="s">
        <v>256</v>
      </c>
      <c r="B18" s="161"/>
      <c r="C18" s="161"/>
      <c r="D18" s="161"/>
      <c r="E18" s="161"/>
      <c r="F18" s="161"/>
      <c r="G18" s="161"/>
      <c r="H18" s="161"/>
      <c r="I18" s="161"/>
      <c r="J18" s="161"/>
      <c r="K18" s="210"/>
    </row>
    <row r="19" ht="22" customHeight="1" spans="1:11">
      <c r="A19" s="182"/>
      <c r="B19" s="173"/>
      <c r="C19" s="173"/>
      <c r="D19" s="173"/>
      <c r="E19" s="173"/>
      <c r="F19" s="173"/>
      <c r="G19" s="173"/>
      <c r="H19" s="173"/>
      <c r="I19" s="173"/>
      <c r="J19" s="173"/>
      <c r="K19" s="203"/>
    </row>
    <row r="20" ht="22" customHeight="1" spans="1:11">
      <c r="A20" s="183"/>
      <c r="B20" s="184"/>
      <c r="C20" s="184"/>
      <c r="D20" s="184"/>
      <c r="E20" s="184"/>
      <c r="F20" s="184"/>
      <c r="G20" s="184"/>
      <c r="H20" s="184"/>
      <c r="I20" s="184"/>
      <c r="J20" s="184"/>
      <c r="K20" s="211"/>
    </row>
    <row r="21" ht="22" customHeight="1" spans="1:11">
      <c r="A21" s="183"/>
      <c r="B21" s="184"/>
      <c r="C21" s="184"/>
      <c r="D21" s="184"/>
      <c r="E21" s="184"/>
      <c r="F21" s="184"/>
      <c r="G21" s="184"/>
      <c r="H21" s="184"/>
      <c r="I21" s="184"/>
      <c r="J21" s="184"/>
      <c r="K21" s="211"/>
    </row>
    <row r="22" ht="22" customHeight="1" spans="1:11">
      <c r="A22" s="183"/>
      <c r="B22" s="184"/>
      <c r="C22" s="184"/>
      <c r="D22" s="184"/>
      <c r="E22" s="184"/>
      <c r="F22" s="184"/>
      <c r="G22" s="184"/>
      <c r="H22" s="184"/>
      <c r="I22" s="184"/>
      <c r="J22" s="184"/>
      <c r="K22" s="211"/>
    </row>
    <row r="23" ht="22" customHeight="1" spans="1:11">
      <c r="A23" s="185"/>
      <c r="B23" s="186"/>
      <c r="C23" s="186"/>
      <c r="D23" s="186"/>
      <c r="E23" s="186"/>
      <c r="F23" s="186"/>
      <c r="G23" s="186"/>
      <c r="H23" s="186"/>
      <c r="I23" s="186"/>
      <c r="J23" s="186"/>
      <c r="K23" s="212"/>
    </row>
    <row r="24" ht="18" customHeight="1" spans="1:11">
      <c r="A24" s="160" t="s">
        <v>116</v>
      </c>
      <c r="B24" s="161"/>
      <c r="C24" s="173" t="s">
        <v>65</v>
      </c>
      <c r="D24" s="173" t="s">
        <v>66</v>
      </c>
      <c r="E24" s="159"/>
      <c r="F24" s="159"/>
      <c r="G24" s="159"/>
      <c r="H24" s="159"/>
      <c r="I24" s="159"/>
      <c r="J24" s="159"/>
      <c r="K24" s="202"/>
    </row>
    <row r="25" ht="18" customHeight="1" spans="1:11">
      <c r="A25" s="187" t="s">
        <v>257</v>
      </c>
      <c r="B25" s="188"/>
      <c r="C25" s="188"/>
      <c r="D25" s="188"/>
      <c r="E25" s="188"/>
      <c r="F25" s="188"/>
      <c r="G25" s="188"/>
      <c r="H25" s="188"/>
      <c r="I25" s="188"/>
      <c r="J25" s="188"/>
      <c r="K25" s="213"/>
    </row>
    <row r="26" ht="15" spans="1:11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ht="20" customHeight="1" spans="1:11">
      <c r="A27" s="190" t="s">
        <v>258</v>
      </c>
      <c r="B27" s="172"/>
      <c r="C27" s="172"/>
      <c r="D27" s="172"/>
      <c r="E27" s="172"/>
      <c r="F27" s="172"/>
      <c r="G27" s="172"/>
      <c r="H27" s="172"/>
      <c r="I27" s="172"/>
      <c r="J27" s="172"/>
      <c r="K27" s="214" t="s">
        <v>259</v>
      </c>
    </row>
    <row r="28" ht="23" customHeight="1" spans="1:11">
      <c r="A28" s="183" t="s">
        <v>119</v>
      </c>
      <c r="B28" s="184"/>
      <c r="C28" s="184"/>
      <c r="D28" s="184"/>
      <c r="E28" s="184"/>
      <c r="F28" s="184"/>
      <c r="G28" s="184"/>
      <c r="H28" s="184"/>
      <c r="I28" s="184"/>
      <c r="J28" s="215"/>
      <c r="K28" s="216">
        <v>1</v>
      </c>
    </row>
    <row r="29" ht="23" customHeight="1" spans="1:11">
      <c r="A29" s="183" t="s">
        <v>260</v>
      </c>
      <c r="B29" s="184"/>
      <c r="C29" s="184"/>
      <c r="D29" s="184"/>
      <c r="E29" s="184"/>
      <c r="F29" s="184"/>
      <c r="G29" s="184"/>
      <c r="H29" s="184"/>
      <c r="I29" s="184"/>
      <c r="J29" s="215"/>
      <c r="K29" s="207">
        <v>1</v>
      </c>
    </row>
    <row r="30" ht="23" customHeight="1" spans="1:11">
      <c r="A30" s="183" t="s">
        <v>261</v>
      </c>
      <c r="B30" s="184"/>
      <c r="C30" s="184"/>
      <c r="D30" s="184"/>
      <c r="E30" s="184"/>
      <c r="F30" s="184"/>
      <c r="G30" s="184"/>
      <c r="H30" s="184"/>
      <c r="I30" s="184"/>
      <c r="J30" s="215"/>
      <c r="K30" s="207">
        <v>1</v>
      </c>
    </row>
    <row r="31" ht="23" customHeight="1" spans="1:11">
      <c r="A31" s="183"/>
      <c r="B31" s="184"/>
      <c r="C31" s="184"/>
      <c r="D31" s="184"/>
      <c r="E31" s="184"/>
      <c r="F31" s="184"/>
      <c r="G31" s="184"/>
      <c r="H31" s="184"/>
      <c r="I31" s="184"/>
      <c r="J31" s="215"/>
      <c r="K31" s="207"/>
    </row>
    <row r="32" ht="23" customHeight="1" spans="1:11">
      <c r="A32" s="183"/>
      <c r="B32" s="184"/>
      <c r="C32" s="184"/>
      <c r="D32" s="184"/>
      <c r="E32" s="184"/>
      <c r="F32" s="184"/>
      <c r="G32" s="184"/>
      <c r="H32" s="184"/>
      <c r="I32" s="184"/>
      <c r="J32" s="215"/>
      <c r="K32" s="217"/>
    </row>
    <row r="33" ht="23" customHeight="1" spans="1:11">
      <c r="A33" s="183"/>
      <c r="B33" s="184"/>
      <c r="C33" s="184"/>
      <c r="D33" s="184"/>
      <c r="E33" s="184"/>
      <c r="F33" s="184"/>
      <c r="G33" s="184"/>
      <c r="H33" s="184"/>
      <c r="I33" s="184"/>
      <c r="J33" s="215"/>
      <c r="K33" s="218"/>
    </row>
    <row r="34" ht="23" customHeight="1" spans="1:11">
      <c r="A34" s="183"/>
      <c r="B34" s="184"/>
      <c r="C34" s="184"/>
      <c r="D34" s="184"/>
      <c r="E34" s="184"/>
      <c r="F34" s="184"/>
      <c r="G34" s="184"/>
      <c r="H34" s="184"/>
      <c r="I34" s="184"/>
      <c r="J34" s="215"/>
      <c r="K34" s="207"/>
    </row>
    <row r="35" ht="23" customHeight="1" spans="1:11">
      <c r="A35" s="183"/>
      <c r="B35" s="184"/>
      <c r="C35" s="184"/>
      <c r="D35" s="184"/>
      <c r="E35" s="184"/>
      <c r="F35" s="184"/>
      <c r="G35" s="184"/>
      <c r="H35" s="184"/>
      <c r="I35" s="184"/>
      <c r="J35" s="215"/>
      <c r="K35" s="219"/>
    </row>
    <row r="36" ht="23" customHeight="1" spans="1:11">
      <c r="A36" s="191" t="s">
        <v>262</v>
      </c>
      <c r="B36" s="192"/>
      <c r="C36" s="192"/>
      <c r="D36" s="192"/>
      <c r="E36" s="192"/>
      <c r="F36" s="192"/>
      <c r="G36" s="192"/>
      <c r="H36" s="192"/>
      <c r="I36" s="192"/>
      <c r="J36" s="220"/>
      <c r="K36" s="221">
        <f>SUM(K28:K35)</f>
        <v>3</v>
      </c>
    </row>
    <row r="37" ht="18.75" customHeight="1" spans="1:11">
      <c r="A37" s="193" t="s">
        <v>263</v>
      </c>
      <c r="B37" s="194"/>
      <c r="C37" s="194"/>
      <c r="D37" s="194"/>
      <c r="E37" s="194"/>
      <c r="F37" s="194"/>
      <c r="G37" s="194"/>
      <c r="H37" s="194"/>
      <c r="I37" s="194"/>
      <c r="J37" s="194"/>
      <c r="K37" s="222"/>
    </row>
    <row r="38" s="144" customFormat="1" ht="18.75" customHeight="1" spans="1:11">
      <c r="A38" s="160" t="s">
        <v>264</v>
      </c>
      <c r="B38" s="161"/>
      <c r="C38" s="161"/>
      <c r="D38" s="159" t="s">
        <v>265</v>
      </c>
      <c r="E38" s="159"/>
      <c r="F38" s="195" t="s">
        <v>266</v>
      </c>
      <c r="G38" s="196"/>
      <c r="H38" s="161" t="s">
        <v>267</v>
      </c>
      <c r="I38" s="161"/>
      <c r="J38" s="161" t="s">
        <v>268</v>
      </c>
      <c r="K38" s="210"/>
    </row>
    <row r="39" ht="18.75" customHeight="1" spans="1:11">
      <c r="A39" s="160" t="s">
        <v>117</v>
      </c>
      <c r="B39" s="161" t="s">
        <v>269</v>
      </c>
      <c r="C39" s="161"/>
      <c r="D39" s="161"/>
      <c r="E39" s="161"/>
      <c r="F39" s="161"/>
      <c r="G39" s="161"/>
      <c r="H39" s="161"/>
      <c r="I39" s="161"/>
      <c r="J39" s="161"/>
      <c r="K39" s="210"/>
    </row>
    <row r="40" ht="24" customHeight="1" spans="1:11">
      <c r="A40" s="160"/>
      <c r="B40" s="161"/>
      <c r="C40" s="161"/>
      <c r="D40" s="161"/>
      <c r="E40" s="161"/>
      <c r="F40" s="161"/>
      <c r="G40" s="161"/>
      <c r="H40" s="161"/>
      <c r="I40" s="161"/>
      <c r="J40" s="161"/>
      <c r="K40" s="210"/>
    </row>
    <row r="41" ht="24" customHeight="1" spans="1:11">
      <c r="A41" s="160"/>
      <c r="B41" s="161"/>
      <c r="C41" s="161"/>
      <c r="D41" s="161"/>
      <c r="E41" s="161"/>
      <c r="F41" s="161"/>
      <c r="G41" s="161"/>
      <c r="H41" s="161"/>
      <c r="I41" s="161"/>
      <c r="J41" s="161"/>
      <c r="K41" s="210"/>
    </row>
    <row r="42" ht="32.1" customHeight="1" spans="1:11">
      <c r="A42" s="162" t="s">
        <v>129</v>
      </c>
      <c r="B42" s="197" t="s">
        <v>270</v>
      </c>
      <c r="C42" s="197"/>
      <c r="D42" s="164" t="s">
        <v>271</v>
      </c>
      <c r="E42" s="179" t="s">
        <v>192</v>
      </c>
      <c r="F42" s="164" t="s">
        <v>133</v>
      </c>
      <c r="G42" s="198">
        <v>45585</v>
      </c>
      <c r="H42" s="199" t="s">
        <v>134</v>
      </c>
      <c r="I42" s="199"/>
      <c r="J42" s="197" t="s">
        <v>135</v>
      </c>
      <c r="K42" s="22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4"/>
  <sheetViews>
    <sheetView tabSelected="1" workbookViewId="0">
      <selection activeCell="L9" sqref="L9"/>
    </sheetView>
  </sheetViews>
  <sheetFormatPr defaultColWidth="9" defaultRowHeight="14.25"/>
  <cols>
    <col min="1" max="1" width="17.625" style="88" customWidth="1"/>
    <col min="2" max="3" width="9.125" style="88" customWidth="1"/>
    <col min="4" max="4" width="9.125" style="89" customWidth="1"/>
    <col min="5" max="6" width="9.125" style="88" customWidth="1"/>
    <col min="7" max="7" width="8.5" style="88" customWidth="1"/>
    <col min="8" max="8" width="2.75" style="88" customWidth="1"/>
    <col min="9" max="9" width="20.125" style="88" customWidth="1"/>
    <col min="10" max="11" width="16.625" style="88" customWidth="1"/>
    <col min="12" max="13" width="16.625" style="90" customWidth="1"/>
    <col min="14" max="14" width="18.125" style="90" customWidth="1"/>
    <col min="15" max="252" width="9" style="88"/>
    <col min="253" max="16384" width="9" style="91"/>
  </cols>
  <sheetData>
    <row r="1" s="88" customFormat="1" ht="29" customHeight="1" spans="1:255">
      <c r="A1" s="92" t="s">
        <v>139</v>
      </c>
      <c r="B1" s="92"/>
      <c r="C1" s="93"/>
      <c r="D1" s="93"/>
      <c r="E1" s="94"/>
      <c r="F1" s="94"/>
      <c r="G1" s="94"/>
      <c r="H1" s="94"/>
      <c r="I1" s="94"/>
      <c r="J1" s="94"/>
      <c r="K1" s="94"/>
      <c r="L1" s="94"/>
      <c r="M1" s="94"/>
      <c r="N1" s="94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  <c r="HJ1" s="91"/>
      <c r="HK1" s="91"/>
      <c r="HL1" s="91"/>
      <c r="HM1" s="91"/>
      <c r="HN1" s="91"/>
      <c r="HO1" s="91"/>
      <c r="HP1" s="91"/>
      <c r="HQ1" s="91"/>
      <c r="HR1" s="91"/>
      <c r="HS1" s="91"/>
      <c r="HT1" s="91"/>
      <c r="HU1" s="91"/>
      <c r="HV1" s="91"/>
      <c r="HW1" s="91"/>
      <c r="HX1" s="91"/>
      <c r="HY1" s="91"/>
      <c r="HZ1" s="91"/>
      <c r="IA1" s="91"/>
      <c r="IB1" s="91"/>
      <c r="IC1" s="91"/>
      <c r="ID1" s="91"/>
      <c r="IE1" s="91"/>
      <c r="IF1" s="91"/>
      <c r="IG1" s="91"/>
      <c r="IH1" s="91"/>
      <c r="II1" s="91"/>
      <c r="IJ1" s="91"/>
      <c r="IK1" s="91"/>
      <c r="IL1" s="91"/>
      <c r="IM1" s="91"/>
      <c r="IN1" s="91"/>
      <c r="IO1" s="91"/>
      <c r="IP1" s="91"/>
      <c r="IQ1" s="91"/>
      <c r="IR1" s="91"/>
      <c r="IS1" s="91"/>
      <c r="IT1" s="91"/>
      <c r="IU1" s="91"/>
    </row>
    <row r="2" s="88" customFormat="1" ht="20" customHeight="1" spans="1:255">
      <c r="A2" s="95" t="s">
        <v>61</v>
      </c>
      <c r="B2" s="96" t="s">
        <v>62</v>
      </c>
      <c r="C2" s="97"/>
      <c r="D2" s="98"/>
      <c r="E2" s="99" t="s">
        <v>67</v>
      </c>
      <c r="F2" s="100" t="s">
        <v>68</v>
      </c>
      <c r="G2" s="100"/>
      <c r="H2" s="101"/>
      <c r="I2" s="130" t="s">
        <v>57</v>
      </c>
      <c r="J2" s="131" t="s">
        <v>56</v>
      </c>
      <c r="K2" s="131"/>
      <c r="L2" s="131"/>
      <c r="M2" s="131"/>
      <c r="N2" s="132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  <c r="IU2" s="91"/>
    </row>
    <row r="3" s="88" customFormat="1" spans="1:255">
      <c r="A3" s="102" t="s">
        <v>140</v>
      </c>
      <c r="B3" s="103" t="s">
        <v>141</v>
      </c>
      <c r="C3" s="104"/>
      <c r="D3" s="103"/>
      <c r="E3" s="103"/>
      <c r="F3" s="103"/>
      <c r="G3" s="103"/>
      <c r="H3" s="105"/>
      <c r="I3" s="133"/>
      <c r="J3" s="133"/>
      <c r="K3" s="133"/>
      <c r="L3" s="133"/>
      <c r="M3" s="133"/>
      <c r="N3" s="134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  <c r="IU3" s="91"/>
    </row>
    <row r="4" s="88" customFormat="1" spans="1:255">
      <c r="A4" s="102"/>
      <c r="B4" s="106" t="s">
        <v>142</v>
      </c>
      <c r="C4" s="106" t="s">
        <v>143</v>
      </c>
      <c r="D4" s="106" t="s">
        <v>144</v>
      </c>
      <c r="E4" s="106" t="s">
        <v>145</v>
      </c>
      <c r="F4" s="106" t="s">
        <v>146</v>
      </c>
      <c r="G4" s="106" t="s">
        <v>147</v>
      </c>
      <c r="H4" s="105"/>
      <c r="I4" s="106" t="s">
        <v>142</v>
      </c>
      <c r="J4" s="106" t="s">
        <v>143</v>
      </c>
      <c r="K4" s="106" t="s">
        <v>144</v>
      </c>
      <c r="L4" s="106" t="s">
        <v>145</v>
      </c>
      <c r="M4" s="106" t="s">
        <v>146</v>
      </c>
      <c r="N4" s="135" t="s">
        <v>147</v>
      </c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</row>
    <row r="5" s="88" customFormat="1" ht="16.5" spans="1:255">
      <c r="A5" s="102"/>
      <c r="B5" s="107"/>
      <c r="C5" s="107"/>
      <c r="D5" s="108"/>
      <c r="E5" s="108"/>
      <c r="F5" s="108"/>
      <c r="G5" s="108"/>
      <c r="H5" s="109"/>
      <c r="I5" s="136" t="s">
        <v>272</v>
      </c>
      <c r="J5" s="136" t="s">
        <v>272</v>
      </c>
      <c r="K5" s="136" t="s">
        <v>272</v>
      </c>
      <c r="L5" s="136" t="s">
        <v>272</v>
      </c>
      <c r="M5" s="136" t="s">
        <v>272</v>
      </c>
      <c r="N5" s="137" t="s">
        <v>272</v>
      </c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  <c r="IU5" s="91"/>
    </row>
    <row r="6" s="88" customFormat="1" ht="21" customHeight="1" spans="1:255">
      <c r="A6" s="110" t="s">
        <v>151</v>
      </c>
      <c r="B6" s="111">
        <f t="shared" ref="B6:B9" si="0">C6-5</f>
        <v>69</v>
      </c>
      <c r="C6" s="112">
        <v>74</v>
      </c>
      <c r="D6" s="111">
        <f t="shared" ref="D6:G6" si="1">C6+6</f>
        <v>80</v>
      </c>
      <c r="E6" s="111">
        <f t="shared" si="1"/>
        <v>86</v>
      </c>
      <c r="F6" s="111">
        <f t="shared" si="1"/>
        <v>92</v>
      </c>
      <c r="G6" s="111">
        <f t="shared" si="1"/>
        <v>98</v>
      </c>
      <c r="H6" s="109"/>
      <c r="I6" s="136" t="s">
        <v>273</v>
      </c>
      <c r="J6" s="136" t="s">
        <v>274</v>
      </c>
      <c r="K6" s="136" t="s">
        <v>275</v>
      </c>
      <c r="L6" s="136" t="s">
        <v>276</v>
      </c>
      <c r="M6" s="136" t="s">
        <v>277</v>
      </c>
      <c r="N6" s="137" t="s">
        <v>278</v>
      </c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  <c r="IM6" s="91"/>
      <c r="IN6" s="91"/>
      <c r="IO6" s="91"/>
      <c r="IP6" s="91"/>
      <c r="IQ6" s="91"/>
      <c r="IR6" s="91"/>
      <c r="IS6" s="91"/>
      <c r="IT6" s="91"/>
      <c r="IU6" s="91"/>
    </row>
    <row r="7" s="88" customFormat="1" ht="21" customHeight="1" spans="1:255">
      <c r="A7" s="113" t="s">
        <v>155</v>
      </c>
      <c r="B7" s="111">
        <f>C7-3</f>
        <v>51</v>
      </c>
      <c r="C7" s="112">
        <v>54</v>
      </c>
      <c r="D7" s="111">
        <f>C7+3</f>
        <v>57</v>
      </c>
      <c r="E7" s="111">
        <f>D7+3</f>
        <v>60</v>
      </c>
      <c r="F7" s="111">
        <f>E7+4</f>
        <v>64</v>
      </c>
      <c r="G7" s="111">
        <f t="shared" ref="G7:G9" si="2">F7+4</f>
        <v>68</v>
      </c>
      <c r="H7" s="109"/>
      <c r="I7" s="136" t="s">
        <v>279</v>
      </c>
      <c r="J7" s="136" t="s">
        <v>209</v>
      </c>
      <c r="K7" s="136" t="s">
        <v>209</v>
      </c>
      <c r="L7" s="136" t="s">
        <v>280</v>
      </c>
      <c r="M7" s="136" t="s">
        <v>281</v>
      </c>
      <c r="N7" s="137" t="s">
        <v>209</v>
      </c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</row>
    <row r="8" s="88" customFormat="1" ht="21" customHeight="1" spans="1:255">
      <c r="A8" s="113" t="s">
        <v>157</v>
      </c>
      <c r="B8" s="114">
        <f t="shared" si="0"/>
        <v>71</v>
      </c>
      <c r="C8" s="112">
        <v>76</v>
      </c>
      <c r="D8" s="114">
        <f>C8+6</f>
        <v>82</v>
      </c>
      <c r="E8" s="114">
        <f>D8+6</f>
        <v>88</v>
      </c>
      <c r="F8" s="114">
        <f>E8+6</f>
        <v>94</v>
      </c>
      <c r="G8" s="111">
        <f t="shared" si="2"/>
        <v>98</v>
      </c>
      <c r="H8" s="109"/>
      <c r="I8" s="136" t="s">
        <v>209</v>
      </c>
      <c r="J8" s="136" t="s">
        <v>209</v>
      </c>
      <c r="K8" s="136" t="s">
        <v>209</v>
      </c>
      <c r="L8" s="136" t="s">
        <v>209</v>
      </c>
      <c r="M8" s="136" t="s">
        <v>209</v>
      </c>
      <c r="N8" s="137" t="s">
        <v>209</v>
      </c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</row>
    <row r="9" s="88" customFormat="1" ht="21" customHeight="1" spans="1:255">
      <c r="A9" s="110" t="s">
        <v>158</v>
      </c>
      <c r="B9" s="114">
        <f t="shared" si="0"/>
        <v>77</v>
      </c>
      <c r="C9" s="112">
        <v>82</v>
      </c>
      <c r="D9" s="114">
        <f>C9+6</f>
        <v>88</v>
      </c>
      <c r="E9" s="114">
        <f>D9+6</f>
        <v>94</v>
      </c>
      <c r="F9" s="114">
        <f>E9+6</f>
        <v>100</v>
      </c>
      <c r="G9" s="111">
        <f t="shared" si="2"/>
        <v>104</v>
      </c>
      <c r="H9" s="109"/>
      <c r="I9" s="136" t="s">
        <v>282</v>
      </c>
      <c r="J9" s="136" t="s">
        <v>283</v>
      </c>
      <c r="K9" s="136" t="s">
        <v>209</v>
      </c>
      <c r="L9" s="136" t="s">
        <v>209</v>
      </c>
      <c r="M9" s="136" t="s">
        <v>194</v>
      </c>
      <c r="N9" s="137" t="s">
        <v>209</v>
      </c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  <c r="IU9" s="91"/>
    </row>
    <row r="10" s="88" customFormat="1" ht="21" customHeight="1" spans="1:255">
      <c r="A10" s="110" t="s">
        <v>161</v>
      </c>
      <c r="B10" s="111">
        <f>C10-3.2</f>
        <v>45.8</v>
      </c>
      <c r="C10" s="112">
        <v>49</v>
      </c>
      <c r="D10" s="111">
        <f>C10+3.8</f>
        <v>52.8</v>
      </c>
      <c r="E10" s="111">
        <f>D10+3.8</f>
        <v>56.6</v>
      </c>
      <c r="F10" s="111">
        <f>E10+3.8</f>
        <v>60.4</v>
      </c>
      <c r="G10" s="111">
        <f>F10+2.6</f>
        <v>63</v>
      </c>
      <c r="H10" s="109"/>
      <c r="I10" s="136" t="s">
        <v>284</v>
      </c>
      <c r="J10" s="136" t="s">
        <v>273</v>
      </c>
      <c r="K10" s="136" t="s">
        <v>285</v>
      </c>
      <c r="L10" s="136" t="s">
        <v>286</v>
      </c>
      <c r="M10" s="136" t="s">
        <v>287</v>
      </c>
      <c r="N10" s="137" t="s">
        <v>288</v>
      </c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91"/>
      <c r="CV10" s="91"/>
      <c r="CW10" s="91"/>
      <c r="CX10" s="91"/>
      <c r="CY10" s="91"/>
      <c r="CZ10" s="91"/>
      <c r="DA10" s="91"/>
      <c r="DB10" s="91"/>
      <c r="DC10" s="91"/>
      <c r="DD10" s="91"/>
      <c r="DE10" s="91"/>
      <c r="DF10" s="91"/>
      <c r="DG10" s="91"/>
      <c r="DH10" s="91"/>
      <c r="DI10" s="91"/>
      <c r="DJ10" s="91"/>
      <c r="DK10" s="91"/>
      <c r="DL10" s="91"/>
      <c r="DM10" s="91"/>
      <c r="DN10" s="91"/>
      <c r="DO10" s="91"/>
      <c r="DP10" s="91"/>
      <c r="DQ10" s="91"/>
      <c r="DR10" s="91"/>
      <c r="DS10" s="91"/>
      <c r="DT10" s="91"/>
      <c r="DU10" s="91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91"/>
      <c r="IA10" s="91"/>
      <c r="IB10" s="91"/>
      <c r="IC10" s="91"/>
      <c r="ID10" s="91"/>
      <c r="IE10" s="91"/>
      <c r="IF10" s="91"/>
      <c r="IG10" s="91"/>
      <c r="IH10" s="91"/>
      <c r="II10" s="91"/>
      <c r="IJ10" s="91"/>
      <c r="IK10" s="91"/>
      <c r="IL10" s="91"/>
      <c r="IM10" s="91"/>
      <c r="IN10" s="91"/>
      <c r="IO10" s="91"/>
      <c r="IP10" s="91"/>
      <c r="IQ10" s="91"/>
      <c r="IR10" s="91"/>
      <c r="IS10" s="91"/>
      <c r="IT10" s="91"/>
      <c r="IU10" s="91"/>
    </row>
    <row r="11" s="88" customFormat="1" ht="21" customHeight="1" spans="1:255">
      <c r="A11" s="110" t="s">
        <v>164</v>
      </c>
      <c r="B11" s="111">
        <f>C11-1</f>
        <v>17.5</v>
      </c>
      <c r="C11" s="112">
        <v>18.5</v>
      </c>
      <c r="D11" s="111">
        <f>C11+1.2</f>
        <v>19.7</v>
      </c>
      <c r="E11" s="111">
        <f>D11+1.2</f>
        <v>20.9</v>
      </c>
      <c r="F11" s="111">
        <f>E11+1.2</f>
        <v>22.1</v>
      </c>
      <c r="G11" s="111">
        <f>F11+0.7</f>
        <v>22.8</v>
      </c>
      <c r="H11" s="109"/>
      <c r="I11" s="136" t="s">
        <v>217</v>
      </c>
      <c r="J11" s="136" t="s">
        <v>289</v>
      </c>
      <c r="K11" s="136" t="s">
        <v>194</v>
      </c>
      <c r="L11" s="136" t="s">
        <v>290</v>
      </c>
      <c r="M11" s="136" t="s">
        <v>291</v>
      </c>
      <c r="N11" s="137" t="s">
        <v>292</v>
      </c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91"/>
      <c r="CV11" s="91"/>
      <c r="CW11" s="91"/>
      <c r="CX11" s="91"/>
      <c r="CY11" s="91"/>
      <c r="CZ11" s="91"/>
      <c r="DA11" s="91"/>
      <c r="DB11" s="91"/>
      <c r="DC11" s="91"/>
      <c r="DD11" s="91"/>
      <c r="DE11" s="91"/>
      <c r="DF11" s="91"/>
      <c r="DG11" s="91"/>
      <c r="DH11" s="91"/>
      <c r="DI11" s="91"/>
      <c r="DJ11" s="91"/>
      <c r="DK11" s="91"/>
      <c r="DL11" s="91"/>
      <c r="DM11" s="91"/>
      <c r="DN11" s="91"/>
      <c r="DO11" s="91"/>
      <c r="DP11" s="91"/>
      <c r="DQ11" s="91"/>
      <c r="DR11" s="91"/>
      <c r="DS11" s="91"/>
      <c r="DT11" s="91"/>
      <c r="DU11" s="91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  <c r="HJ11" s="91"/>
      <c r="HK11" s="91"/>
      <c r="HL11" s="91"/>
      <c r="HM11" s="91"/>
      <c r="HN11" s="91"/>
      <c r="HO11" s="91"/>
      <c r="HP11" s="91"/>
      <c r="HQ11" s="91"/>
      <c r="HR11" s="91"/>
      <c r="HS11" s="91"/>
      <c r="HT11" s="91"/>
      <c r="HU11" s="91"/>
      <c r="HV11" s="91"/>
      <c r="HW11" s="91"/>
      <c r="HX11" s="91"/>
      <c r="HY11" s="91"/>
      <c r="HZ11" s="91"/>
      <c r="IA11" s="91"/>
      <c r="IB11" s="91"/>
      <c r="IC11" s="91"/>
      <c r="ID11" s="91"/>
      <c r="IE11" s="91"/>
      <c r="IF11" s="91"/>
      <c r="IG11" s="91"/>
      <c r="IH11" s="91"/>
      <c r="II11" s="91"/>
      <c r="IJ11" s="91"/>
      <c r="IK11" s="91"/>
      <c r="IL11" s="91"/>
      <c r="IM11" s="91"/>
      <c r="IN11" s="91"/>
      <c r="IO11" s="91"/>
      <c r="IP11" s="91"/>
      <c r="IQ11" s="91"/>
      <c r="IR11" s="91"/>
      <c r="IS11" s="91"/>
      <c r="IT11" s="91"/>
      <c r="IU11" s="91"/>
    </row>
    <row r="12" s="88" customFormat="1" ht="21" customHeight="1" spans="1:255">
      <c r="A12" s="110" t="s">
        <v>167</v>
      </c>
      <c r="B12" s="111">
        <f>C12-0.5</f>
        <v>13.5</v>
      </c>
      <c r="C12" s="112">
        <v>14</v>
      </c>
      <c r="D12" s="111">
        <f t="shared" ref="D12:G12" si="3">C12+0.5</f>
        <v>14.5</v>
      </c>
      <c r="E12" s="111">
        <f t="shared" si="3"/>
        <v>15</v>
      </c>
      <c r="F12" s="111">
        <f t="shared" si="3"/>
        <v>15.5</v>
      </c>
      <c r="G12" s="111">
        <f t="shared" si="3"/>
        <v>16</v>
      </c>
      <c r="H12" s="109"/>
      <c r="I12" s="136" t="s">
        <v>209</v>
      </c>
      <c r="J12" s="136" t="s">
        <v>209</v>
      </c>
      <c r="K12" s="136" t="s">
        <v>209</v>
      </c>
      <c r="L12" s="136" t="s">
        <v>209</v>
      </c>
      <c r="M12" s="136" t="s">
        <v>209</v>
      </c>
      <c r="N12" s="137" t="s">
        <v>209</v>
      </c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91"/>
      <c r="CV12" s="91"/>
      <c r="CW12" s="91"/>
      <c r="CX12" s="91"/>
      <c r="CY12" s="91"/>
      <c r="CZ12" s="91"/>
      <c r="DA12" s="91"/>
      <c r="DB12" s="91"/>
      <c r="DC12" s="91"/>
      <c r="DD12" s="91"/>
      <c r="DE12" s="91"/>
      <c r="DF12" s="91"/>
      <c r="DG12" s="91"/>
      <c r="DH12" s="91"/>
      <c r="DI12" s="91"/>
      <c r="DJ12" s="91"/>
      <c r="DK12" s="91"/>
      <c r="DL12" s="91"/>
      <c r="DM12" s="91"/>
      <c r="DN12" s="91"/>
      <c r="DO12" s="91"/>
      <c r="DP12" s="91"/>
      <c r="DQ12" s="91"/>
      <c r="DR12" s="91"/>
      <c r="DS12" s="91"/>
      <c r="DT12" s="91"/>
      <c r="DU12" s="91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  <c r="HJ12" s="91"/>
      <c r="HK12" s="91"/>
      <c r="HL12" s="91"/>
      <c r="HM12" s="91"/>
      <c r="HN12" s="91"/>
      <c r="HO12" s="91"/>
      <c r="HP12" s="91"/>
      <c r="HQ12" s="91"/>
      <c r="HR12" s="91"/>
      <c r="HS12" s="91"/>
      <c r="HT12" s="91"/>
      <c r="HU12" s="91"/>
      <c r="HV12" s="91"/>
      <c r="HW12" s="91"/>
      <c r="HX12" s="91"/>
      <c r="HY12" s="91"/>
      <c r="HZ12" s="91"/>
      <c r="IA12" s="91"/>
      <c r="IB12" s="91"/>
      <c r="IC12" s="91"/>
      <c r="ID12" s="91"/>
      <c r="IE12" s="91"/>
      <c r="IF12" s="91"/>
      <c r="IG12" s="91"/>
      <c r="IH12" s="91"/>
      <c r="II12" s="91"/>
      <c r="IJ12" s="91"/>
      <c r="IK12" s="91"/>
      <c r="IL12" s="91"/>
      <c r="IM12" s="91"/>
      <c r="IN12" s="91"/>
      <c r="IO12" s="91"/>
      <c r="IP12" s="91"/>
      <c r="IQ12" s="91"/>
      <c r="IR12" s="91"/>
      <c r="IS12" s="91"/>
      <c r="IT12" s="91"/>
      <c r="IU12" s="91"/>
    </row>
    <row r="13" s="88" customFormat="1" ht="21" customHeight="1" spans="1:255">
      <c r="A13" s="110" t="s">
        <v>168</v>
      </c>
      <c r="B13" s="111">
        <f>C13-0.5</f>
        <v>11</v>
      </c>
      <c r="C13" s="112">
        <v>11.5</v>
      </c>
      <c r="D13" s="111">
        <f t="shared" ref="D13:G13" si="4">C13+0.5</f>
        <v>12</v>
      </c>
      <c r="E13" s="111">
        <f t="shared" si="4"/>
        <v>12.5</v>
      </c>
      <c r="F13" s="111">
        <f t="shared" si="4"/>
        <v>13</v>
      </c>
      <c r="G13" s="111">
        <f t="shared" si="4"/>
        <v>13.5</v>
      </c>
      <c r="H13" s="109"/>
      <c r="I13" s="136" t="s">
        <v>209</v>
      </c>
      <c r="J13" s="136" t="s">
        <v>214</v>
      </c>
      <c r="K13" s="136" t="s">
        <v>293</v>
      </c>
      <c r="L13" s="136" t="s">
        <v>209</v>
      </c>
      <c r="M13" s="136" t="s">
        <v>209</v>
      </c>
      <c r="N13" s="137" t="s">
        <v>220</v>
      </c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91"/>
      <c r="CV13" s="91"/>
      <c r="CW13" s="91"/>
      <c r="CX13" s="91"/>
      <c r="CY13" s="91"/>
      <c r="CZ13" s="91"/>
      <c r="DA13" s="91"/>
      <c r="DB13" s="91"/>
      <c r="DC13" s="91"/>
      <c r="DD13" s="91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  <c r="DQ13" s="91"/>
      <c r="DR13" s="91"/>
      <c r="DS13" s="91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  <c r="HJ13" s="91"/>
      <c r="HK13" s="91"/>
      <c r="HL13" s="91"/>
      <c r="HM13" s="91"/>
      <c r="HN13" s="91"/>
      <c r="HO13" s="91"/>
      <c r="HP13" s="91"/>
      <c r="HQ13" s="91"/>
      <c r="HR13" s="91"/>
      <c r="HS13" s="91"/>
      <c r="HT13" s="91"/>
      <c r="HU13" s="91"/>
      <c r="HV13" s="91"/>
      <c r="HW13" s="91"/>
      <c r="HX13" s="91"/>
      <c r="HY13" s="91"/>
      <c r="HZ13" s="91"/>
      <c r="IA13" s="91"/>
      <c r="IB13" s="91"/>
      <c r="IC13" s="91"/>
      <c r="ID13" s="91"/>
      <c r="IE13" s="91"/>
      <c r="IF13" s="91"/>
      <c r="IG13" s="91"/>
      <c r="IH13" s="91"/>
      <c r="II13" s="91"/>
      <c r="IJ13" s="91"/>
      <c r="IK13" s="91"/>
      <c r="IL13" s="91"/>
      <c r="IM13" s="91"/>
      <c r="IN13" s="91"/>
      <c r="IO13" s="91"/>
      <c r="IP13" s="91"/>
      <c r="IQ13" s="91"/>
      <c r="IR13" s="91"/>
      <c r="IS13" s="91"/>
      <c r="IT13" s="91"/>
      <c r="IU13" s="91"/>
    </row>
    <row r="14" s="88" customFormat="1" ht="21" customHeight="1" spans="1:255">
      <c r="A14" s="110" t="s">
        <v>170</v>
      </c>
      <c r="B14" s="111">
        <f>C14-1.5</f>
        <v>23.5</v>
      </c>
      <c r="C14" s="112">
        <v>25</v>
      </c>
      <c r="D14" s="111">
        <f>C14+1.7</f>
        <v>26.7</v>
      </c>
      <c r="E14" s="111">
        <f>D14+1.7</f>
        <v>28.4</v>
      </c>
      <c r="F14" s="111">
        <f>E14+1.7</f>
        <v>30.1</v>
      </c>
      <c r="G14" s="111">
        <f>F14+1.6</f>
        <v>31.7</v>
      </c>
      <c r="H14" s="109"/>
      <c r="I14" s="136" t="s">
        <v>217</v>
      </c>
      <c r="J14" s="136" t="s">
        <v>294</v>
      </c>
      <c r="K14" s="136" t="s">
        <v>295</v>
      </c>
      <c r="L14" s="136" t="s">
        <v>291</v>
      </c>
      <c r="M14" s="136" t="s">
        <v>296</v>
      </c>
      <c r="N14" s="137" t="s">
        <v>293</v>
      </c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</row>
    <row r="15" s="88" customFormat="1" ht="21" customHeight="1" spans="1:255">
      <c r="A15" s="110" t="s">
        <v>172</v>
      </c>
      <c r="B15" s="111">
        <f>C15-1.8</f>
        <v>31.2</v>
      </c>
      <c r="C15" s="112">
        <v>33</v>
      </c>
      <c r="D15" s="111">
        <f>C15+2.25</f>
        <v>35.25</v>
      </c>
      <c r="E15" s="111">
        <f>D15+2.25</f>
        <v>37.5</v>
      </c>
      <c r="F15" s="111">
        <f>E15+2.25</f>
        <v>39.75</v>
      </c>
      <c r="G15" s="111">
        <f>F15+2</f>
        <v>41.75</v>
      </c>
      <c r="H15" s="109"/>
      <c r="I15" s="136" t="s">
        <v>217</v>
      </c>
      <c r="J15" s="136" t="s">
        <v>218</v>
      </c>
      <c r="K15" s="136" t="s">
        <v>218</v>
      </c>
      <c r="L15" s="136" t="s">
        <v>219</v>
      </c>
      <c r="M15" s="136" t="s">
        <v>220</v>
      </c>
      <c r="N15" s="137" t="s">
        <v>221</v>
      </c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91"/>
      <c r="DI15" s="91"/>
      <c r="DJ15" s="91"/>
      <c r="DK15" s="91"/>
      <c r="DL15" s="91"/>
      <c r="DM15" s="91"/>
      <c r="DN15" s="91"/>
      <c r="DO15" s="91"/>
      <c r="DP15" s="91"/>
      <c r="DQ15" s="91"/>
      <c r="DR15" s="91"/>
      <c r="DS15" s="91"/>
      <c r="DT15" s="91"/>
      <c r="DU15" s="91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  <c r="HJ15" s="91"/>
      <c r="HK15" s="91"/>
      <c r="HL15" s="91"/>
      <c r="HM15" s="91"/>
      <c r="HN15" s="91"/>
      <c r="HO15" s="91"/>
      <c r="HP15" s="91"/>
      <c r="HQ15" s="91"/>
      <c r="HR15" s="91"/>
      <c r="HS15" s="91"/>
      <c r="HT15" s="91"/>
      <c r="HU15" s="91"/>
      <c r="HV15" s="91"/>
      <c r="HW15" s="91"/>
      <c r="HX15" s="91"/>
      <c r="HY15" s="91"/>
      <c r="HZ15" s="91"/>
      <c r="IA15" s="91"/>
      <c r="IB15" s="91"/>
      <c r="IC15" s="91"/>
      <c r="ID15" s="91"/>
      <c r="IE15" s="91"/>
      <c r="IF15" s="91"/>
      <c r="IG15" s="91"/>
      <c r="IH15" s="91"/>
      <c r="II15" s="91"/>
      <c r="IJ15" s="91"/>
      <c r="IK15" s="91"/>
      <c r="IL15" s="91"/>
      <c r="IM15" s="91"/>
      <c r="IN15" s="91"/>
      <c r="IO15" s="91"/>
      <c r="IP15" s="91"/>
      <c r="IQ15" s="91"/>
      <c r="IR15" s="91"/>
      <c r="IS15" s="91"/>
      <c r="IT15" s="91"/>
      <c r="IU15" s="91"/>
    </row>
    <row r="16" s="88" customFormat="1" ht="21" customHeight="1" spans="1:255">
      <c r="A16" s="110" t="s">
        <v>173</v>
      </c>
      <c r="B16" s="111">
        <v>12</v>
      </c>
      <c r="C16" s="111"/>
      <c r="D16" s="111">
        <f>B16+1</f>
        <v>13</v>
      </c>
      <c r="E16" s="111"/>
      <c r="F16" s="111">
        <f>D16+1</f>
        <v>14</v>
      </c>
      <c r="G16" s="111"/>
      <c r="H16" s="109"/>
      <c r="I16" s="136" t="s">
        <v>194</v>
      </c>
      <c r="J16" s="136" t="s">
        <v>209</v>
      </c>
      <c r="K16" s="136" t="s">
        <v>209</v>
      </c>
      <c r="L16" s="136" t="s">
        <v>209</v>
      </c>
      <c r="M16" s="136" t="s">
        <v>209</v>
      </c>
      <c r="N16" s="137" t="s">
        <v>209</v>
      </c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91"/>
      <c r="DJ16" s="91"/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</row>
    <row r="17" s="88" customFormat="1" ht="21" customHeight="1" spans="1:255">
      <c r="A17" s="115"/>
      <c r="B17" s="116"/>
      <c r="C17" s="116"/>
      <c r="D17" s="116"/>
      <c r="E17" s="116"/>
      <c r="F17" s="116"/>
      <c r="G17" s="116"/>
      <c r="H17" s="109"/>
      <c r="I17" s="136"/>
      <c r="J17" s="136"/>
      <c r="K17" s="136"/>
      <c r="L17" s="136"/>
      <c r="M17" s="136"/>
      <c r="N17" s="137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  <c r="HJ17" s="91"/>
      <c r="HK17" s="91"/>
      <c r="HL17" s="91"/>
      <c r="HM17" s="91"/>
      <c r="HN17" s="91"/>
      <c r="HO17" s="91"/>
      <c r="HP17" s="91"/>
      <c r="HQ17" s="91"/>
      <c r="HR17" s="91"/>
      <c r="HS17" s="91"/>
      <c r="HT17" s="91"/>
      <c r="HU17" s="91"/>
      <c r="HV17" s="91"/>
      <c r="HW17" s="91"/>
      <c r="HX17" s="91"/>
      <c r="HY17" s="91"/>
      <c r="HZ17" s="91"/>
      <c r="IA17" s="91"/>
      <c r="IB17" s="91"/>
      <c r="IC17" s="91"/>
      <c r="ID17" s="91"/>
      <c r="IE17" s="91"/>
      <c r="IF17" s="91"/>
      <c r="IG17" s="91"/>
      <c r="IH17" s="91"/>
      <c r="II17" s="91"/>
      <c r="IJ17" s="91"/>
      <c r="IK17" s="91"/>
      <c r="IL17" s="91"/>
      <c r="IM17" s="91"/>
      <c r="IN17" s="91"/>
      <c r="IO17" s="91"/>
      <c r="IP17" s="91"/>
      <c r="IQ17" s="91"/>
      <c r="IR17" s="91"/>
      <c r="IS17" s="91"/>
      <c r="IT17" s="91"/>
      <c r="IU17" s="91"/>
    </row>
    <row r="18" s="88" customFormat="1" ht="21" customHeight="1" spans="1:255">
      <c r="A18" s="117"/>
      <c r="B18" s="118"/>
      <c r="C18" s="118"/>
      <c r="D18" s="118"/>
      <c r="E18" s="118"/>
      <c r="F18" s="118"/>
      <c r="G18" s="118"/>
      <c r="H18" s="109"/>
      <c r="I18" s="136"/>
      <c r="J18" s="136"/>
      <c r="K18" s="136"/>
      <c r="L18" s="136"/>
      <c r="M18" s="136"/>
      <c r="N18" s="137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  <c r="HJ18" s="91"/>
      <c r="HK18" s="91"/>
      <c r="HL18" s="91"/>
      <c r="HM18" s="91"/>
      <c r="HN18" s="91"/>
      <c r="HO18" s="91"/>
      <c r="HP18" s="91"/>
      <c r="HQ18" s="91"/>
      <c r="HR18" s="91"/>
      <c r="HS18" s="91"/>
      <c r="HT18" s="91"/>
      <c r="HU18" s="91"/>
      <c r="HV18" s="91"/>
      <c r="HW18" s="91"/>
      <c r="HX18" s="91"/>
      <c r="HY18" s="91"/>
      <c r="HZ18" s="91"/>
      <c r="IA18" s="91"/>
      <c r="IB18" s="91"/>
      <c r="IC18" s="91"/>
      <c r="ID18" s="91"/>
      <c r="IE18" s="91"/>
      <c r="IF18" s="91"/>
      <c r="IG18" s="91"/>
      <c r="IH18" s="91"/>
      <c r="II18" s="91"/>
      <c r="IJ18" s="91"/>
      <c r="IK18" s="91"/>
      <c r="IL18" s="91"/>
      <c r="IM18" s="91"/>
      <c r="IN18" s="91"/>
      <c r="IO18" s="91"/>
      <c r="IP18" s="91"/>
      <c r="IQ18" s="91"/>
      <c r="IR18" s="91"/>
      <c r="IS18" s="91"/>
      <c r="IT18" s="91"/>
      <c r="IU18" s="91"/>
    </row>
    <row r="19" s="88" customFormat="1" ht="21" customHeight="1" spans="1:255">
      <c r="A19" s="119"/>
      <c r="B19" s="120"/>
      <c r="C19" s="120"/>
      <c r="D19" s="120"/>
      <c r="E19" s="120"/>
      <c r="F19" s="120"/>
      <c r="G19" s="120"/>
      <c r="H19" s="109"/>
      <c r="I19" s="136"/>
      <c r="J19" s="136"/>
      <c r="K19" s="136"/>
      <c r="L19" s="136"/>
      <c r="M19" s="136"/>
      <c r="N19" s="137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  <c r="HJ19" s="91"/>
      <c r="HK19" s="91"/>
      <c r="HL19" s="91"/>
      <c r="HM19" s="91"/>
      <c r="HN19" s="91"/>
      <c r="HO19" s="91"/>
      <c r="HP19" s="91"/>
      <c r="HQ19" s="91"/>
      <c r="HR19" s="91"/>
      <c r="HS19" s="91"/>
      <c r="HT19" s="91"/>
      <c r="HU19" s="91"/>
      <c r="HV19" s="91"/>
      <c r="HW19" s="91"/>
      <c r="HX19" s="91"/>
      <c r="HY19" s="91"/>
      <c r="HZ19" s="91"/>
      <c r="IA19" s="91"/>
      <c r="IB19" s="91"/>
      <c r="IC19" s="91"/>
      <c r="ID19" s="91"/>
      <c r="IE19" s="91"/>
      <c r="IF19" s="91"/>
      <c r="IG19" s="91"/>
      <c r="IH19" s="91"/>
      <c r="II19" s="91"/>
      <c r="IJ19" s="91"/>
      <c r="IK19" s="91"/>
      <c r="IL19" s="91"/>
      <c r="IM19" s="91"/>
      <c r="IN19" s="91"/>
      <c r="IO19" s="91"/>
      <c r="IP19" s="91"/>
      <c r="IQ19" s="91"/>
      <c r="IR19" s="91"/>
      <c r="IS19" s="91"/>
      <c r="IT19" s="91"/>
      <c r="IU19" s="91"/>
    </row>
    <row r="20" s="88" customFormat="1" ht="21" customHeight="1" spans="1:255">
      <c r="A20" s="119"/>
      <c r="B20" s="120"/>
      <c r="C20" s="120"/>
      <c r="D20" s="120"/>
      <c r="E20" s="120"/>
      <c r="F20" s="120"/>
      <c r="G20" s="120"/>
      <c r="H20" s="109"/>
      <c r="I20" s="136"/>
      <c r="J20" s="136"/>
      <c r="K20" s="136"/>
      <c r="L20" s="136"/>
      <c r="M20" s="136"/>
      <c r="N20" s="137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  <c r="IE20" s="91"/>
      <c r="IF20" s="91"/>
      <c r="IG20" s="91"/>
      <c r="IH20" s="91"/>
      <c r="II20" s="91"/>
      <c r="IJ20" s="91"/>
      <c r="IK20" s="91"/>
      <c r="IL20" s="91"/>
      <c r="IM20" s="91"/>
      <c r="IN20" s="91"/>
      <c r="IO20" s="91"/>
      <c r="IP20" s="91"/>
      <c r="IQ20" s="91"/>
      <c r="IR20" s="91"/>
      <c r="IS20" s="91"/>
      <c r="IT20" s="91"/>
      <c r="IU20" s="91"/>
    </row>
    <row r="21" s="88" customFormat="1" ht="21" customHeight="1" spans="1:255">
      <c r="A21" s="121"/>
      <c r="B21" s="122"/>
      <c r="C21" s="122"/>
      <c r="D21" s="122"/>
      <c r="E21" s="123"/>
      <c r="F21" s="122"/>
      <c r="G21" s="122"/>
      <c r="H21" s="124"/>
      <c r="I21" s="138"/>
      <c r="J21" s="138"/>
      <c r="K21" s="139"/>
      <c r="L21" s="138"/>
      <c r="M21" s="138"/>
      <c r="N21" s="140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</row>
    <row r="22" ht="16.5" spans="1:15">
      <c r="A22" s="125"/>
      <c r="B22" s="125"/>
      <c r="C22" s="126"/>
      <c r="D22" s="126"/>
      <c r="E22" s="127"/>
      <c r="F22" s="126"/>
      <c r="G22" s="126"/>
      <c r="L22" s="88"/>
      <c r="M22" s="88"/>
      <c r="N22" s="88"/>
      <c r="O22" s="91"/>
    </row>
    <row r="23" spans="1:15">
      <c r="A23" s="128" t="s">
        <v>174</v>
      </c>
      <c r="B23" s="128"/>
      <c r="C23" s="129"/>
      <c r="D23" s="129"/>
      <c r="L23" s="88"/>
      <c r="M23" s="88"/>
      <c r="N23" s="88"/>
      <c r="O23" s="91"/>
    </row>
    <row r="24" spans="3:15">
      <c r="C24" s="89"/>
      <c r="I24" s="141" t="s">
        <v>175</v>
      </c>
      <c r="J24" s="142">
        <v>45586</v>
      </c>
      <c r="K24" s="141" t="s">
        <v>176</v>
      </c>
      <c r="L24" s="141" t="s">
        <v>192</v>
      </c>
      <c r="M24" s="141" t="s">
        <v>177</v>
      </c>
      <c r="N24" s="88" t="s">
        <v>135</v>
      </c>
      <c r="O24" s="91"/>
    </row>
  </sheetData>
  <mergeCells count="11">
    <mergeCell ref="A1:N1"/>
    <mergeCell ref="B2:D2"/>
    <mergeCell ref="F2:G2"/>
    <mergeCell ref="J2:N2"/>
    <mergeCell ref="B3:G3"/>
    <mergeCell ref="I3:N3"/>
    <mergeCell ref="B16:C16"/>
    <mergeCell ref="D16:E16"/>
    <mergeCell ref="F16:G16"/>
    <mergeCell ref="A3:A5"/>
    <mergeCell ref="H2:H21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B4" sqref="B4:D5"/>
    </sheetView>
  </sheetViews>
  <sheetFormatPr defaultColWidth="9" defaultRowHeight="14.25"/>
  <cols>
    <col min="1" max="1" width="7" customWidth="1"/>
    <col min="2" max="2" width="14.5" customWidth="1"/>
    <col min="3" max="3" width="16.8" style="77" customWidth="1"/>
    <col min="4" max="4" width="7.7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297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298</v>
      </c>
      <c r="B2" s="5" t="s">
        <v>299</v>
      </c>
      <c r="C2" s="5" t="s">
        <v>300</v>
      </c>
      <c r="D2" s="5" t="s">
        <v>301</v>
      </c>
      <c r="E2" s="5" t="s">
        <v>302</v>
      </c>
      <c r="F2" s="5" t="s">
        <v>303</v>
      </c>
      <c r="G2" s="5" t="s">
        <v>304</v>
      </c>
      <c r="H2" s="78" t="s">
        <v>305</v>
      </c>
      <c r="I2" s="4" t="s">
        <v>306</v>
      </c>
      <c r="J2" s="4" t="s">
        <v>307</v>
      </c>
      <c r="K2" s="4" t="s">
        <v>308</v>
      </c>
      <c r="L2" s="4" t="s">
        <v>309</v>
      </c>
      <c r="M2" s="4" t="s">
        <v>310</v>
      </c>
      <c r="N2" s="5" t="s">
        <v>311</v>
      </c>
      <c r="O2" s="5" t="s">
        <v>312</v>
      </c>
    </row>
    <row r="3" s="1" customFormat="1" ht="16.5" spans="1:15">
      <c r="A3" s="4"/>
      <c r="B3" s="7"/>
      <c r="C3" s="7"/>
      <c r="D3" s="7"/>
      <c r="E3" s="7"/>
      <c r="F3" s="7"/>
      <c r="G3" s="7"/>
      <c r="H3" s="79"/>
      <c r="I3" s="4" t="s">
        <v>259</v>
      </c>
      <c r="J3" s="4" t="s">
        <v>259</v>
      </c>
      <c r="K3" s="4" t="s">
        <v>259</v>
      </c>
      <c r="L3" s="4" t="s">
        <v>259</v>
      </c>
      <c r="M3" s="4" t="s">
        <v>259</v>
      </c>
      <c r="N3" s="7"/>
      <c r="O3" s="7"/>
    </row>
    <row r="4" ht="20" customHeight="1" spans="1:15">
      <c r="A4" s="11">
        <v>1</v>
      </c>
      <c r="B4" s="24">
        <v>240911642</v>
      </c>
      <c r="C4" s="24" t="s">
        <v>313</v>
      </c>
      <c r="D4" s="42" t="s">
        <v>111</v>
      </c>
      <c r="E4" s="24" t="s">
        <v>62</v>
      </c>
      <c r="F4" s="65" t="s">
        <v>314</v>
      </c>
      <c r="G4" s="80" t="s">
        <v>65</v>
      </c>
      <c r="H4" s="11" t="s">
        <v>65</v>
      </c>
      <c r="I4" s="84">
        <v>2</v>
      </c>
      <c r="J4" s="85">
        <v>0</v>
      </c>
      <c r="K4" s="85">
        <v>3</v>
      </c>
      <c r="L4" s="85">
        <v>0</v>
      </c>
      <c r="M4" s="11">
        <v>0</v>
      </c>
      <c r="N4" s="11">
        <f t="shared" ref="N4:N7" si="0">SUM(I4:M4)</f>
        <v>5</v>
      </c>
      <c r="O4" s="11"/>
    </row>
    <row r="5" ht="20" customHeight="1" spans="1:15">
      <c r="A5" s="11">
        <v>2</v>
      </c>
      <c r="B5" s="24" t="s">
        <v>315</v>
      </c>
      <c r="C5" s="24" t="s">
        <v>313</v>
      </c>
      <c r="D5" s="42" t="s">
        <v>316</v>
      </c>
      <c r="E5" s="24" t="s">
        <v>62</v>
      </c>
      <c r="F5" s="65" t="s">
        <v>314</v>
      </c>
      <c r="G5" s="81" t="s">
        <v>65</v>
      </c>
      <c r="H5" s="58" t="s">
        <v>65</v>
      </c>
      <c r="I5" s="86">
        <v>1</v>
      </c>
      <c r="J5" s="85">
        <v>0</v>
      </c>
      <c r="K5" s="85">
        <v>1</v>
      </c>
      <c r="L5" s="85">
        <v>1</v>
      </c>
      <c r="M5" s="11">
        <v>0</v>
      </c>
      <c r="N5" s="11">
        <f t="shared" si="0"/>
        <v>3</v>
      </c>
      <c r="O5" s="11"/>
    </row>
    <row r="6" ht="20" customHeight="1" spans="1:15">
      <c r="A6" s="11"/>
      <c r="B6" s="24"/>
      <c r="C6" s="26"/>
      <c r="D6" s="25"/>
      <c r="E6" s="26"/>
      <c r="F6" s="26"/>
      <c r="G6" s="80"/>
      <c r="H6" s="11"/>
      <c r="I6" s="86"/>
      <c r="J6" s="85"/>
      <c r="K6" s="85"/>
      <c r="L6" s="85"/>
      <c r="M6" s="11"/>
      <c r="N6" s="11"/>
      <c r="O6" s="11"/>
    </row>
    <row r="7" ht="20" customHeight="1" spans="1:15">
      <c r="A7" s="11"/>
      <c r="B7" s="24"/>
      <c r="C7" s="26"/>
      <c r="D7" s="25"/>
      <c r="E7" s="26"/>
      <c r="F7" s="26"/>
      <c r="G7" s="81"/>
      <c r="H7" s="58"/>
      <c r="I7" s="86"/>
      <c r="J7" s="85"/>
      <c r="K7" s="85"/>
      <c r="L7" s="85"/>
      <c r="M7" s="11"/>
      <c r="N7" s="11"/>
      <c r="O7" s="11"/>
    </row>
    <row r="8" ht="20" customHeight="1" spans="1:15">
      <c r="A8" s="11"/>
      <c r="B8" s="28"/>
      <c r="C8" s="28"/>
      <c r="D8" s="28"/>
      <c r="E8" s="29"/>
      <c r="F8" s="28"/>
      <c r="G8" s="11"/>
      <c r="H8" s="9"/>
      <c r="I8" s="84"/>
      <c r="J8" s="85"/>
      <c r="K8" s="85"/>
      <c r="L8" s="85"/>
      <c r="M8" s="11"/>
      <c r="N8" s="11"/>
      <c r="O8" s="9"/>
    </row>
    <row r="9" ht="20" customHeight="1" spans="1:15">
      <c r="A9" s="11"/>
      <c r="B9" s="28"/>
      <c r="C9" s="28"/>
      <c r="D9" s="28"/>
      <c r="E9" s="29"/>
      <c r="F9" s="28"/>
      <c r="G9" s="11"/>
      <c r="H9" s="9"/>
      <c r="I9" s="84"/>
      <c r="J9" s="85"/>
      <c r="K9" s="85"/>
      <c r="L9" s="85"/>
      <c r="M9" s="11"/>
      <c r="N9" s="11"/>
      <c r="O9" s="9"/>
    </row>
    <row r="10" ht="20" customHeight="1" spans="1:15">
      <c r="A10" s="11"/>
      <c r="B10" s="28"/>
      <c r="C10" s="28"/>
      <c r="D10" s="28"/>
      <c r="E10" s="29"/>
      <c r="F10" s="28"/>
      <c r="G10" s="11"/>
      <c r="H10" s="9"/>
      <c r="I10" s="84"/>
      <c r="J10" s="85"/>
      <c r="K10" s="85"/>
      <c r="L10" s="85"/>
      <c r="M10" s="11"/>
      <c r="N10" s="11"/>
      <c r="O10" s="9"/>
    </row>
    <row r="11" ht="20" customHeight="1" spans="1:15">
      <c r="A11" s="11"/>
      <c r="B11" s="28"/>
      <c r="C11" s="28"/>
      <c r="D11" s="28"/>
      <c r="E11" s="29"/>
      <c r="F11" s="28"/>
      <c r="G11" s="11"/>
      <c r="H11" s="9"/>
      <c r="I11" s="84"/>
      <c r="J11" s="85"/>
      <c r="K11" s="85"/>
      <c r="L11" s="85"/>
      <c r="M11" s="11"/>
      <c r="N11" s="11"/>
      <c r="O11" s="9"/>
    </row>
    <row r="12" s="2" customFormat="1" ht="18.75" spans="1:15">
      <c r="A12" s="13" t="s">
        <v>317</v>
      </c>
      <c r="B12" s="14"/>
      <c r="C12" s="28"/>
      <c r="D12" s="15"/>
      <c r="E12" s="16"/>
      <c r="F12" s="28"/>
      <c r="G12" s="11"/>
      <c r="H12" s="36"/>
      <c r="I12" s="30"/>
      <c r="J12" s="13" t="s">
        <v>318</v>
      </c>
      <c r="K12" s="14"/>
      <c r="L12" s="14"/>
      <c r="M12" s="15"/>
      <c r="N12" s="14"/>
      <c r="O12" s="21"/>
    </row>
    <row r="13" ht="61" customHeight="1" spans="1:15">
      <c r="A13" s="82" t="s">
        <v>319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7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(尾期第一批)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2024-10-25T00:50:01Z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