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915" firstSheet="6" activeTab="1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验货尺寸表1" sheetId="6" r:id="rId7"/>
    <sheet name="尾期1" sheetId="5" r:id="rId8"/>
    <sheet name="尾期2" sheetId="19" r:id="rId9"/>
    <sheet name="尾期3 " sheetId="20" r:id="rId10"/>
    <sheet name="尾期4" sheetId="21" r:id="rId11"/>
    <sheet name="尾期5" sheetId="22" r:id="rId12"/>
    <sheet name="尾期6" sheetId="23" r:id="rId13"/>
    <sheet name="尾期7" sheetId="24" r:id="rId14"/>
    <sheet name="1.面料验布" sheetId="7" r:id="rId15"/>
    <sheet name="2.面料缩率" sheetId="8" r:id="rId16"/>
    <sheet name="3.面料互染" sheetId="9" r:id="rId17"/>
    <sheet name="4.面料静水压" sheetId="10" r:id="rId18"/>
    <sheet name="5.特殊工艺测试" sheetId="11" r:id="rId19"/>
    <sheet name="6.织带类缩率测试" sheetId="12" r:id="rId20"/>
  </sheets>
  <definedNames>
    <definedName name="_xlnm.Print_Area" localSheetId="2">首期!$A$1:$K$58</definedName>
    <definedName name="_xlnm.Print_Area" localSheetId="4">中期!$A$1:$K$51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<sst xmlns="http://schemas.openxmlformats.org/spreadsheetml/2006/main" count="2080" uniqueCount="373">
  <si>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</si>
  <si>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</si>
  <si>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</si>
  <si>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</si>
  <si>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</si>
  <si>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</si>
  <si>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</si>
  <si>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</si>
  <si>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</si>
  <si>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</si>
  <si>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</si>
  <si>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</si>
  <si>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</si>
  <si>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</si>
  <si>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</si>
  <si>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</si>
  <si>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</si>
  <si>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</si>
  <si>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</si>
  <si>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</si>
  <si>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</si>
  <si>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</si>
  <si>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</si>
  <si>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</si>
  <si>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</si>
  <si>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</si>
  <si>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</si>
  <si>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</si>
  <si>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</si>
  <si>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</si>
  <si>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</si>
  <si>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</si>
  <si>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</si>
  <si>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</si>
  <si>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</si>
  <si>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</si>
  <si>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</si>
  <si>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</si>
  <si>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</si>
  <si>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</si>
  <si>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</si>
  <si>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</si>
  <si>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</si>
  <si>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</si>
  <si>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</si>
  <si>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</si>
  <si>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</si>
  <si>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TAWWBM90766</t>
  </si>
  <si>
    <t>合同交期</t>
  </si>
  <si>
    <t>产前确认样</t>
  </si>
  <si>
    <t>有</t>
  </si>
  <si>
    <t>无</t>
  </si>
  <si>
    <t>品名</t>
  </si>
  <si>
    <t>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</si>
  <si>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</si>
  <si>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</si>
  <si>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</si>
  <si>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</si>
  <si>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</si>
  <si>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</si>
  <si>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</si>
  <si>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</si>
  <si>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</si>
  <si>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CGDD24062700019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</si>
  <si>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</si>
  <si>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</si>
  <si>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</si>
  <si>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</si>
  <si>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</si>
  <si>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</si>
  <si>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</si>
  <si>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</si>
  <si>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</si>
  <si>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</si>
  <si>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</si>
  <si>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</si>
  <si>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</si>
  <si>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</si>
  <si>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</si>
  <si>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</si>
  <si>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</si>
  <si>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</si>
  <si>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</si>
  <si>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</si>
  <si>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</si>
  <si>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</si>
  <si>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</si>
  <si>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</si>
  <si>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</si>
  <si>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</si>
  <si>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</si>
  <si>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</si>
  <si>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</si>
  <si>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</si>
  <si>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</si>
  <si>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</si>
  <si>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</si>
  <si>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</si>
  <si>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</si>
  <si>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</si>
  <si>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</si>
  <si>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旷野橘</t>
  </si>
  <si>
    <t>黑色</t>
  </si>
  <si>
    <t>铅灰/紫色</t>
  </si>
  <si>
    <t>山影灰</t>
  </si>
  <si>
    <t>米色/原木色</t>
  </si>
  <si>
    <t>极地白/松绿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</si>
  <si>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</si>
  <si>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黑色/40件</t>
  </si>
  <si>
    <t>旷野橘/20件</t>
  </si>
  <si>
    <t>铅灰/紫色/35件</t>
  </si>
  <si>
    <t>山影灰/40件</t>
  </si>
  <si>
    <t>米色/原木色/30件</t>
  </si>
  <si>
    <t>极地白/松绿/20件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</si>
  <si>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</si>
  <si>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</si>
  <si>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</si>
  <si>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</si>
  <si>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</si>
  <si>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修笼压胶不平皱多</t>
  </si>
  <si>
    <t>帽檐双面胶有折印</t>
  </si>
  <si>
    <t>里布偏紧，面皱多</t>
  </si>
  <si>
    <t>修笼腋下皱多，不平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</si>
  <si>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</si>
  <si>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</si>
  <si>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</si>
  <si>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</si>
  <si>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</si>
  <si>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</si>
  <si>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</si>
  <si>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</si>
  <si>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</si>
  <si>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</si>
  <si>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</si>
  <si>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</si>
  <si>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</si>
  <si>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</si>
  <si>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</si>
  <si>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</si>
  <si>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</si>
  <si>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</si>
  <si>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</si>
  <si>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XS</t>
  </si>
  <si>
    <t>XXXXL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</si>
  <si>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</si>
  <si>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</si>
  <si>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</si>
  <si>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</si>
  <si>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</si>
  <si>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</si>
  <si>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</si>
  <si>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</si>
  <si>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</si>
  <si>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</si>
  <si>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</si>
  <si>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</si>
  <si>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</si>
  <si>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</si>
  <si>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</si>
  <si>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</si>
  <si>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</si>
  <si>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内主项拉链长</t>
  </si>
  <si>
    <t>0.5/0</t>
  </si>
  <si>
    <t>胸围</t>
  </si>
  <si>
    <t>0/-0.5</t>
  </si>
  <si>
    <t>腰围</t>
  </si>
  <si>
    <t>摆围</t>
  </si>
  <si>
    <t>-0.5/-0.4</t>
  </si>
  <si>
    <t>-0.6/-0.8</t>
  </si>
  <si>
    <t>-1/-0.7</t>
  </si>
  <si>
    <t>-1/-1</t>
  </si>
  <si>
    <t>-0.8/-0.8</t>
  </si>
  <si>
    <t>肩宽</t>
  </si>
  <si>
    <t>0/-0.1</t>
  </si>
  <si>
    <t>-0.2/-0.2</t>
  </si>
  <si>
    <t>0/-0.3</t>
  </si>
  <si>
    <t>肩点袖长</t>
  </si>
  <si>
    <t>+0.2/+0.2</t>
  </si>
  <si>
    <t>+0.3/+0.3</t>
  </si>
  <si>
    <t>袖肥/2（参考值
见注解）</t>
  </si>
  <si>
    <t>袖肘围/2</t>
  </si>
  <si>
    <t>袖口围/2（平量）</t>
  </si>
  <si>
    <t>前领高</t>
  </si>
  <si>
    <t>下领围</t>
  </si>
  <si>
    <t>+0.4/+0.3</t>
  </si>
  <si>
    <t>+0.5/+0.3</t>
  </si>
  <si>
    <t>帽高</t>
  </si>
  <si>
    <t>帽宽</t>
  </si>
  <si>
    <t>插手袋开口</t>
  </si>
  <si>
    <t>胸袋开口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</si>
  <si>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</si>
  <si>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</si>
  <si>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</si>
  <si>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</si>
  <si>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</si>
  <si>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</si>
  <si>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</si>
  <si>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</si>
  <si>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</si>
  <si>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</si>
  <si>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</si>
  <si>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</si>
  <si>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</si>
  <si>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黑色：2#5#7#</t>
  </si>
  <si>
    <t>山影灰:1#5#9#10#</t>
  </si>
  <si>
    <t>旷野橘：3#7#9#</t>
  </si>
  <si>
    <t>米色/原木色：2#7#8#</t>
  </si>
  <si>
    <t>铅灰/紫色：4#1#7#</t>
  </si>
  <si>
    <t>极地白/松绿：1#3#6#9#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</si>
  <si>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</si>
  <si>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</si>
  <si>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</si>
  <si>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1，清理干净脏污，线毛，</t>
  </si>
  <si>
    <t>【整改的严重缺陷及整改复核时间】</t>
  </si>
  <si>
    <t>品控</t>
  </si>
  <si>
    <t>周苑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</si>
  <si>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</si>
  <si>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</si>
  <si>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</si>
  <si>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</si>
  <si>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</si>
  <si>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</si>
  <si>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</si>
  <si>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</si>
  <si>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</si>
  <si>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天津仓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</si>
  <si>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</si>
  <si>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</si>
  <si>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</si>
  <si>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</si>
  <si>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</si>
  <si>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</si>
  <si>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</si>
  <si>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</si>
  <si>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</si>
  <si>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</si>
  <si>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</si>
  <si>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采购凭证编号：CGDD24062700019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</si>
  <si>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</si>
  <si>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</si>
  <si>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</si>
  <si>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</si>
  <si>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</si>
  <si>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</si>
  <si>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</si>
  <si>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</si>
  <si>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</si>
  <si>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</si>
  <si>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</si>
  <si>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</si>
  <si>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</si>
  <si>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</si>
  <si>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黑色：3#6#8#16#</t>
  </si>
  <si>
    <t>旷野橘：4#6#7#13#</t>
  </si>
  <si>
    <t>铅灰/紫色：5#9#11#14#</t>
  </si>
  <si>
    <t>情况说明：</t>
  </si>
  <si>
    <t xml:space="preserve">【问题点描述】  </t>
  </si>
  <si>
    <t>1，有少量线毛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</si>
  <si>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</si>
  <si>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</si>
  <si>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</si>
  <si>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</si>
  <si>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</si>
  <si>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</si>
  <si>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</si>
  <si>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</si>
  <si>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</si>
  <si>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采购凭证编号：CGDD24102400001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</si>
  <si>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</si>
  <si>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</si>
  <si>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</si>
  <si>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</si>
  <si>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</si>
  <si>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</si>
  <si>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</si>
  <si>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</si>
  <si>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</si>
  <si>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</si>
  <si>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</si>
  <si>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</si>
  <si>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</si>
  <si>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</si>
  <si>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</si>
  <si>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</si>
  <si>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</si>
  <si>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3/5</t>
  </si>
  <si>
    <t>FW10301</t>
  </si>
  <si>
    <t>恒利</t>
  </si>
  <si>
    <t>5/9</t>
  </si>
  <si>
    <t>1/4</t>
  </si>
  <si>
    <t>铅灰</t>
  </si>
  <si>
    <t>8/12</t>
  </si>
  <si>
    <t>极地白</t>
  </si>
  <si>
    <t>3/4</t>
  </si>
  <si>
    <t>2/7</t>
  </si>
  <si>
    <t>米色</t>
  </si>
  <si>
    <t>制表时间：2024/8/12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</si>
  <si>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</si>
  <si>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</si>
  <si>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</si>
  <si>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</si>
  <si>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</si>
  <si>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</si>
  <si>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</si>
  <si>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</si>
  <si>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</si>
  <si>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</si>
  <si>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1/2</t>
  </si>
  <si>
    <t>3/6</t>
  </si>
  <si>
    <t>8/11</t>
  </si>
  <si>
    <t>5/6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</si>
  <si>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</si>
  <si>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</si>
  <si>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</si>
  <si>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</si>
  <si>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</si>
  <si>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</si>
  <si>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</si>
  <si>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</si>
  <si>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</si>
  <si>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</si>
  <si>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FW09363</t>
  </si>
  <si>
    <t>0.5*0.5军工格梭织</t>
  </si>
  <si>
    <t>赢合</t>
  </si>
  <si>
    <t>G09FW0440</t>
  </si>
  <si>
    <t>210T</t>
  </si>
  <si>
    <t>台华</t>
  </si>
  <si>
    <t>G14FW1100</t>
  </si>
  <si>
    <t>超细天鹅绒</t>
  </si>
  <si>
    <t>新颜</t>
  </si>
  <si>
    <t>2/4</t>
  </si>
  <si>
    <t>6/7</t>
  </si>
  <si>
    <t>4/10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</si>
  <si>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</si>
  <si>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</si>
  <si>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</si>
  <si>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</si>
  <si>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</si>
  <si>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</si>
  <si>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</si>
  <si>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</si>
  <si>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</si>
  <si>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ok</t>
  </si>
  <si>
    <t>2/8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</si>
  <si>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</si>
  <si>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</si>
  <si>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</si>
  <si>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</si>
  <si>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</si>
  <si>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</si>
  <si>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</si>
  <si>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</si>
  <si>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所有缝份</t>
  </si>
  <si>
    <t>胶条</t>
  </si>
  <si>
    <t>绣花</t>
  </si>
  <si>
    <t>装饰胶</t>
  </si>
  <si>
    <t>洗测2次</t>
  </si>
  <si>
    <t>洗测4次</t>
  </si>
  <si>
    <t>2/6</t>
  </si>
  <si>
    <t>5/7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</si>
  <si>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</si>
  <si>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</si>
  <si>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</si>
  <si>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</si>
  <si>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</si>
  <si>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定卡织带</t>
  </si>
  <si>
    <t>云母灰</t>
  </si>
  <si>
    <t>冰紫色</t>
  </si>
  <si>
    <t>橡筋绳</t>
  </si>
  <si>
    <t>原木色</t>
  </si>
  <si>
    <t>雾灰</t>
  </si>
  <si>
    <t>松绿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</si>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</sst>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0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2"/>
      <name val="华文细黑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" fillId="7" borderId="67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68" applyNumberFormat="0" applyFill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45" fillId="0" borderId="6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8" borderId="70" applyNumberFormat="0" applyAlignment="0" applyProtection="0">
      <alignment vertical="center"/>
    </xf>
    <xf numFmtId="0" fontId="47" fillId="9" borderId="71" applyNumberFormat="0" applyAlignment="0" applyProtection="0">
      <alignment vertical="center"/>
    </xf>
    <xf numFmtId="0" fontId="48" fillId="9" borderId="70" applyNumberFormat="0" applyAlignment="0" applyProtection="0">
      <alignment vertical="center"/>
    </xf>
    <xf numFmtId="0" fontId="49" fillId="10" borderId="72" applyNumberFormat="0" applyAlignment="0" applyProtection="0">
      <alignment vertical="center"/>
    </xf>
    <xf numFmtId="0" fontId="50" fillId="0" borderId="73" applyNumberFormat="0" applyFill="0" applyAlignment="0" applyProtection="0">
      <alignment vertical="center"/>
    </xf>
    <xf numFmtId="0" fontId="51" fillId="0" borderId="74" applyNumberFormat="0" applyFill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57" fillId="0" borderId="0">
      <alignment vertical="center"/>
    </xf>
    <xf numFmtId="0" fontId="13" fillId="0" borderId="0">
      <alignment vertical="center"/>
    </xf>
    <xf numFmtId="0" fontId="13" fillId="0" borderId="0"/>
    <xf numFmtId="0" fontId="1" fillId="0" borderId="0">
      <alignment vertical="center"/>
    </xf>
    <xf numFmtId="0" fontId="13" fillId="0" borderId="0"/>
    <xf numFmtId="0" fontId="13" fillId="0" borderId="0"/>
    <xf numFmtId="176" fontId="58" fillId="0" borderId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16" fillId="0" borderId="0">
      <alignment vertical="center"/>
    </xf>
    <xf numFmtId="0" fontId="59" fillId="0" borderId="0">
      <alignment vertical="center"/>
    </xf>
  </cellStyleXfs>
  <cellXfs count="385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3" fillId="0" borderId="0" xfId="54" applyFill="1" applyAlignment="1">
      <alignment horizontal="left" vertical="center"/>
    </xf>
    <xf numFmtId="0" fontId="13" fillId="0" borderId="0" xfId="54" applyFill="1" applyBorder="1" applyAlignment="1">
      <alignment horizontal="left" vertical="center"/>
    </xf>
    <xf numFmtId="0" fontId="13" fillId="0" borderId="0" xfId="54" applyFont="1" applyFill="1" applyAlignment="1">
      <alignment horizontal="left" vertical="center"/>
    </xf>
    <xf numFmtId="0" fontId="14" fillId="0" borderId="9" xfId="54" applyFont="1" applyFill="1" applyBorder="1" applyAlignment="1">
      <alignment horizontal="center" vertical="top"/>
    </xf>
    <xf numFmtId="0" fontId="15" fillId="0" borderId="10" xfId="54" applyFont="1" applyFill="1" applyBorder="1" applyAlignment="1">
      <alignment horizontal="left" vertical="center"/>
    </xf>
    <xf numFmtId="0" fontId="16" fillId="0" borderId="11" xfId="54" applyFont="1" applyFill="1" applyBorder="1" applyAlignment="1">
      <alignment horizontal="center" vertical="center"/>
    </xf>
    <xf numFmtId="0" fontId="15" fillId="0" borderId="11" xfId="54" applyFont="1" applyFill="1" applyBorder="1" applyAlignment="1">
      <alignment horizontal="center" vertical="center"/>
    </xf>
    <xf numFmtId="0" fontId="17" fillId="0" borderId="11" xfId="54" applyFont="1" applyFill="1" applyBorder="1" applyAlignment="1">
      <alignment vertical="center"/>
    </xf>
    <xf numFmtId="0" fontId="15" fillId="0" borderId="11" xfId="54" applyFont="1" applyFill="1" applyBorder="1" applyAlignment="1">
      <alignment vertical="center"/>
    </xf>
    <xf numFmtId="0" fontId="17" fillId="0" borderId="11" xfId="54" applyFont="1" applyFill="1" applyBorder="1" applyAlignment="1">
      <alignment horizontal="center" vertical="center"/>
    </xf>
    <xf numFmtId="0" fontId="15" fillId="0" borderId="12" xfId="54" applyFont="1" applyFill="1" applyBorder="1" applyAlignment="1">
      <alignment vertical="center"/>
    </xf>
    <xf numFmtId="0" fontId="16" fillId="0" borderId="13" xfId="54" applyFont="1" applyFill="1" applyBorder="1" applyAlignment="1">
      <alignment horizontal="center" vertical="center"/>
    </xf>
    <xf numFmtId="0" fontId="15" fillId="0" borderId="13" xfId="54" applyFont="1" applyFill="1" applyBorder="1" applyAlignment="1">
      <alignment vertical="center"/>
    </xf>
    <xf numFmtId="178" fontId="17" fillId="0" borderId="13" xfId="54" applyNumberFormat="1" applyFont="1" applyFill="1" applyBorder="1" applyAlignment="1">
      <alignment horizontal="center" vertical="center"/>
    </xf>
    <xf numFmtId="0" fontId="15" fillId="0" borderId="13" xfId="54" applyFont="1" applyFill="1" applyBorder="1" applyAlignment="1">
      <alignment horizontal="center" vertical="center"/>
    </xf>
    <xf numFmtId="0" fontId="15" fillId="0" borderId="12" xfId="54" applyFont="1" applyFill="1" applyBorder="1" applyAlignment="1">
      <alignment horizontal="left" vertical="center"/>
    </xf>
    <xf numFmtId="0" fontId="16" fillId="0" borderId="13" xfId="54" applyFont="1" applyFill="1" applyBorder="1" applyAlignment="1">
      <alignment horizontal="right" vertical="center"/>
    </xf>
    <xf numFmtId="0" fontId="15" fillId="0" borderId="13" xfId="54" applyFont="1" applyFill="1" applyBorder="1" applyAlignment="1">
      <alignment horizontal="left" vertical="center"/>
    </xf>
    <xf numFmtId="0" fontId="17" fillId="0" borderId="13" xfId="54" applyFont="1" applyFill="1" applyBorder="1" applyAlignment="1">
      <alignment horizontal="center" vertical="center"/>
    </xf>
    <xf numFmtId="0" fontId="15" fillId="0" borderId="14" xfId="54" applyFont="1" applyFill="1" applyBorder="1" applyAlignment="1">
      <alignment vertical="center"/>
    </xf>
    <xf numFmtId="0" fontId="16" fillId="0" borderId="15" xfId="54" applyFont="1" applyFill="1" applyBorder="1" applyAlignment="1">
      <alignment horizontal="center" vertical="center"/>
    </xf>
    <xf numFmtId="0" fontId="15" fillId="0" borderId="15" xfId="54" applyFont="1" applyFill="1" applyBorder="1" applyAlignment="1">
      <alignment vertical="center"/>
    </xf>
    <xf numFmtId="0" fontId="17" fillId="0" borderId="15" xfId="54" applyFont="1" applyFill="1" applyBorder="1" applyAlignment="1">
      <alignment vertical="center"/>
    </xf>
    <xf numFmtId="0" fontId="17" fillId="0" borderId="15" xfId="54" applyFont="1" applyFill="1" applyBorder="1" applyAlignment="1">
      <alignment horizontal="center" vertical="center"/>
    </xf>
    <xf numFmtId="0" fontId="15" fillId="0" borderId="15" xfId="54" applyFont="1" applyFill="1" applyBorder="1" applyAlignment="1">
      <alignment horizontal="left" vertical="center"/>
    </xf>
    <xf numFmtId="0" fontId="15" fillId="0" borderId="0" xfId="54" applyFont="1" applyFill="1" applyBorder="1" applyAlignment="1">
      <alignment vertical="center"/>
    </xf>
    <xf numFmtId="0" fontId="17" fillId="0" borderId="0" xfId="54" applyFont="1" applyFill="1" applyBorder="1" applyAlignment="1">
      <alignment vertical="center"/>
    </xf>
    <xf numFmtId="0" fontId="17" fillId="0" borderId="0" xfId="54" applyFont="1" applyFill="1" applyAlignment="1">
      <alignment horizontal="left" vertical="center"/>
    </xf>
    <xf numFmtId="0" fontId="15" fillId="0" borderId="10" xfId="54" applyFont="1" applyFill="1" applyBorder="1" applyAlignment="1">
      <alignment vertical="center"/>
    </xf>
    <xf numFmtId="0" fontId="15" fillId="0" borderId="16" xfId="54" applyFont="1" applyFill="1" applyBorder="1" applyAlignment="1">
      <alignment horizontal="left" vertical="center"/>
    </xf>
    <xf numFmtId="0" fontId="15" fillId="0" borderId="17" xfId="54" applyFont="1" applyFill="1" applyBorder="1" applyAlignment="1">
      <alignment horizontal="left" vertical="center"/>
    </xf>
    <xf numFmtId="0" fontId="17" fillId="0" borderId="13" xfId="54" applyFont="1" applyFill="1" applyBorder="1" applyAlignment="1">
      <alignment horizontal="left" vertical="center"/>
    </xf>
    <xf numFmtId="0" fontId="17" fillId="0" borderId="13" xfId="54" applyFont="1" applyFill="1" applyBorder="1" applyAlignment="1">
      <alignment vertical="center"/>
    </xf>
    <xf numFmtId="0" fontId="17" fillId="0" borderId="18" xfId="54" applyFont="1" applyFill="1" applyBorder="1" applyAlignment="1">
      <alignment horizontal="center" vertical="center"/>
    </xf>
    <xf numFmtId="0" fontId="17" fillId="0" borderId="19" xfId="54" applyFont="1" applyFill="1" applyBorder="1" applyAlignment="1">
      <alignment horizontal="center" vertical="center"/>
    </xf>
    <xf numFmtId="0" fontId="18" fillId="0" borderId="20" xfId="54" applyFont="1" applyFill="1" applyBorder="1" applyAlignment="1">
      <alignment horizontal="left" vertical="center"/>
    </xf>
    <xf numFmtId="0" fontId="18" fillId="0" borderId="19" xfId="54" applyFont="1" applyFill="1" applyBorder="1" applyAlignment="1">
      <alignment horizontal="left" vertical="center"/>
    </xf>
    <xf numFmtId="0" fontId="17" fillId="0" borderId="15" xfId="54" applyFont="1" applyFill="1" applyBorder="1" applyAlignment="1">
      <alignment horizontal="left" vertical="center"/>
    </xf>
    <xf numFmtId="0" fontId="17" fillId="0" borderId="0" xfId="54" applyFont="1" applyFill="1" applyBorder="1" applyAlignment="1">
      <alignment horizontal="left" vertical="center"/>
    </xf>
    <xf numFmtId="0" fontId="15" fillId="0" borderId="11" xfId="54" applyFont="1" applyFill="1" applyBorder="1" applyAlignment="1">
      <alignment horizontal="left" vertical="center"/>
    </xf>
    <xf numFmtId="0" fontId="17" fillId="0" borderId="21" xfId="54" applyFont="1" applyFill="1" applyBorder="1" applyAlignment="1">
      <alignment horizontal="left" vertical="center"/>
    </xf>
    <xf numFmtId="0" fontId="17" fillId="0" borderId="22" xfId="54" applyFont="1" applyFill="1" applyBorder="1" applyAlignment="1">
      <alignment horizontal="left" vertical="center"/>
    </xf>
    <xf numFmtId="0" fontId="13" fillId="0" borderId="5" xfId="54" applyFill="1" applyBorder="1" applyAlignment="1">
      <alignment horizontal="center" vertical="center"/>
    </xf>
    <xf numFmtId="0" fontId="13" fillId="0" borderId="6" xfId="54" applyFill="1" applyBorder="1" applyAlignment="1">
      <alignment horizontal="center" vertical="center"/>
    </xf>
    <xf numFmtId="0" fontId="17" fillId="0" borderId="2" xfId="54" applyFont="1" applyFill="1" applyBorder="1" applyAlignment="1">
      <alignment horizontal="left" vertical="center"/>
    </xf>
    <xf numFmtId="0" fontId="17" fillId="0" borderId="23" xfId="54" applyFont="1" applyFill="1" applyBorder="1" applyAlignment="1">
      <alignment horizontal="left" vertical="center"/>
    </xf>
    <xf numFmtId="0" fontId="17" fillId="0" borderId="24" xfId="54" applyFont="1" applyFill="1" applyBorder="1" applyAlignment="1">
      <alignment horizontal="left" vertical="center"/>
    </xf>
    <xf numFmtId="0" fontId="17" fillId="0" borderId="20" xfId="54" applyFont="1" applyFill="1" applyBorder="1" applyAlignment="1">
      <alignment horizontal="left" vertical="center" wrapText="1"/>
    </xf>
    <xf numFmtId="0" fontId="17" fillId="0" borderId="19" xfId="54" applyFont="1" applyFill="1" applyBorder="1" applyAlignment="1">
      <alignment horizontal="left" vertical="center" wrapText="1"/>
    </xf>
    <xf numFmtId="0" fontId="17" fillId="0" borderId="12" xfId="54" applyFont="1" applyFill="1" applyBorder="1" applyAlignment="1">
      <alignment horizontal="left" vertical="center" wrapText="1"/>
    </xf>
    <xf numFmtId="0" fontId="17" fillId="0" borderId="13" xfId="54" applyFont="1" applyFill="1" applyBorder="1" applyAlignment="1">
      <alignment horizontal="left" vertical="center" wrapText="1"/>
    </xf>
    <xf numFmtId="0" fontId="15" fillId="0" borderId="14" xfId="54" applyFont="1" applyFill="1" applyBorder="1" applyAlignment="1">
      <alignment horizontal="left" vertical="center"/>
    </xf>
    <xf numFmtId="0" fontId="13" fillId="0" borderId="15" xfId="54" applyFill="1" applyBorder="1" applyAlignment="1">
      <alignment horizontal="center" vertical="center"/>
    </xf>
    <xf numFmtId="0" fontId="15" fillId="0" borderId="25" xfId="54" applyFont="1" applyFill="1" applyBorder="1" applyAlignment="1">
      <alignment horizontal="center" vertical="center"/>
    </xf>
    <xf numFmtId="0" fontId="15" fillId="0" borderId="26" xfId="54" applyFont="1" applyFill="1" applyBorder="1" applyAlignment="1">
      <alignment horizontal="left" vertical="center"/>
    </xf>
    <xf numFmtId="0" fontId="17" fillId="0" borderId="12" xfId="54" applyFont="1" applyFill="1" applyBorder="1" applyAlignment="1">
      <alignment horizontal="left" vertical="center"/>
    </xf>
    <xf numFmtId="0" fontId="17" fillId="0" borderId="20" xfId="54" applyFont="1" applyFill="1" applyBorder="1" applyAlignment="1">
      <alignment horizontal="left" vertical="center"/>
    </xf>
    <xf numFmtId="0" fontId="17" fillId="0" borderId="19" xfId="54" applyFont="1" applyFill="1" applyBorder="1" applyAlignment="1">
      <alignment horizontal="left" vertical="center"/>
    </xf>
    <xf numFmtId="0" fontId="13" fillId="0" borderId="20" xfId="54" applyFont="1" applyFill="1" applyBorder="1" applyAlignment="1">
      <alignment horizontal="left" vertical="center"/>
    </xf>
    <xf numFmtId="0" fontId="13" fillId="0" borderId="19" xfId="54" applyFont="1" applyFill="1" applyBorder="1" applyAlignment="1">
      <alignment horizontal="left" vertical="center"/>
    </xf>
    <xf numFmtId="0" fontId="19" fillId="0" borderId="20" xfId="54" applyFont="1" applyFill="1" applyBorder="1" applyAlignment="1">
      <alignment horizontal="left" vertical="center"/>
    </xf>
    <xf numFmtId="0" fontId="17" fillId="0" borderId="27" xfId="54" applyFont="1" applyFill="1" applyBorder="1" applyAlignment="1">
      <alignment horizontal="left" vertical="center"/>
    </xf>
    <xf numFmtId="0" fontId="17" fillId="0" borderId="28" xfId="54" applyFont="1" applyFill="1" applyBorder="1" applyAlignment="1">
      <alignment horizontal="left" vertical="center"/>
    </xf>
    <xf numFmtId="0" fontId="18" fillId="0" borderId="10" xfId="54" applyFont="1" applyFill="1" applyBorder="1" applyAlignment="1">
      <alignment horizontal="left" vertical="center"/>
    </xf>
    <xf numFmtId="0" fontId="18" fillId="0" borderId="11" xfId="54" applyFont="1" applyFill="1" applyBorder="1" applyAlignment="1">
      <alignment horizontal="left" vertical="center"/>
    </xf>
    <xf numFmtId="0" fontId="15" fillId="0" borderId="18" xfId="54" applyFont="1" applyFill="1" applyBorder="1" applyAlignment="1">
      <alignment horizontal="left" vertical="center"/>
    </xf>
    <xf numFmtId="0" fontId="15" fillId="0" borderId="29" xfId="54" applyFont="1" applyFill="1" applyBorder="1" applyAlignment="1">
      <alignment horizontal="left" vertical="center"/>
    </xf>
    <xf numFmtId="178" fontId="17" fillId="0" borderId="15" xfId="54" applyNumberFormat="1" applyFont="1" applyFill="1" applyBorder="1" applyAlignment="1">
      <alignment vertical="center"/>
    </xf>
    <xf numFmtId="0" fontId="15" fillId="0" borderId="15" xfId="54" applyFont="1" applyFill="1" applyBorder="1" applyAlignment="1">
      <alignment horizontal="center" vertical="center"/>
    </xf>
    <xf numFmtId="0" fontId="17" fillId="0" borderId="30" xfId="54" applyFont="1" applyFill="1" applyBorder="1" applyAlignment="1">
      <alignment horizontal="center" vertical="center"/>
    </xf>
    <xf numFmtId="0" fontId="15" fillId="0" borderId="31" xfId="54" applyFont="1" applyFill="1" applyBorder="1" applyAlignment="1">
      <alignment horizontal="center" vertical="center"/>
    </xf>
    <xf numFmtId="0" fontId="17" fillId="0" borderId="31" xfId="54" applyFont="1" applyFill="1" applyBorder="1" applyAlignment="1">
      <alignment horizontal="left" vertical="center"/>
    </xf>
    <xf numFmtId="0" fontId="17" fillId="0" borderId="32" xfId="54" applyFont="1" applyFill="1" applyBorder="1" applyAlignment="1">
      <alignment horizontal="left" vertical="center"/>
    </xf>
    <xf numFmtId="0" fontId="15" fillId="0" borderId="33" xfId="54" applyFont="1" applyFill="1" applyBorder="1" applyAlignment="1">
      <alignment horizontal="left" vertical="center"/>
    </xf>
    <xf numFmtId="0" fontId="17" fillId="0" borderId="34" xfId="54" applyFont="1" applyFill="1" applyBorder="1" applyAlignment="1">
      <alignment horizontal="center" vertical="center"/>
    </xf>
    <xf numFmtId="0" fontId="18" fillId="0" borderId="34" xfId="54" applyFont="1" applyFill="1" applyBorder="1" applyAlignment="1">
      <alignment horizontal="left" vertical="center"/>
    </xf>
    <xf numFmtId="0" fontId="15" fillId="0" borderId="30" xfId="54" applyFont="1" applyFill="1" applyBorder="1" applyAlignment="1">
      <alignment horizontal="left" vertical="center"/>
    </xf>
    <xf numFmtId="0" fontId="15" fillId="0" borderId="31" xfId="54" applyFont="1" applyFill="1" applyBorder="1" applyAlignment="1">
      <alignment horizontal="left" vertical="center"/>
    </xf>
    <xf numFmtId="0" fontId="17" fillId="0" borderId="35" xfId="54" applyFont="1" applyFill="1" applyBorder="1" applyAlignment="1">
      <alignment horizontal="left" vertical="center"/>
    </xf>
    <xf numFmtId="0" fontId="13" fillId="0" borderId="7" xfId="54" applyFill="1" applyBorder="1" applyAlignment="1">
      <alignment horizontal="center" vertical="center"/>
    </xf>
    <xf numFmtId="0" fontId="17" fillId="0" borderId="36" xfId="54" applyFont="1" applyFill="1" applyBorder="1" applyAlignment="1">
      <alignment horizontal="left" vertical="center"/>
    </xf>
    <xf numFmtId="0" fontId="17" fillId="0" borderId="34" xfId="54" applyFont="1" applyFill="1" applyBorder="1" applyAlignment="1">
      <alignment horizontal="left" vertical="center" wrapText="1"/>
    </xf>
    <xf numFmtId="0" fontId="17" fillId="0" borderId="31" xfId="54" applyFont="1" applyFill="1" applyBorder="1" applyAlignment="1">
      <alignment horizontal="left" vertical="center" wrapText="1"/>
    </xf>
    <xf numFmtId="0" fontId="13" fillId="0" borderId="32" xfId="54" applyFill="1" applyBorder="1" applyAlignment="1">
      <alignment horizontal="center" vertical="center"/>
    </xf>
    <xf numFmtId="0" fontId="17" fillId="0" borderId="34" xfId="54" applyFont="1" applyFill="1" applyBorder="1" applyAlignment="1">
      <alignment horizontal="left" vertical="center"/>
    </xf>
    <xf numFmtId="0" fontId="13" fillId="0" borderId="34" xfId="54" applyFont="1" applyFill="1" applyBorder="1" applyAlignment="1">
      <alignment horizontal="left" vertical="center"/>
    </xf>
    <xf numFmtId="0" fontId="17" fillId="0" borderId="37" xfId="54" applyFont="1" applyFill="1" applyBorder="1" applyAlignment="1">
      <alignment horizontal="left" vertical="center"/>
    </xf>
    <xf numFmtId="0" fontId="18" fillId="0" borderId="30" xfId="54" applyFont="1" applyFill="1" applyBorder="1" applyAlignment="1">
      <alignment horizontal="left" vertical="center"/>
    </xf>
    <xf numFmtId="0" fontId="17" fillId="0" borderId="32" xfId="54" applyFont="1" applyFill="1" applyBorder="1" applyAlignment="1">
      <alignment horizontal="center" vertical="center"/>
    </xf>
    <xf numFmtId="0" fontId="20" fillId="0" borderId="0" xfId="55" applyFont="1" applyFill="1"/>
    <xf numFmtId="0" fontId="21" fillId="0" borderId="0" xfId="0" applyFont="1" applyFill="1" applyAlignment="1">
      <alignment vertical="center"/>
    </xf>
    <xf numFmtId="0" fontId="20" fillId="0" borderId="38" xfId="55" applyFont="1" applyFill="1" applyBorder="1" applyAlignment="1">
      <alignment horizontal="center" vertical="center"/>
    </xf>
    <xf numFmtId="0" fontId="20" fillId="0" borderId="0" xfId="55" applyFont="1" applyFill="1" applyAlignment="1">
      <alignment horizontal="center" vertical="center"/>
    </xf>
    <xf numFmtId="0" fontId="22" fillId="0" borderId="2" xfId="57" applyFont="1" applyFill="1" applyBorder="1" applyAlignment="1">
      <alignment horizontal="center"/>
    </xf>
    <xf numFmtId="0" fontId="18" fillId="0" borderId="13" xfId="54" applyFont="1" applyFill="1" applyBorder="1" applyAlignment="1">
      <alignment horizontal="left" vertical="center"/>
    </xf>
    <xf numFmtId="0" fontId="18" fillId="0" borderId="31" xfId="54" applyFont="1" applyFill="1" applyBorder="1" applyAlignment="1">
      <alignment horizontal="left" vertical="center"/>
    </xf>
    <xf numFmtId="0" fontId="22" fillId="0" borderId="3" xfId="57" applyFont="1" applyFill="1" applyBorder="1" applyAlignment="1">
      <alignment horizontal="left" vertical="center"/>
    </xf>
    <xf numFmtId="0" fontId="22" fillId="0" borderId="38" xfId="57" applyFont="1" applyFill="1" applyBorder="1" applyAlignment="1">
      <alignment horizontal="center" vertical="center"/>
    </xf>
    <xf numFmtId="0" fontId="22" fillId="0" borderId="0" xfId="57" applyFont="1" applyFill="1" applyAlignment="1">
      <alignment horizontal="center" vertical="center"/>
    </xf>
    <xf numFmtId="0" fontId="22" fillId="0" borderId="2" xfId="57" applyFont="1" applyFill="1" applyBorder="1" applyAlignment="1">
      <alignment horizontal="center" vertical="center"/>
    </xf>
    <xf numFmtId="0" fontId="22" fillId="0" borderId="7" xfId="57" applyFont="1" applyFill="1" applyBorder="1" applyAlignment="1">
      <alignment horizontal="center" vertical="center"/>
    </xf>
    <xf numFmtId="0" fontId="23" fillId="0" borderId="2" xfId="64" applyFont="1" applyFill="1" applyBorder="1" applyAlignment="1">
      <alignment horizontal="left" vertical="top"/>
    </xf>
    <xf numFmtId="0" fontId="23" fillId="0" borderId="2" xfId="64" applyFont="1" applyFill="1" applyBorder="1" applyAlignment="1">
      <alignment horizontal="left" vertical="top" wrapText="1"/>
    </xf>
    <xf numFmtId="0" fontId="24" fillId="0" borderId="0" xfId="56" applyFont="1" applyFill="1">
      <alignment vertical="center"/>
    </xf>
    <xf numFmtId="0" fontId="22" fillId="0" borderId="0" xfId="57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7" xfId="0" applyFont="1" applyFill="1" applyBorder="1" applyAlignment="1">
      <alignment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5" fillId="0" borderId="5" xfId="57" applyFont="1" applyFill="1" applyBorder="1" applyAlignment="1">
      <alignment vertical="center"/>
    </xf>
    <xf numFmtId="0" fontId="23" fillId="0" borderId="5" xfId="64" applyFont="1" applyFill="1" applyBorder="1" applyAlignment="1">
      <alignment horizontal="left" vertical="top"/>
    </xf>
    <xf numFmtId="0" fontId="23" fillId="0" borderId="7" xfId="64" applyFont="1" applyFill="1" applyBorder="1" applyAlignment="1">
      <alignment horizontal="left" vertical="top"/>
    </xf>
    <xf numFmtId="0" fontId="22" fillId="0" borderId="7" xfId="57" applyFont="1" applyFill="1" applyBorder="1" applyAlignment="1">
      <alignment horizontal="center"/>
    </xf>
    <xf numFmtId="14" fontId="20" fillId="0" borderId="0" xfId="55" applyNumberFormat="1" applyFont="1" applyFill="1"/>
    <xf numFmtId="0" fontId="21" fillId="0" borderId="7" xfId="0" applyFont="1" applyFill="1" applyBorder="1" applyAlignment="1">
      <alignment horizontal="center" vertical="center"/>
    </xf>
    <xf numFmtId="0" fontId="13" fillId="0" borderId="0" xfId="54" applyFont="1" applyAlignment="1">
      <alignment horizontal="left" vertical="center"/>
    </xf>
    <xf numFmtId="0" fontId="26" fillId="0" borderId="9" xfId="54" applyFont="1" applyBorder="1" applyAlignment="1">
      <alignment horizontal="center" vertical="top"/>
    </xf>
    <xf numFmtId="0" fontId="19" fillId="0" borderId="39" xfId="54" applyFont="1" applyBorder="1" applyAlignment="1">
      <alignment horizontal="left" vertical="center"/>
    </xf>
    <xf numFmtId="0" fontId="16" fillId="0" borderId="40" xfId="54" applyFont="1" applyBorder="1" applyAlignment="1">
      <alignment horizontal="center" vertical="center"/>
    </xf>
    <xf numFmtId="0" fontId="19" fillId="0" borderId="40" xfId="54" applyFont="1" applyBorder="1" applyAlignment="1">
      <alignment horizontal="center" vertical="center"/>
    </xf>
    <xf numFmtId="0" fontId="18" fillId="0" borderId="40" xfId="54" applyFont="1" applyBorder="1" applyAlignment="1">
      <alignment horizontal="left" vertical="center"/>
    </xf>
    <xf numFmtId="0" fontId="18" fillId="0" borderId="10" xfId="54" applyFont="1" applyBorder="1" applyAlignment="1">
      <alignment horizontal="center" vertical="center"/>
    </xf>
    <xf numFmtId="0" fontId="18" fillId="0" borderId="11" xfId="54" applyFont="1" applyBorder="1" applyAlignment="1">
      <alignment horizontal="center" vertical="center"/>
    </xf>
    <xf numFmtId="0" fontId="18" fillId="0" borderId="30" xfId="54" applyFont="1" applyBorder="1" applyAlignment="1">
      <alignment horizontal="center" vertical="center"/>
    </xf>
    <xf numFmtId="0" fontId="19" fillId="0" borderId="10" xfId="54" applyFont="1" applyBorder="1" applyAlignment="1">
      <alignment horizontal="center" vertical="center"/>
    </xf>
    <xf numFmtId="0" fontId="19" fillId="0" borderId="11" xfId="54" applyFont="1" applyBorder="1" applyAlignment="1">
      <alignment horizontal="center" vertical="center"/>
    </xf>
    <xf numFmtId="0" fontId="19" fillId="0" borderId="30" xfId="54" applyFont="1" applyBorder="1" applyAlignment="1">
      <alignment horizontal="center" vertical="center"/>
    </xf>
    <xf numFmtId="0" fontId="18" fillId="0" borderId="12" xfId="54" applyFont="1" applyBorder="1" applyAlignment="1">
      <alignment horizontal="left" vertical="center"/>
    </xf>
    <xf numFmtId="0" fontId="16" fillId="0" borderId="13" xfId="54" applyFont="1" applyFill="1" applyBorder="1" applyAlignment="1">
      <alignment horizontal="left" vertical="center"/>
    </xf>
    <xf numFmtId="0" fontId="16" fillId="0" borderId="31" xfId="54" applyFont="1" applyFill="1" applyBorder="1" applyAlignment="1">
      <alignment horizontal="left" vertical="center"/>
    </xf>
    <xf numFmtId="0" fontId="18" fillId="0" borderId="13" xfId="54" applyFont="1" applyBorder="1" applyAlignment="1">
      <alignment horizontal="left" vertical="center"/>
    </xf>
    <xf numFmtId="14" fontId="16" fillId="0" borderId="13" xfId="54" applyNumberFormat="1" applyFont="1" applyFill="1" applyBorder="1" applyAlignment="1">
      <alignment horizontal="center" vertical="center"/>
    </xf>
    <xf numFmtId="14" fontId="16" fillId="0" borderId="31" xfId="54" applyNumberFormat="1" applyFont="1" applyFill="1" applyBorder="1" applyAlignment="1">
      <alignment horizontal="center" vertical="center"/>
    </xf>
    <xf numFmtId="0" fontId="18" fillId="0" borderId="12" xfId="54" applyFont="1" applyBorder="1" applyAlignment="1">
      <alignment vertical="center"/>
    </xf>
    <xf numFmtId="9" fontId="16" fillId="0" borderId="13" xfId="54" applyNumberFormat="1" applyFont="1" applyFill="1" applyBorder="1" applyAlignment="1" applyProtection="1">
      <alignment horizontal="center" vertical="center"/>
    </xf>
    <xf numFmtId="0" fontId="16" fillId="0" borderId="31" xfId="54" applyFont="1" applyFill="1" applyBorder="1" applyAlignment="1">
      <alignment horizontal="center" vertical="center"/>
    </xf>
    <xf numFmtId="9" fontId="16" fillId="0" borderId="13" xfId="54" applyNumberFormat="1" applyFont="1" applyFill="1" applyBorder="1" applyAlignment="1">
      <alignment horizontal="center" vertical="center"/>
    </xf>
    <xf numFmtId="0" fontId="18" fillId="0" borderId="12" xfId="54" applyFont="1" applyBorder="1" applyAlignment="1">
      <alignment horizontal="center" vertical="center"/>
    </xf>
    <xf numFmtId="0" fontId="16" fillId="0" borderId="18" xfId="54" applyFont="1" applyFill="1" applyBorder="1" applyAlignment="1">
      <alignment horizontal="left" vertical="center"/>
    </xf>
    <xf numFmtId="0" fontId="16" fillId="0" borderId="34" xfId="54" applyFont="1" applyFill="1" applyBorder="1" applyAlignment="1">
      <alignment horizontal="left" vertical="center"/>
    </xf>
    <xf numFmtId="0" fontId="16" fillId="0" borderId="12" xfId="54" applyFont="1" applyBorder="1" applyAlignment="1">
      <alignment horizontal="left" vertical="center"/>
    </xf>
    <xf numFmtId="0" fontId="27" fillId="0" borderId="14" xfId="54" applyFont="1" applyBorder="1" applyAlignment="1">
      <alignment vertical="center"/>
    </xf>
    <xf numFmtId="0" fontId="28" fillId="0" borderId="15" xfId="6" applyNumberFormat="1" applyFont="1" applyFill="1" applyBorder="1" applyAlignment="1" applyProtection="1">
      <alignment horizontal="center" vertical="center" wrapText="1"/>
    </xf>
    <xf numFmtId="0" fontId="29" fillId="0" borderId="32" xfId="54" applyFont="1" applyFill="1" applyBorder="1" applyAlignment="1">
      <alignment horizontal="center" vertical="center" wrapText="1"/>
    </xf>
    <xf numFmtId="0" fontId="18" fillId="0" borderId="14" xfId="54" applyFont="1" applyBorder="1" applyAlignment="1">
      <alignment horizontal="left" vertical="center"/>
    </xf>
    <xf numFmtId="0" fontId="18" fillId="0" borderId="15" xfId="54" applyFont="1" applyBorder="1" applyAlignment="1">
      <alignment horizontal="left" vertical="center"/>
    </xf>
    <xf numFmtId="14" fontId="16" fillId="0" borderId="15" xfId="54" applyNumberFormat="1" applyFont="1" applyFill="1" applyBorder="1" applyAlignment="1">
      <alignment horizontal="center" vertical="center" wrapText="1"/>
    </xf>
    <xf numFmtId="14" fontId="16" fillId="0" borderId="32" xfId="54" applyNumberFormat="1" applyFont="1" applyFill="1" applyBorder="1" applyAlignment="1">
      <alignment horizontal="center" vertical="center" wrapText="1"/>
    </xf>
    <xf numFmtId="0" fontId="19" fillId="0" borderId="0" xfId="54" applyFont="1" applyBorder="1" applyAlignment="1">
      <alignment horizontal="left" vertical="center"/>
    </xf>
    <xf numFmtId="0" fontId="18" fillId="0" borderId="10" xfId="54" applyFont="1" applyBorder="1" applyAlignment="1">
      <alignment vertical="center"/>
    </xf>
    <xf numFmtId="0" fontId="13" fillId="0" borderId="11" xfId="54" applyFont="1" applyBorder="1" applyAlignment="1">
      <alignment horizontal="left" vertical="center"/>
    </xf>
    <xf numFmtId="0" fontId="16" fillId="0" borderId="11" xfId="54" applyFont="1" applyBorder="1" applyAlignment="1">
      <alignment horizontal="left" vertical="center"/>
    </xf>
    <xf numFmtId="0" fontId="13" fillId="0" borderId="11" xfId="54" applyFont="1" applyBorder="1" applyAlignment="1">
      <alignment vertical="center"/>
    </xf>
    <xf numFmtId="0" fontId="18" fillId="0" borderId="11" xfId="54" applyFont="1" applyBorder="1" applyAlignment="1">
      <alignment vertical="center"/>
    </xf>
    <xf numFmtId="0" fontId="13" fillId="0" borderId="13" xfId="54" applyFont="1" applyBorder="1" applyAlignment="1">
      <alignment horizontal="left" vertical="center"/>
    </xf>
    <xf numFmtId="0" fontId="16" fillId="0" borderId="13" xfId="54" applyFont="1" applyBorder="1" applyAlignment="1">
      <alignment horizontal="left" vertical="center"/>
    </xf>
    <xf numFmtId="0" fontId="13" fillId="0" borderId="13" xfId="54" applyFont="1" applyBorder="1" applyAlignment="1">
      <alignment vertical="center"/>
    </xf>
    <xf numFmtId="0" fontId="18" fillId="0" borderId="13" xfId="54" applyFont="1" applyBorder="1" applyAlignment="1">
      <alignment vertical="center"/>
    </xf>
    <xf numFmtId="0" fontId="18" fillId="0" borderId="0" xfId="54" applyFont="1" applyBorder="1" applyAlignment="1">
      <alignment horizontal="left" vertical="center"/>
    </xf>
    <xf numFmtId="0" fontId="17" fillId="0" borderId="10" xfId="54" applyFont="1" applyFill="1" applyBorder="1" applyAlignment="1">
      <alignment horizontal="left" vertical="center"/>
    </xf>
    <xf numFmtId="0" fontId="17" fillId="0" borderId="11" xfId="54" applyFont="1" applyFill="1" applyBorder="1" applyAlignment="1">
      <alignment horizontal="left" vertical="center"/>
    </xf>
    <xf numFmtId="0" fontId="17" fillId="0" borderId="11" xfId="54" applyFont="1" applyBorder="1" applyAlignment="1">
      <alignment horizontal="left" vertical="center"/>
    </xf>
    <xf numFmtId="0" fontId="17" fillId="0" borderId="20" xfId="54" applyFont="1" applyBorder="1" applyAlignment="1">
      <alignment horizontal="left" vertical="center"/>
    </xf>
    <xf numFmtId="0" fontId="17" fillId="0" borderId="19" xfId="54" applyFont="1" applyBorder="1" applyAlignment="1">
      <alignment horizontal="left" vertical="center"/>
    </xf>
    <xf numFmtId="0" fontId="17" fillId="0" borderId="29" xfId="54" applyFont="1" applyBorder="1" applyAlignment="1">
      <alignment horizontal="left" vertical="center"/>
    </xf>
    <xf numFmtId="0" fontId="17" fillId="0" borderId="10" xfId="54" applyFont="1" applyBorder="1" applyAlignment="1">
      <alignment horizontal="left" vertical="center"/>
    </xf>
    <xf numFmtId="0" fontId="17" fillId="0" borderId="18" xfId="54" applyFont="1" applyBorder="1" applyAlignment="1">
      <alignment horizontal="left" vertical="center"/>
    </xf>
    <xf numFmtId="0" fontId="16" fillId="0" borderId="14" xfId="54" applyFont="1" applyBorder="1" applyAlignment="1">
      <alignment horizontal="left" vertical="center"/>
    </xf>
    <xf numFmtId="0" fontId="16" fillId="0" borderId="15" xfId="54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12" xfId="54" applyFont="1" applyFill="1" applyBorder="1" applyAlignment="1">
      <alignment horizontal="left" vertical="center"/>
    </xf>
    <xf numFmtId="0" fontId="18" fillId="0" borderId="14" xfId="54" applyFont="1" applyBorder="1" applyAlignment="1">
      <alignment horizontal="center" vertical="center"/>
    </xf>
    <xf numFmtId="0" fontId="18" fillId="0" borderId="15" xfId="54" applyFont="1" applyBorder="1" applyAlignment="1">
      <alignment horizontal="center" vertical="center"/>
    </xf>
    <xf numFmtId="0" fontId="18" fillId="0" borderId="13" xfId="54" applyFont="1" applyBorder="1" applyAlignment="1">
      <alignment horizontal="center" vertical="center"/>
    </xf>
    <xf numFmtId="0" fontId="15" fillId="0" borderId="13" xfId="54" applyFont="1" applyBorder="1" applyAlignment="1">
      <alignment horizontal="left" vertical="center"/>
    </xf>
    <xf numFmtId="0" fontId="18" fillId="0" borderId="27" xfId="54" applyFont="1" applyFill="1" applyBorder="1" applyAlignment="1">
      <alignment horizontal="left" vertical="center"/>
    </xf>
    <xf numFmtId="0" fontId="18" fillId="0" borderId="28" xfId="54" applyFont="1" applyFill="1" applyBorder="1" applyAlignment="1">
      <alignment horizontal="left" vertical="center"/>
    </xf>
    <xf numFmtId="0" fontId="19" fillId="0" borderId="0" xfId="54" applyFont="1" applyFill="1" applyBorder="1" applyAlignment="1">
      <alignment horizontal="left" vertical="center"/>
    </xf>
    <xf numFmtId="0" fontId="16" fillId="0" borderId="20" xfId="54" applyFont="1" applyFill="1" applyBorder="1" applyAlignment="1">
      <alignment horizontal="left" vertical="center"/>
    </xf>
    <xf numFmtId="0" fontId="16" fillId="0" borderId="19" xfId="54" applyFont="1" applyFill="1" applyBorder="1" applyAlignment="1">
      <alignment horizontal="left" vertical="center"/>
    </xf>
    <xf numFmtId="0" fontId="18" fillId="0" borderId="20" xfId="54" applyFont="1" applyBorder="1" applyAlignment="1">
      <alignment horizontal="left" vertical="center"/>
    </xf>
    <xf numFmtId="0" fontId="18" fillId="0" borderId="19" xfId="54" applyFont="1" applyBorder="1" applyAlignment="1">
      <alignment horizontal="left" vertical="center"/>
    </xf>
    <xf numFmtId="0" fontId="19" fillId="0" borderId="41" xfId="54" applyFont="1" applyBorder="1" applyAlignment="1">
      <alignment vertical="center"/>
    </xf>
    <xf numFmtId="0" fontId="16" fillId="0" borderId="42" xfId="54" applyFont="1" applyBorder="1" applyAlignment="1">
      <alignment horizontal="center" vertical="center"/>
    </xf>
    <xf numFmtId="0" fontId="19" fillId="0" borderId="42" xfId="54" applyFont="1" applyBorder="1" applyAlignment="1">
      <alignment vertical="center"/>
    </xf>
    <xf numFmtId="0" fontId="16" fillId="0" borderId="42" xfId="54" applyFont="1" applyBorder="1" applyAlignment="1">
      <alignment vertical="center"/>
    </xf>
    <xf numFmtId="58" fontId="13" fillId="0" borderId="42" xfId="54" applyNumberFormat="1" applyFont="1" applyBorder="1" applyAlignment="1">
      <alignment vertical="center"/>
    </xf>
    <xf numFmtId="0" fontId="19" fillId="0" borderId="42" xfId="54" applyFont="1" applyBorder="1" applyAlignment="1">
      <alignment horizontal="center" vertical="center"/>
    </xf>
    <xf numFmtId="0" fontId="19" fillId="0" borderId="43" xfId="54" applyFont="1" applyFill="1" applyBorder="1" applyAlignment="1">
      <alignment horizontal="left" vertical="center"/>
    </xf>
    <xf numFmtId="0" fontId="19" fillId="0" borderId="42" xfId="54" applyFont="1" applyFill="1" applyBorder="1" applyAlignment="1">
      <alignment horizontal="left" vertical="center"/>
    </xf>
    <xf numFmtId="0" fontId="19" fillId="0" borderId="44" xfId="54" applyFont="1" applyFill="1" applyBorder="1" applyAlignment="1">
      <alignment horizontal="center" vertical="center"/>
    </xf>
    <xf numFmtId="0" fontId="19" fillId="0" borderId="45" xfId="54" applyFont="1" applyFill="1" applyBorder="1" applyAlignment="1">
      <alignment horizontal="center" vertical="center"/>
    </xf>
    <xf numFmtId="0" fontId="19" fillId="0" borderId="14" xfId="54" applyFont="1" applyFill="1" applyBorder="1" applyAlignment="1">
      <alignment horizontal="center" vertical="center"/>
    </xf>
    <xf numFmtId="0" fontId="19" fillId="0" borderId="15" xfId="54" applyFont="1" applyFill="1" applyBorder="1" applyAlignment="1">
      <alignment horizontal="center" vertical="center"/>
    </xf>
    <xf numFmtId="58" fontId="19" fillId="0" borderId="42" xfId="54" applyNumberFormat="1" applyFont="1" applyFill="1" applyBorder="1" applyAlignment="1">
      <alignment vertical="center"/>
    </xf>
    <xf numFmtId="0" fontId="13" fillId="0" borderId="40" xfId="54" applyFont="1" applyBorder="1" applyAlignment="1">
      <alignment horizontal="center" vertical="center"/>
    </xf>
    <xf numFmtId="0" fontId="13" fillId="0" borderId="46" xfId="54" applyFont="1" applyBorder="1" applyAlignment="1">
      <alignment horizontal="center" vertical="center"/>
    </xf>
    <xf numFmtId="0" fontId="16" fillId="0" borderId="31" xfId="54" applyFont="1" applyBorder="1" applyAlignment="1">
      <alignment horizontal="left" vertical="center"/>
    </xf>
    <xf numFmtId="0" fontId="18" fillId="0" borderId="31" xfId="54" applyFont="1" applyBorder="1" applyAlignment="1">
      <alignment horizontal="center" vertical="center"/>
    </xf>
    <xf numFmtId="0" fontId="18" fillId="0" borderId="32" xfId="54" applyFont="1" applyBorder="1" applyAlignment="1">
      <alignment horizontal="left" vertical="center"/>
    </xf>
    <xf numFmtId="0" fontId="16" fillId="0" borderId="30" xfId="54" applyFont="1" applyBorder="1" applyAlignment="1">
      <alignment horizontal="left" vertical="center"/>
    </xf>
    <xf numFmtId="0" fontId="15" fillId="0" borderId="11" xfId="54" applyFont="1" applyBorder="1" applyAlignment="1">
      <alignment horizontal="left" vertical="center"/>
    </xf>
    <xf numFmtId="0" fontId="15" fillId="0" borderId="30" xfId="54" applyFont="1" applyBorder="1" applyAlignment="1">
      <alignment horizontal="left" vertical="center"/>
    </xf>
    <xf numFmtId="0" fontId="15" fillId="0" borderId="18" xfId="54" applyFont="1" applyBorder="1" applyAlignment="1">
      <alignment horizontal="left" vertical="center"/>
    </xf>
    <xf numFmtId="0" fontId="15" fillId="0" borderId="19" xfId="54" applyFont="1" applyBorder="1" applyAlignment="1">
      <alignment horizontal="left" vertical="center"/>
    </xf>
    <xf numFmtId="0" fontId="15" fillId="0" borderId="34" xfId="54" applyFont="1" applyBorder="1" applyAlignment="1">
      <alignment horizontal="left" vertical="center"/>
    </xf>
    <xf numFmtId="0" fontId="16" fillId="0" borderId="32" xfId="54" applyFont="1" applyBorder="1" applyAlignment="1">
      <alignment horizontal="left" vertical="center"/>
    </xf>
    <xf numFmtId="0" fontId="18" fillId="0" borderId="32" xfId="54" applyFont="1" applyBorder="1" applyAlignment="1">
      <alignment horizontal="center" vertical="center"/>
    </xf>
    <xf numFmtId="0" fontId="15" fillId="0" borderId="31" xfId="54" applyFont="1" applyBorder="1" applyAlignment="1">
      <alignment horizontal="left" vertical="center"/>
    </xf>
    <xf numFmtId="0" fontId="18" fillId="0" borderId="37" xfId="54" applyFont="1" applyFill="1" applyBorder="1" applyAlignment="1">
      <alignment horizontal="left" vertical="center"/>
    </xf>
    <xf numFmtId="0" fontId="18" fillId="0" borderId="34" xfId="54" applyFont="1" applyBorder="1" applyAlignment="1">
      <alignment horizontal="left" vertical="center"/>
    </xf>
    <xf numFmtId="0" fontId="16" fillId="0" borderId="47" xfId="54" applyFont="1" applyBorder="1" applyAlignment="1">
      <alignment horizontal="center" vertical="center"/>
    </xf>
    <xf numFmtId="0" fontId="19" fillId="0" borderId="48" xfId="54" applyFont="1" applyFill="1" applyBorder="1" applyAlignment="1">
      <alignment horizontal="left" vertical="center"/>
    </xf>
    <xf numFmtId="0" fontId="19" fillId="0" borderId="49" xfId="54" applyFont="1" applyFill="1" applyBorder="1" applyAlignment="1">
      <alignment horizontal="center" vertical="center"/>
    </xf>
    <xf numFmtId="0" fontId="19" fillId="0" borderId="32" xfId="54" applyFont="1" applyFill="1" applyBorder="1" applyAlignment="1">
      <alignment horizontal="center" vertical="center"/>
    </xf>
    <xf numFmtId="0" fontId="13" fillId="0" borderId="42" xfId="54" applyFont="1" applyBorder="1" applyAlignment="1">
      <alignment horizontal="center" vertical="center"/>
    </xf>
    <xf numFmtId="0" fontId="13" fillId="0" borderId="47" xfId="54" applyFont="1" applyBorder="1" applyAlignment="1">
      <alignment horizontal="center" vertical="center"/>
    </xf>
    <xf numFmtId="0" fontId="13" fillId="0" borderId="0" xfId="54" applyFont="1" applyBorder="1" applyAlignment="1">
      <alignment horizontal="left" vertical="center"/>
    </xf>
    <xf numFmtId="0" fontId="30" fillId="0" borderId="9" xfId="54" applyFont="1" applyBorder="1" applyAlignment="1">
      <alignment horizontal="center" vertical="top"/>
    </xf>
    <xf numFmtId="0" fontId="16" fillId="0" borderId="13" xfId="54" applyFont="1" applyFill="1" applyBorder="1" applyAlignment="1">
      <alignment vertical="center"/>
    </xf>
    <xf numFmtId="0" fontId="16" fillId="0" borderId="31" xfId="54" applyFont="1" applyFill="1" applyBorder="1" applyAlignment="1">
      <alignment vertical="center"/>
    </xf>
    <xf numFmtId="14" fontId="16" fillId="0" borderId="15" xfId="54" applyNumberFormat="1" applyFont="1" applyFill="1" applyBorder="1" applyAlignment="1">
      <alignment horizontal="center" vertical="center"/>
    </xf>
    <xf numFmtId="14" fontId="16" fillId="0" borderId="32" xfId="54" applyNumberFormat="1" applyFont="1" applyFill="1" applyBorder="1" applyAlignment="1">
      <alignment horizontal="center" vertical="center"/>
    </xf>
    <xf numFmtId="0" fontId="18" fillId="0" borderId="50" xfId="54" applyFont="1" applyBorder="1" applyAlignment="1">
      <alignment horizontal="left" vertical="center"/>
    </xf>
    <xf numFmtId="0" fontId="18" fillId="0" borderId="25" xfId="54" applyFont="1" applyBorder="1" applyAlignment="1">
      <alignment horizontal="left" vertical="center"/>
    </xf>
    <xf numFmtId="0" fontId="19" fillId="0" borderId="43" xfId="54" applyFont="1" applyBorder="1" applyAlignment="1">
      <alignment horizontal="left" vertical="center"/>
    </xf>
    <xf numFmtId="0" fontId="19" fillId="0" borderId="42" xfId="54" applyFont="1" applyBorder="1" applyAlignment="1">
      <alignment horizontal="left" vertical="center"/>
    </xf>
    <xf numFmtId="0" fontId="18" fillId="0" borderId="44" xfId="54" applyFont="1" applyBorder="1" applyAlignment="1">
      <alignment vertical="center"/>
    </xf>
    <xf numFmtId="0" fontId="13" fillId="0" borderId="45" xfId="54" applyFont="1" applyBorder="1" applyAlignment="1">
      <alignment horizontal="left" vertical="center"/>
    </xf>
    <xf numFmtId="0" fontId="16" fillId="0" borderId="45" xfId="54" applyFont="1" applyBorder="1" applyAlignment="1">
      <alignment horizontal="left" vertical="center"/>
    </xf>
    <xf numFmtId="0" fontId="13" fillId="0" borderId="45" xfId="54" applyFont="1" applyBorder="1" applyAlignment="1">
      <alignment vertical="center"/>
    </xf>
    <xf numFmtId="0" fontId="18" fillId="0" borderId="45" xfId="54" applyFont="1" applyBorder="1" applyAlignment="1">
      <alignment vertical="center"/>
    </xf>
    <xf numFmtId="0" fontId="18" fillId="0" borderId="44" xfId="54" applyFont="1" applyBorder="1" applyAlignment="1">
      <alignment horizontal="center" vertical="center"/>
    </xf>
    <xf numFmtId="0" fontId="16" fillId="0" borderId="45" xfId="54" applyFont="1" applyBorder="1" applyAlignment="1">
      <alignment horizontal="center" vertical="center"/>
    </xf>
    <xf numFmtId="0" fontId="18" fillId="0" borderId="45" xfId="54" applyFont="1" applyBorder="1" applyAlignment="1">
      <alignment horizontal="center" vertical="center"/>
    </xf>
    <xf numFmtId="0" fontId="13" fillId="0" borderId="45" xfId="54" applyFont="1" applyBorder="1" applyAlignment="1">
      <alignment horizontal="center" vertical="center"/>
    </xf>
    <xf numFmtId="0" fontId="16" fillId="0" borderId="13" xfId="54" applyFont="1" applyBorder="1" applyAlignment="1">
      <alignment horizontal="center" vertical="center"/>
    </xf>
    <xf numFmtId="0" fontId="13" fillId="0" borderId="13" xfId="54" applyFont="1" applyBorder="1" applyAlignment="1">
      <alignment horizontal="center" vertical="center"/>
    </xf>
    <xf numFmtId="0" fontId="18" fillId="0" borderId="27" xfId="54" applyFont="1" applyBorder="1" applyAlignment="1">
      <alignment horizontal="left" vertical="center" wrapText="1"/>
    </xf>
    <xf numFmtId="0" fontId="18" fillId="0" borderId="28" xfId="54" applyFont="1" applyBorder="1" applyAlignment="1">
      <alignment horizontal="left" vertical="center" wrapText="1"/>
    </xf>
    <xf numFmtId="0" fontId="18" fillId="0" borderId="44" xfId="54" applyFont="1" applyBorder="1" applyAlignment="1">
      <alignment horizontal="left" vertical="center"/>
    </xf>
    <xf numFmtId="0" fontId="18" fillId="0" borderId="45" xfId="54" applyFont="1" applyBorder="1" applyAlignment="1">
      <alignment horizontal="left" vertical="center"/>
    </xf>
    <xf numFmtId="0" fontId="31" fillId="0" borderId="51" xfId="54" applyFont="1" applyBorder="1" applyAlignment="1">
      <alignment horizontal="left" vertical="center" wrapText="1"/>
    </xf>
    <xf numFmtId="0" fontId="16" fillId="0" borderId="12" xfId="54" applyFont="1" applyFill="1" applyBorder="1" applyAlignment="1">
      <alignment horizontal="left" vertical="center"/>
    </xf>
    <xf numFmtId="9" fontId="16" fillId="0" borderId="13" xfId="54" applyNumberFormat="1" applyFont="1" applyBorder="1" applyAlignment="1">
      <alignment horizontal="center" vertical="center"/>
    </xf>
    <xf numFmtId="0" fontId="19" fillId="0" borderId="43" xfId="0" applyFont="1" applyBorder="1" applyAlignment="1">
      <alignment horizontal="left" vertical="center"/>
    </xf>
    <xf numFmtId="0" fontId="19" fillId="0" borderId="42" xfId="0" applyFont="1" applyBorder="1" applyAlignment="1">
      <alignment horizontal="left" vertical="center"/>
    </xf>
    <xf numFmtId="9" fontId="16" fillId="0" borderId="26" xfId="54" applyNumberFormat="1" applyFont="1" applyFill="1" applyBorder="1" applyAlignment="1">
      <alignment horizontal="left" vertical="center"/>
    </xf>
    <xf numFmtId="9" fontId="16" fillId="0" borderId="17" xfId="54" applyNumberFormat="1" applyFont="1" applyFill="1" applyBorder="1" applyAlignment="1">
      <alignment horizontal="left" vertical="center"/>
    </xf>
    <xf numFmtId="9" fontId="16" fillId="0" borderId="52" xfId="54" applyNumberFormat="1" applyFont="1" applyBorder="1" applyAlignment="1">
      <alignment horizontal="left" vertical="center"/>
    </xf>
    <xf numFmtId="9" fontId="16" fillId="0" borderId="0" xfId="54" applyNumberFormat="1" applyFont="1" applyAlignment="1">
      <alignment horizontal="left" vertical="center"/>
    </xf>
    <xf numFmtId="9" fontId="16" fillId="0" borderId="27" xfId="54" applyNumberFormat="1" applyFont="1" applyBorder="1" applyAlignment="1">
      <alignment horizontal="left" vertical="center"/>
    </xf>
    <xf numFmtId="9" fontId="16" fillId="0" borderId="28" xfId="54" applyNumberFormat="1" applyFont="1" applyBorder="1" applyAlignment="1">
      <alignment horizontal="left" vertical="center"/>
    </xf>
    <xf numFmtId="0" fontId="15" fillId="0" borderId="44" xfId="54" applyFont="1" applyFill="1" applyBorder="1" applyAlignment="1">
      <alignment horizontal="left" vertical="center"/>
    </xf>
    <xf numFmtId="0" fontId="15" fillId="0" borderId="45" xfId="54" applyFont="1" applyFill="1" applyBorder="1" applyAlignment="1">
      <alignment horizontal="left" vertical="center"/>
    </xf>
    <xf numFmtId="0" fontId="15" fillId="0" borderId="53" xfId="54" applyFont="1" applyFill="1" applyBorder="1" applyAlignment="1">
      <alignment horizontal="left" vertical="center"/>
    </xf>
    <xf numFmtId="0" fontId="15" fillId="0" borderId="28" xfId="54" applyFont="1" applyFill="1" applyBorder="1" applyAlignment="1">
      <alignment horizontal="left" vertical="center"/>
    </xf>
    <xf numFmtId="0" fontId="19" fillId="0" borderId="25" xfId="54" applyFont="1" applyFill="1" applyBorder="1" applyAlignment="1">
      <alignment horizontal="left" vertical="center"/>
    </xf>
    <xf numFmtId="0" fontId="16" fillId="0" borderId="23" xfId="54" applyFont="1" applyFill="1" applyBorder="1" applyAlignment="1">
      <alignment horizontal="left" vertical="center"/>
    </xf>
    <xf numFmtId="0" fontId="16" fillId="0" borderId="24" xfId="54" applyFont="1" applyFill="1" applyBorder="1" applyAlignment="1">
      <alignment horizontal="left" vertical="center"/>
    </xf>
    <xf numFmtId="0" fontId="19" fillId="0" borderId="39" xfId="54" applyFont="1" applyBorder="1" applyAlignment="1">
      <alignment vertical="center"/>
    </xf>
    <xf numFmtId="0" fontId="32" fillId="0" borderId="42" xfId="54" applyFont="1" applyBorder="1" applyAlignment="1">
      <alignment horizontal="center" vertical="center"/>
    </xf>
    <xf numFmtId="0" fontId="19" fillId="0" borderId="40" xfId="54" applyFont="1" applyBorder="1" applyAlignment="1">
      <alignment vertical="center"/>
    </xf>
    <xf numFmtId="0" fontId="16" fillId="0" borderId="54" xfId="54" applyFont="1" applyBorder="1" applyAlignment="1">
      <alignment vertical="center"/>
    </xf>
    <xf numFmtId="0" fontId="19" fillId="0" borderId="54" xfId="54" applyFont="1" applyBorder="1" applyAlignment="1">
      <alignment vertical="center"/>
    </xf>
    <xf numFmtId="58" fontId="13" fillId="0" borderId="40" xfId="54" applyNumberFormat="1" applyFont="1" applyBorder="1" applyAlignment="1">
      <alignment vertical="center"/>
    </xf>
    <xf numFmtId="0" fontId="19" fillId="0" borderId="25" xfId="54" applyFont="1" applyBorder="1" applyAlignment="1">
      <alignment horizontal="center" vertical="center"/>
    </xf>
    <xf numFmtId="0" fontId="16" fillId="0" borderId="50" xfId="54" applyFont="1" applyFill="1" applyBorder="1" applyAlignment="1">
      <alignment horizontal="left" vertical="center"/>
    </xf>
    <xf numFmtId="0" fontId="16" fillId="0" borderId="25" xfId="54" applyFont="1" applyFill="1" applyBorder="1" applyAlignment="1">
      <alignment horizontal="left" vertical="center"/>
    </xf>
    <xf numFmtId="0" fontId="13" fillId="0" borderId="54" xfId="54" applyFont="1" applyBorder="1" applyAlignment="1">
      <alignment vertical="center"/>
    </xf>
    <xf numFmtId="58" fontId="13" fillId="0" borderId="40" xfId="54" applyNumberFormat="1" applyFont="1" applyFill="1" applyBorder="1" applyAlignment="1">
      <alignment vertical="center"/>
    </xf>
    <xf numFmtId="0" fontId="18" fillId="0" borderId="55" xfId="54" applyFont="1" applyBorder="1" applyAlignment="1">
      <alignment horizontal="left" vertical="center"/>
    </xf>
    <xf numFmtId="0" fontId="19" fillId="0" borderId="48" xfId="54" applyFont="1" applyBorder="1" applyAlignment="1">
      <alignment horizontal="left" vertical="center"/>
    </xf>
    <xf numFmtId="0" fontId="16" fillId="0" borderId="49" xfId="54" applyFont="1" applyBorder="1" applyAlignment="1">
      <alignment horizontal="left" vertical="center"/>
    </xf>
    <xf numFmtId="0" fontId="18" fillId="0" borderId="0" xfId="54" applyFont="1" applyBorder="1" applyAlignment="1">
      <alignment vertical="center"/>
    </xf>
    <xf numFmtId="0" fontId="18" fillId="0" borderId="37" xfId="54" applyFont="1" applyBorder="1" applyAlignment="1">
      <alignment horizontal="left" vertical="center" wrapText="1"/>
    </xf>
    <xf numFmtId="0" fontId="18" fillId="0" borderId="49" xfId="54" applyFont="1" applyBorder="1" applyAlignment="1">
      <alignment horizontal="left" vertical="center"/>
    </xf>
    <xf numFmtId="0" fontId="33" fillId="0" borderId="31" xfId="54" applyFont="1" applyBorder="1" applyAlignment="1">
      <alignment horizontal="left" vertical="center"/>
    </xf>
    <xf numFmtId="0" fontId="17" fillId="0" borderId="31" xfId="54" applyFont="1" applyBorder="1" applyAlignment="1">
      <alignment horizontal="left" vertical="center"/>
    </xf>
    <xf numFmtId="0" fontId="19" fillId="0" borderId="48" xfId="0" applyFont="1" applyBorder="1" applyAlignment="1">
      <alignment horizontal="left" vertical="center"/>
    </xf>
    <xf numFmtId="9" fontId="16" fillId="0" borderId="33" xfId="54" applyNumberFormat="1" applyFont="1" applyFill="1" applyBorder="1" applyAlignment="1">
      <alignment horizontal="left" vertical="center"/>
    </xf>
    <xf numFmtId="9" fontId="16" fillId="0" borderId="56" xfId="54" applyNumberFormat="1" applyFont="1" applyBorder="1" applyAlignment="1">
      <alignment horizontal="left" vertical="center"/>
    </xf>
    <xf numFmtId="9" fontId="16" fillId="0" borderId="37" xfId="54" applyNumberFormat="1" applyFont="1" applyBorder="1" applyAlignment="1">
      <alignment horizontal="left" vertical="center"/>
    </xf>
    <xf numFmtId="0" fontId="15" fillId="0" borderId="49" xfId="54" applyFont="1" applyFill="1" applyBorder="1" applyAlignment="1">
      <alignment horizontal="left" vertical="center"/>
    </xf>
    <xf numFmtId="0" fontId="15" fillId="0" borderId="37" xfId="54" applyFont="1" applyFill="1" applyBorder="1" applyAlignment="1">
      <alignment horizontal="left" vertical="center"/>
    </xf>
    <xf numFmtId="0" fontId="16" fillId="0" borderId="36" xfId="54" applyFont="1" applyFill="1" applyBorder="1" applyAlignment="1">
      <alignment horizontal="left" vertical="center"/>
    </xf>
    <xf numFmtId="0" fontId="19" fillId="0" borderId="57" xfId="54" applyFont="1" applyBorder="1" applyAlignment="1">
      <alignment horizontal="center" vertical="center"/>
    </xf>
    <xf numFmtId="0" fontId="16" fillId="0" borderId="54" xfId="54" applyFont="1" applyBorder="1" applyAlignment="1">
      <alignment horizontal="center" vertical="center"/>
    </xf>
    <xf numFmtId="0" fontId="16" fillId="0" borderId="55" xfId="54" applyFont="1" applyBorder="1" applyAlignment="1">
      <alignment horizontal="center" vertical="center"/>
    </xf>
    <xf numFmtId="0" fontId="16" fillId="0" borderId="55" xfId="54" applyFont="1" applyFill="1" applyBorder="1" applyAlignment="1">
      <alignment horizontal="left" vertical="center"/>
    </xf>
    <xf numFmtId="0" fontId="34" fillId="0" borderId="58" xfId="0" applyFont="1" applyBorder="1" applyAlignment="1">
      <alignment horizontal="center" vertical="center" wrapText="1"/>
    </xf>
    <xf numFmtId="0" fontId="34" fillId="0" borderId="59" xfId="0" applyFont="1" applyBorder="1" applyAlignment="1">
      <alignment horizontal="center" vertical="center" wrapText="1"/>
    </xf>
    <xf numFmtId="0" fontId="35" fillId="0" borderId="60" xfId="0" applyFont="1" applyBorder="1"/>
    <xf numFmtId="0" fontId="35" fillId="0" borderId="2" xfId="0" applyFont="1" applyBorder="1"/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35" fillId="3" borderId="7" xfId="0" applyFont="1" applyFill="1" applyBorder="1" applyAlignment="1">
      <alignment horizontal="center" vertical="center"/>
    </xf>
    <xf numFmtId="0" fontId="35" fillId="3" borderId="2" xfId="0" applyFont="1" applyFill="1" applyBorder="1"/>
    <xf numFmtId="0" fontId="0" fillId="0" borderId="60" xfId="0" applyBorder="1"/>
    <xf numFmtId="0" fontId="0" fillId="0" borderId="2" xfId="0" applyBorder="1"/>
    <xf numFmtId="0" fontId="0" fillId="3" borderId="2" xfId="0" applyFill="1" applyBorder="1"/>
    <xf numFmtId="0" fontId="0" fillId="0" borderId="61" xfId="0" applyBorder="1"/>
    <xf numFmtId="0" fontId="0" fillId="0" borderId="62" xfId="0" applyBorder="1"/>
    <xf numFmtId="0" fontId="0" fillId="3" borderId="62" xfId="0" applyFill="1" applyBorder="1"/>
    <xf numFmtId="0" fontId="0" fillId="4" borderId="0" xfId="0" applyFill="1"/>
    <xf numFmtId="0" fontId="34" fillId="0" borderId="63" xfId="0" applyFont="1" applyBorder="1" applyAlignment="1">
      <alignment horizontal="center" vertical="center" wrapText="1"/>
    </xf>
    <xf numFmtId="0" fontId="35" fillId="0" borderId="64" xfId="0" applyFont="1" applyBorder="1" applyAlignment="1">
      <alignment horizontal="center" vertical="center"/>
    </xf>
    <xf numFmtId="0" fontId="35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5" borderId="2" xfId="0" applyFill="1" applyBorder="1" applyAlignment="1">
      <alignment horizontal="center"/>
    </xf>
    <xf numFmtId="0" fontId="36" fillId="5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6" borderId="2" xfId="0" applyFont="1" applyFill="1" applyBorder="1" applyAlignment="1">
      <alignment vertical="top" wrapText="1"/>
    </xf>
    <xf numFmtId="0" fontId="35" fillId="5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vertical="top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checked="Checked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checked="Checked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checked="Checked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checked="Checked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checked="Checked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checked="Checked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checked="Checked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checked="Checked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checked="Checked" noThreeD="1" val="0"/>
</file>

<file path=xl/ctrlProps/ctrlProp284.xml><?xml version="1.0" encoding="utf-8"?>
<formControlPr xmlns="http://schemas.microsoft.com/office/spreadsheetml/2009/9/main" objectType="CheckBox" checked="Checked" noThreeD="1" val="0"/>
</file>

<file path=xl/ctrlProps/ctrlProp285.xml><?xml version="1.0" encoding="utf-8"?>
<formControlPr xmlns="http://schemas.microsoft.com/office/spreadsheetml/2009/9/main" objectType="CheckBox" checked="Checked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checked="Checked" noThreeD="1" val="0"/>
</file>

<file path=xl/ctrlProps/ctrlProp288.xml><?xml version="1.0" encoding="utf-8"?>
<formControlPr xmlns="http://schemas.microsoft.com/office/spreadsheetml/2009/9/main" objectType="CheckBox" checked="Checked" noThreeD="1" val="0"/>
</file>

<file path=xl/ctrlProps/ctrlProp289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checked="Checked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checked="Checked" noThreeD="1" val="0"/>
</file>

<file path=xl/ctrlProps/ctrlProp293.xml><?xml version="1.0" encoding="utf-8"?>
<formControlPr xmlns="http://schemas.microsoft.com/office/spreadsheetml/2009/9/main" objectType="CheckBox" checked="Checked" noThreeD="1" val="0"/>
</file>

<file path=xl/ctrlProps/ctrlProp294.xml><?xml version="1.0" encoding="utf-8"?>
<formControlPr xmlns="http://schemas.microsoft.com/office/spreadsheetml/2009/9/main" objectType="CheckBox" checked="Checked" noThreeD="1" val="0"/>
</file>

<file path=xl/ctrlProps/ctrlProp295.xml><?xml version="1.0" encoding="utf-8"?>
<formControlPr xmlns="http://schemas.microsoft.com/office/spreadsheetml/2009/9/main" objectType="CheckBox" checked="Checked" noThreeD="1" val="0"/>
</file>

<file path=xl/ctrlProps/ctrlProp296.xml><?xml version="1.0" encoding="utf-8"?>
<formControlPr xmlns="http://schemas.microsoft.com/office/spreadsheetml/2009/9/main" objectType="CheckBox" checked="Checked" noThreeD="1" val="0"/>
</file>

<file path=xl/ctrlProps/ctrlProp297.xml><?xml version="1.0" encoding="utf-8"?>
<formControlPr xmlns="http://schemas.microsoft.com/office/spreadsheetml/2009/9/main" objectType="CheckBox" checked="Checked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checked="Checked" noThreeD="1" val="0"/>
</file>

<file path=xl/ctrlProps/ctrlProp305.xml><?xml version="1.0" encoding="utf-8"?>
<formControlPr xmlns="http://schemas.microsoft.com/office/spreadsheetml/2009/9/main" objectType="CheckBox" noThreeD="1" val="0"/>
</file>

<file path=xl/ctrlProps/ctrlProp306.xml><?xml version="1.0" encoding="utf-8"?>
<formControlPr xmlns="http://schemas.microsoft.com/office/spreadsheetml/2009/9/main" objectType="CheckBox" noThreeD="1" val="0"/>
</file>

<file path=xl/ctrlProps/ctrlProp307.xml><?xml version="1.0" encoding="utf-8"?>
<formControlPr xmlns="http://schemas.microsoft.com/office/spreadsheetml/2009/9/main" objectType="CheckBox" checked="Checked" noThreeD="1" val="0"/>
</file>

<file path=xl/ctrlProps/ctrlProp308.xml><?xml version="1.0" encoding="utf-8"?>
<formControlPr xmlns="http://schemas.microsoft.com/office/spreadsheetml/2009/9/main" objectType="CheckBox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checked="Checked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checked="Checked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noThreeD="1" val="0"/>
</file>

<file path=xl/ctrlProps/ctrlProp316.xml><?xml version="1.0" encoding="utf-8"?>
<formControlPr xmlns="http://schemas.microsoft.com/office/spreadsheetml/2009/9/main" objectType="CheckBox" noThreeD="1" val="0"/>
</file>

<file path=xl/ctrlProps/ctrlProp317.xml><?xml version="1.0" encoding="utf-8"?>
<formControlPr xmlns="http://schemas.microsoft.com/office/spreadsheetml/2009/9/main" objectType="CheckBox" checked="Checked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noThreeD="1" val="0"/>
</file>

<file path=xl/ctrlProps/ctrlProp322.xml><?xml version="1.0" encoding="utf-8"?>
<formControlPr xmlns="http://schemas.microsoft.com/office/spreadsheetml/2009/9/main" objectType="CheckBox" checked="Checked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checked="Checked" noThreeD="1" val="0"/>
</file>

<file path=xl/ctrlProps/ctrlProp325.xml><?xml version="1.0" encoding="utf-8"?>
<formControlPr xmlns="http://schemas.microsoft.com/office/spreadsheetml/2009/9/main" objectType="CheckBox" noThreeD="1" val="0"/>
</file>

<file path=xl/ctrlProps/ctrlProp326.xml><?xml version="1.0" encoding="utf-8"?>
<formControlPr xmlns="http://schemas.microsoft.com/office/spreadsheetml/2009/9/main" objectType="CheckBox" checked="Checked" noThreeD="1" val="0"/>
</file>

<file path=xl/ctrlProps/ctrlProp327.xml><?xml version="1.0" encoding="utf-8"?>
<formControlPr xmlns="http://schemas.microsoft.com/office/spreadsheetml/2009/9/main" objectType="CheckBox" checked="Checked" noThreeD="1" val="0"/>
</file>

<file path=xl/ctrlProps/ctrlProp328.xml><?xml version="1.0" encoding="utf-8"?>
<formControlPr xmlns="http://schemas.microsoft.com/office/spreadsheetml/2009/9/main" objectType="CheckBox" checked="Checked" noThreeD="1" val="0"/>
</file>

<file path=xl/ctrlProps/ctrlProp329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checked="Checked" noThreeD="1" val="0"/>
</file>

<file path=xl/ctrlProps/ctrlProp332.xml><?xml version="1.0" encoding="utf-8"?>
<formControlPr xmlns="http://schemas.microsoft.com/office/spreadsheetml/2009/9/main" objectType="CheckBox" checked="Checked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checked="Checked" noThreeD="1" val="0"/>
</file>

<file path=xl/ctrlProps/ctrlProp335.xml><?xml version="1.0" encoding="utf-8"?>
<formControlPr xmlns="http://schemas.microsoft.com/office/spreadsheetml/2009/9/main" objectType="CheckBox" checked="Checked" noThreeD="1" val="0"/>
</file>

<file path=xl/ctrlProps/ctrlProp336.xml><?xml version="1.0" encoding="utf-8"?>
<formControlPr xmlns="http://schemas.microsoft.com/office/spreadsheetml/2009/9/main" objectType="CheckBox" checked="Checked" noThreeD="1" val="0"/>
</file>

<file path=xl/ctrlProps/ctrlProp337.xml><?xml version="1.0" encoding="utf-8"?>
<formControlPr xmlns="http://schemas.microsoft.com/office/spreadsheetml/2009/9/main" objectType="CheckBox" checked="Checked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checked="Checked" noThreeD="1" val="0"/>
</file>

<file path=xl/ctrlProps/ctrlProp344.xml><?xml version="1.0" encoding="utf-8"?>
<formControlPr xmlns="http://schemas.microsoft.com/office/spreadsheetml/2009/9/main" objectType="CheckBox" noThreeD="1" val="0"/>
</file>

<file path=xl/ctrlProps/ctrlProp345.xml><?xml version="1.0" encoding="utf-8"?>
<formControlPr xmlns="http://schemas.microsoft.com/office/spreadsheetml/2009/9/main" objectType="CheckBox" noThreeD="1" val="0"/>
</file>

<file path=xl/ctrlProps/ctrlProp346.xml><?xml version="1.0" encoding="utf-8"?>
<formControlPr xmlns="http://schemas.microsoft.com/office/spreadsheetml/2009/9/main" objectType="CheckBox" checked="Checked" noThreeD="1" val="0"/>
</file>

<file path=xl/ctrlProps/ctrlProp347.xml><?xml version="1.0" encoding="utf-8"?>
<formControlPr xmlns="http://schemas.microsoft.com/office/spreadsheetml/2009/9/main" objectType="CheckBox" noThreeD="1" val="0"/>
</file>

<file path=xl/ctrlProps/ctrlProp348.xml><?xml version="1.0" encoding="utf-8"?>
<formControlPr xmlns="http://schemas.microsoft.com/office/spreadsheetml/2009/9/main" objectType="CheckBox" noThreeD="1" val="0"/>
</file>

<file path=xl/ctrlProps/ctrlProp349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50.xml><?xml version="1.0" encoding="utf-8"?>
<formControlPr xmlns="http://schemas.microsoft.com/office/spreadsheetml/2009/9/main" objectType="CheckBox" checked="Checked" noThreeD="1" val="0"/>
</file>

<file path=xl/ctrlProps/ctrlProp351.xml><?xml version="1.0" encoding="utf-8"?>
<formControlPr xmlns="http://schemas.microsoft.com/office/spreadsheetml/2009/9/main" objectType="CheckBox" noThreeD="1" val="0"/>
</file>

<file path=xl/ctrlProps/ctrlProp352.xml><?xml version="1.0" encoding="utf-8"?>
<formControlPr xmlns="http://schemas.microsoft.com/office/spreadsheetml/2009/9/main" objectType="CheckBox" checked="Checked" noThreeD="1" val="0"/>
</file>

<file path=xl/ctrlProps/ctrlProp353.xml><?xml version="1.0" encoding="utf-8"?>
<formControlPr xmlns="http://schemas.microsoft.com/office/spreadsheetml/2009/9/main" objectType="CheckBox" noThreeD="1" val="0"/>
</file>

<file path=xl/ctrlProps/ctrlProp354.xml><?xml version="1.0" encoding="utf-8"?>
<formControlPr xmlns="http://schemas.microsoft.com/office/spreadsheetml/2009/9/main" objectType="CheckBox" noThreeD="1" val="0"/>
</file>

<file path=xl/ctrlProps/ctrlProp355.xml><?xml version="1.0" encoding="utf-8"?>
<formControlPr xmlns="http://schemas.microsoft.com/office/spreadsheetml/2009/9/main" objectType="CheckBox" noThreeD="1" val="0"/>
</file>

<file path=xl/ctrlProps/ctrlProp356.xml><?xml version="1.0" encoding="utf-8"?>
<formControlPr xmlns="http://schemas.microsoft.com/office/spreadsheetml/2009/9/main" objectType="CheckBox" checked="Checked" noThreeD="1" val="0"/>
</file>

<file path=xl/ctrlProps/ctrlProp357.xml><?xml version="1.0" encoding="utf-8"?>
<formControlPr xmlns="http://schemas.microsoft.com/office/spreadsheetml/2009/9/main" objectType="CheckBox" noThreeD="1" val="0"/>
</file>

<file path=xl/ctrlProps/ctrlProp358.xml><?xml version="1.0" encoding="utf-8"?>
<formControlPr xmlns="http://schemas.microsoft.com/office/spreadsheetml/2009/9/main" objectType="CheckBox" noThreeD="1" val="0"/>
</file>

<file path=xl/ctrlProps/ctrlProp359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60.xml><?xml version="1.0" encoding="utf-8"?>
<formControlPr xmlns="http://schemas.microsoft.com/office/spreadsheetml/2009/9/main" objectType="CheckBox" noThreeD="1" val="0"/>
</file>

<file path=xl/ctrlProps/ctrlProp361.xml><?xml version="1.0" encoding="utf-8"?>
<formControlPr xmlns="http://schemas.microsoft.com/office/spreadsheetml/2009/9/main" objectType="CheckBox" checked="Checked" noThreeD="1" val="0"/>
</file>

<file path=xl/ctrlProps/ctrlProp362.xml><?xml version="1.0" encoding="utf-8"?>
<formControlPr xmlns="http://schemas.microsoft.com/office/spreadsheetml/2009/9/main" objectType="CheckBox" checked="Checked" noThreeD="1" val="0"/>
</file>

<file path=xl/ctrlProps/ctrlProp363.xml><?xml version="1.0" encoding="utf-8"?>
<formControlPr xmlns="http://schemas.microsoft.com/office/spreadsheetml/2009/9/main" objectType="CheckBox" checked="Checked" noThreeD="1" val="0"/>
</file>

<file path=xl/ctrlProps/ctrlProp364.xml><?xml version="1.0" encoding="utf-8"?>
<formControlPr xmlns="http://schemas.microsoft.com/office/spreadsheetml/2009/9/main" objectType="CheckBox" noThreeD="1" val="0"/>
</file>

<file path=xl/ctrlProps/ctrlProp365.xml><?xml version="1.0" encoding="utf-8"?>
<formControlPr xmlns="http://schemas.microsoft.com/office/spreadsheetml/2009/9/main" objectType="CheckBox" checked="Checked" noThreeD="1" val="0"/>
</file>

<file path=xl/ctrlProps/ctrlProp366.xml><?xml version="1.0" encoding="utf-8"?>
<formControlPr xmlns="http://schemas.microsoft.com/office/spreadsheetml/2009/9/main" objectType="CheckBox" checked="Checked" noThreeD="1" val="0"/>
</file>

<file path=xl/ctrlProps/ctrlProp367.xml><?xml version="1.0" encoding="utf-8"?>
<formControlPr xmlns="http://schemas.microsoft.com/office/spreadsheetml/2009/9/main" objectType="CheckBox" checked="Checked" noThreeD="1" val="0"/>
</file>

<file path=xl/ctrlProps/ctrlProp368.xml><?xml version="1.0" encoding="utf-8"?>
<formControlPr xmlns="http://schemas.microsoft.com/office/spreadsheetml/2009/9/main" objectType="CheckBox" checked="Checked" noThreeD="1" val="0"/>
</file>

<file path=xl/ctrlProps/ctrlProp369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70.xml><?xml version="1.0" encoding="utf-8"?>
<formControlPr xmlns="http://schemas.microsoft.com/office/spreadsheetml/2009/9/main" objectType="CheckBox" checked="Checked" noThreeD="1" val="0"/>
</file>

<file path=xl/ctrlProps/ctrlProp371.xml><?xml version="1.0" encoding="utf-8"?>
<formControlPr xmlns="http://schemas.microsoft.com/office/spreadsheetml/2009/9/main" objectType="CheckBox" checked="Checked" noThreeD="1" val="0"/>
</file>

<file path=xl/ctrlProps/ctrlProp372.xml><?xml version="1.0" encoding="utf-8"?>
<formControlPr xmlns="http://schemas.microsoft.com/office/spreadsheetml/2009/9/main" objectType="CheckBox" checked="Checked" noThreeD="1" val="0"/>
</file>

<file path=xl/ctrlProps/ctrlProp373.xml><?xml version="1.0" encoding="utf-8"?>
<formControlPr xmlns="http://schemas.microsoft.com/office/spreadsheetml/2009/9/main" objectType="CheckBox" checked="Checked" noThreeD="1" val="0"/>
</file>

<file path=xl/ctrlProps/ctrlProp374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4453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54</xdr:row>
          <xdr:rowOff>0</xdr:rowOff>
        </xdr:from>
        <xdr:to>
          <xdr:col>252</xdr:col>
          <xdr:colOff>304800</xdr:colOff>
          <xdr:row>54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1625580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3742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3742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54</xdr:row>
          <xdr:rowOff>0</xdr:rowOff>
        </xdr:from>
        <xdr:to>
          <xdr:col>252</xdr:col>
          <xdr:colOff>393700</xdr:colOff>
          <xdr:row>55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1625580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2472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217420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2472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153920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2696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4677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2569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4550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27825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4763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08013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184785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9470"/>
              <a:ext cx="393700" cy="2273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123190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435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127635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860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184150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6770"/>
              <a:ext cx="393700" cy="2393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080135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10160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278255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4763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643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12700</xdr:rowOff>
        </xdr:from>
        <xdr:to>
          <xdr:col>1</xdr:col>
          <xdr:colOff>596900</xdr:colOff>
          <xdr:row>50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106191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50</xdr:row>
          <xdr:rowOff>0</xdr:rowOff>
        </xdr:from>
        <xdr:to>
          <xdr:col>1</xdr:col>
          <xdr:colOff>596900</xdr:colOff>
          <xdr:row>51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108045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50</xdr:row>
          <xdr:rowOff>0</xdr:rowOff>
        </xdr:from>
        <xdr:to>
          <xdr:col>2</xdr:col>
          <xdr:colOff>596900</xdr:colOff>
          <xdr:row>51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1080452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596900</xdr:colOff>
          <xdr:row>50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106064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50</xdr:row>
          <xdr:rowOff>0</xdr:rowOff>
        </xdr:from>
        <xdr:to>
          <xdr:col>5</xdr:col>
          <xdr:colOff>635000</xdr:colOff>
          <xdr:row>51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108045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49</xdr:row>
          <xdr:rowOff>0</xdr:rowOff>
        </xdr:from>
        <xdr:to>
          <xdr:col>5</xdr:col>
          <xdr:colOff>622300</xdr:colOff>
          <xdr:row>50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106064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50</xdr:row>
          <xdr:rowOff>0</xdr:rowOff>
        </xdr:from>
        <xdr:to>
          <xdr:col>6</xdr:col>
          <xdr:colOff>571500</xdr:colOff>
          <xdr:row>51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1080452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106064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50</xdr:row>
          <xdr:rowOff>0</xdr:rowOff>
        </xdr:from>
        <xdr:to>
          <xdr:col>9</xdr:col>
          <xdr:colOff>596900</xdr:colOff>
          <xdr:row>51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108045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50</xdr:row>
          <xdr:rowOff>0</xdr:rowOff>
        </xdr:from>
        <xdr:to>
          <xdr:col>10</xdr:col>
          <xdr:colOff>609600</xdr:colOff>
          <xdr:row>51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108045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49</xdr:row>
          <xdr:rowOff>0</xdr:rowOff>
        </xdr:from>
        <xdr:to>
          <xdr:col>9</xdr:col>
          <xdr:colOff>584200</xdr:colOff>
          <xdr:row>50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106064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49</xdr:row>
          <xdr:rowOff>0</xdr:rowOff>
        </xdr:from>
        <xdr:to>
          <xdr:col>10</xdr:col>
          <xdr:colOff>609600</xdr:colOff>
          <xdr:row>50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106064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50</xdr:row>
          <xdr:rowOff>0</xdr:rowOff>
        </xdr:from>
        <xdr:to>
          <xdr:col>8</xdr:col>
          <xdr:colOff>190500</xdr:colOff>
          <xdr:row>51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108045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190500</xdr:colOff>
          <xdr:row>50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106064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50</xdr:row>
          <xdr:rowOff>0</xdr:rowOff>
        </xdr:from>
        <xdr:to>
          <xdr:col>4</xdr:col>
          <xdr:colOff>190500</xdr:colOff>
          <xdr:row>51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108045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190500</xdr:colOff>
          <xdr:row>50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106064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585085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643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4453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50</xdr:row>
          <xdr:rowOff>0</xdr:rowOff>
        </xdr:from>
        <xdr:to>
          <xdr:col>8</xdr:col>
          <xdr:colOff>190500</xdr:colOff>
          <xdr:row>51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108045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38</xdr:row>
          <xdr:rowOff>0</xdr:rowOff>
        </xdr:from>
        <xdr:to>
          <xdr:col>2</xdr:col>
          <xdr:colOff>596900</xdr:colOff>
          <xdr:row>39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8396605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38</xdr:row>
          <xdr:rowOff>0</xdr:rowOff>
        </xdr:from>
        <xdr:to>
          <xdr:col>3</xdr:col>
          <xdr:colOff>596900</xdr:colOff>
          <xdr:row>39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839660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70000" y="81407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503045"/>
              <a:ext cx="411480" cy="3257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38</xdr:row>
          <xdr:rowOff>0</xdr:rowOff>
        </xdr:from>
        <xdr:to>
          <xdr:col>6</xdr:col>
          <xdr:colOff>444500</xdr:colOff>
          <xdr:row>38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5292090" y="81407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38</xdr:row>
          <xdr:rowOff>0</xdr:rowOff>
        </xdr:from>
        <xdr:to>
          <xdr:col>8</xdr:col>
          <xdr:colOff>482600</xdr:colOff>
          <xdr:row>38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6752590" y="81407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38</xdr:row>
          <xdr:rowOff>12700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8149590" y="815340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23</xdr:row>
          <xdr:rowOff>165100</xdr:rowOff>
        </xdr:from>
        <xdr:to>
          <xdr:col>3</xdr:col>
          <xdr:colOff>635000</xdr:colOff>
          <xdr:row>24</xdr:row>
          <xdr:rowOff>152400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527300" y="48990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34925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9615" y="1489710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>
            <a:xfrm>
              <a:off x="1270000" y="81407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>
            <a:xfrm>
              <a:off x="1200150" y="1503045"/>
              <a:ext cx="411480" cy="3257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38</xdr:row>
          <xdr:rowOff>0</xdr:rowOff>
        </xdr:from>
        <xdr:to>
          <xdr:col>6</xdr:col>
          <xdr:colOff>444500</xdr:colOff>
          <xdr:row>38</xdr:row>
          <xdr:rowOff>190500</xdr:rowOff>
        </xdr:to>
        <xdr:sp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>
            <a:xfrm>
              <a:off x="5292090" y="81407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38</xdr:row>
          <xdr:rowOff>0</xdr:rowOff>
        </xdr:from>
        <xdr:to>
          <xdr:col>8</xdr:col>
          <xdr:colOff>482600</xdr:colOff>
          <xdr:row>38</xdr:row>
          <xdr:rowOff>190500</xdr:rowOff>
        </xdr:to>
        <xdr:sp>
          <xdr:nvSpPr>
            <xdr:cNvPr id="15365" name="Check Box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>
            <a:xfrm>
              <a:off x="6752590" y="81407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38</xdr:row>
          <xdr:rowOff>12700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5366" name="Check Box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>
            <a:xfrm>
              <a:off x="8149590" y="815340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5367" name="Check Box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5369" name="Check Box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23</xdr:row>
          <xdr:rowOff>165100</xdr:rowOff>
        </xdr:from>
        <xdr:to>
          <xdr:col>3</xdr:col>
          <xdr:colOff>635000</xdr:colOff>
          <xdr:row>24</xdr:row>
          <xdr:rowOff>152400</xdr:rowOff>
        </xdr:to>
        <xdr:sp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</a:extLst>
            </xdr:cNvPr>
            <xdr:cNvSpPr/>
          </xdr:nvSpPr>
          <xdr:spPr>
            <a:xfrm>
              <a:off x="2527300" y="48990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34925</xdr:rowOff>
        </xdr:to>
        <xdr:sp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</a:extLst>
            </xdr:cNvPr>
            <xdr:cNvSpPr/>
          </xdr:nvSpPr>
          <xdr:spPr>
            <a:xfrm>
              <a:off x="1999615" y="1489710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>
            <a:xfrm>
              <a:off x="1270000" y="81407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16387" name="Check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>
            <a:xfrm>
              <a:off x="1200150" y="1503045"/>
              <a:ext cx="411480" cy="3257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38</xdr:row>
          <xdr:rowOff>0</xdr:rowOff>
        </xdr:from>
        <xdr:to>
          <xdr:col>6</xdr:col>
          <xdr:colOff>444500</xdr:colOff>
          <xdr:row>38</xdr:row>
          <xdr:rowOff>190500</xdr:rowOff>
        </xdr:to>
        <xdr:sp>
          <xdr:nvSpPr>
            <xdr:cNvPr id="16388" name="Check Box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>
            <a:xfrm>
              <a:off x="5292090" y="81407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38</xdr:row>
          <xdr:rowOff>0</xdr:rowOff>
        </xdr:from>
        <xdr:to>
          <xdr:col>8</xdr:col>
          <xdr:colOff>482600</xdr:colOff>
          <xdr:row>38</xdr:row>
          <xdr:rowOff>190500</xdr:rowOff>
        </xdr:to>
        <xdr:sp>
          <xdr:nvSpPr>
            <xdr:cNvPr id="16389" name="Check Box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>
            <a:xfrm>
              <a:off x="6752590" y="81407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38</xdr:row>
          <xdr:rowOff>12700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6390" name="Check Box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>
            <a:xfrm>
              <a:off x="8149590" y="815340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6391" name="Check Box 7" hidden="1">
              <a:extLst>
                <a:ext uri="{63B3BB69-23CF-44E3-9099-C40C66FF867C}">
                  <a14:compatExt spid="_x0000_s16391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6392" name="Check Box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6393" name="Check Box 9" hidden="1">
              <a:extLst>
                <a:ext uri="{63B3BB69-23CF-44E3-9099-C40C66FF867C}">
                  <a14:compatExt spid="_x0000_s16393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23</xdr:row>
          <xdr:rowOff>165100</xdr:rowOff>
        </xdr:from>
        <xdr:to>
          <xdr:col>3</xdr:col>
          <xdr:colOff>635000</xdr:colOff>
          <xdr:row>24</xdr:row>
          <xdr:rowOff>152400</xdr:rowOff>
        </xdr:to>
        <xdr:sp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</a:extLst>
            </xdr:cNvPr>
            <xdr:cNvSpPr/>
          </xdr:nvSpPr>
          <xdr:spPr>
            <a:xfrm>
              <a:off x="2527300" y="48990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34925</xdr:rowOff>
        </xdr:to>
        <xdr:sp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16422" name="Check Box 38" hidden="1">
              <a:extLst>
                <a:ext uri="{63B3BB69-23CF-44E3-9099-C40C66FF867C}">
                  <a14:compatExt spid="_x0000_s16422"/>
                </a:ext>
              </a:extLst>
            </xdr:cNvPr>
            <xdr:cNvSpPr/>
          </xdr:nvSpPr>
          <xdr:spPr>
            <a:xfrm>
              <a:off x="1999615" y="1489710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6423" name="Check Box 39" hidden="1">
              <a:extLst>
                <a:ext uri="{63B3BB69-23CF-44E3-9099-C40C66FF867C}">
                  <a14:compatExt spid="_x0000_s16423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533400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6121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533400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6121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533400</xdr:colOff>
      <xdr:row>22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6121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533400</xdr:colOff>
      <xdr:row>22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6121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533400</xdr:colOff>
      <xdr:row>22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6121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533400</xdr:colOff>
      <xdr:row>22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6121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533400</xdr:colOff>
      <xdr:row>22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6121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22</xdr:row>
      <xdr:rowOff>0</xdr:rowOff>
    </xdr:from>
    <xdr:to>
      <xdr:col>8</xdr:col>
      <xdr:colOff>567055</xdr:colOff>
      <xdr:row>22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6121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304800</xdr:colOff>
          <xdr:row>46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109200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393700</xdr:colOff>
          <xdr:row>46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1092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8</xdr:col>
      <xdr:colOff>567055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9</xdr:col>
      <xdr:colOff>313055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313055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313055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313055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313055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313055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313055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313055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313055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313055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313055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313055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313055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313055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313055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313055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313055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313055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313055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313055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9</xdr:col>
      <xdr:colOff>313055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313055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313055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313055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9</xdr:col>
      <xdr:colOff>313055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81407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3045"/>
              <a:ext cx="411480" cy="3257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38</xdr:row>
          <xdr:rowOff>0</xdr:rowOff>
        </xdr:from>
        <xdr:to>
          <xdr:col>6</xdr:col>
          <xdr:colOff>444500</xdr:colOff>
          <xdr:row>38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81407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38</xdr:row>
          <xdr:rowOff>0</xdr:rowOff>
        </xdr:from>
        <xdr:to>
          <xdr:col>8</xdr:col>
          <xdr:colOff>482600</xdr:colOff>
          <xdr:row>38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81407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38</xdr:row>
          <xdr:rowOff>12700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815340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23</xdr:row>
          <xdr:rowOff>165100</xdr:rowOff>
        </xdr:from>
        <xdr:to>
          <xdr:col>3</xdr:col>
          <xdr:colOff>635000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8990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34925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9710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81407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503045"/>
              <a:ext cx="411480" cy="3257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38</xdr:row>
          <xdr:rowOff>0</xdr:rowOff>
        </xdr:from>
        <xdr:to>
          <xdr:col>6</xdr:col>
          <xdr:colOff>444500</xdr:colOff>
          <xdr:row>38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5292090" y="81407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38</xdr:row>
          <xdr:rowOff>0</xdr:rowOff>
        </xdr:from>
        <xdr:to>
          <xdr:col>8</xdr:col>
          <xdr:colOff>482600</xdr:colOff>
          <xdr:row>38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752590" y="81407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38</xdr:row>
          <xdr:rowOff>12700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8149590" y="815340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23</xdr:row>
          <xdr:rowOff>165100</xdr:rowOff>
        </xdr:from>
        <xdr:to>
          <xdr:col>3</xdr:col>
          <xdr:colOff>635000</xdr:colOff>
          <xdr:row>24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8990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34925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9615" y="1489710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70000" y="81407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03045"/>
              <a:ext cx="411480" cy="3257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38</xdr:row>
          <xdr:rowOff>0</xdr:rowOff>
        </xdr:from>
        <xdr:to>
          <xdr:col>6</xdr:col>
          <xdr:colOff>444500</xdr:colOff>
          <xdr:row>38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5292090" y="81407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38</xdr:row>
          <xdr:rowOff>0</xdr:rowOff>
        </xdr:from>
        <xdr:to>
          <xdr:col>8</xdr:col>
          <xdr:colOff>482600</xdr:colOff>
          <xdr:row>38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752590" y="81407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38</xdr:row>
          <xdr:rowOff>12700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8149590" y="815340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23</xdr:row>
          <xdr:rowOff>165100</xdr:rowOff>
        </xdr:from>
        <xdr:to>
          <xdr:col>3</xdr:col>
          <xdr:colOff>635000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27300" y="48990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34925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9615" y="1489710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1270000" y="81407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1200150" y="1503045"/>
              <a:ext cx="411480" cy="3257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38</xdr:row>
          <xdr:rowOff>0</xdr:rowOff>
        </xdr:from>
        <xdr:to>
          <xdr:col>6</xdr:col>
          <xdr:colOff>444500</xdr:colOff>
          <xdr:row>38</xdr:row>
          <xdr:rowOff>190500</xdr:rowOff>
        </xdr:to>
        <xdr:sp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5292090" y="81407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38</xdr:row>
          <xdr:rowOff>0</xdr:rowOff>
        </xdr:from>
        <xdr:to>
          <xdr:col>8</xdr:col>
          <xdr:colOff>482600</xdr:colOff>
          <xdr:row>38</xdr:row>
          <xdr:rowOff>190500</xdr:rowOff>
        </xdr:to>
        <xdr:sp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6752590" y="81407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38</xdr:row>
          <xdr:rowOff>12700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8149590" y="815340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23</xdr:row>
          <xdr:rowOff>165100</xdr:rowOff>
        </xdr:from>
        <xdr:to>
          <xdr:col>3</xdr:col>
          <xdr:colOff>635000</xdr:colOff>
          <xdr:row>24</xdr:row>
          <xdr:rowOff>152400</xdr:rowOff>
        </xdr:to>
        <xdr:sp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>
            <a:xfrm>
              <a:off x="2527300" y="48990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34925</xdr:rowOff>
        </xdr:to>
        <xdr:sp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>
            <a:xfrm>
              <a:off x="1999615" y="1489710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" Type="http://schemas.openxmlformats.org/officeDocument/2006/relationships/ctrlProp" Target="../ctrlProps/ctrlProp185.xml"/><Relationship Id="rId7" Type="http://schemas.openxmlformats.org/officeDocument/2006/relationships/ctrlProp" Target="../ctrlProps/ctrlProp184.xml"/><Relationship Id="rId6" Type="http://schemas.openxmlformats.org/officeDocument/2006/relationships/ctrlProp" Target="../ctrlProps/ctrlProp183.xml"/><Relationship Id="rId5" Type="http://schemas.openxmlformats.org/officeDocument/2006/relationships/ctrlProp" Target="../ctrlProps/ctrlProp182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25.xml"/><Relationship Id="rId8" Type="http://schemas.openxmlformats.org/officeDocument/2006/relationships/ctrlProp" Target="../ctrlProps/ctrlProp224.xml"/><Relationship Id="rId7" Type="http://schemas.openxmlformats.org/officeDocument/2006/relationships/ctrlProp" Target="../ctrlProps/ctrlProp223.xml"/><Relationship Id="rId6" Type="http://schemas.openxmlformats.org/officeDocument/2006/relationships/ctrlProp" Target="../ctrlProps/ctrlProp222.xml"/><Relationship Id="rId5" Type="http://schemas.openxmlformats.org/officeDocument/2006/relationships/ctrlProp" Target="../ctrlProps/ctrlProp221.xml"/><Relationship Id="rId41" Type="http://schemas.openxmlformats.org/officeDocument/2006/relationships/ctrlProp" Target="../ctrlProps/ctrlProp257.xml"/><Relationship Id="rId40" Type="http://schemas.openxmlformats.org/officeDocument/2006/relationships/ctrlProp" Target="../ctrlProps/ctrlProp256.xml"/><Relationship Id="rId4" Type="http://schemas.openxmlformats.org/officeDocument/2006/relationships/ctrlProp" Target="../ctrlProps/ctrlProp220.xml"/><Relationship Id="rId39" Type="http://schemas.openxmlformats.org/officeDocument/2006/relationships/ctrlProp" Target="../ctrlProps/ctrlProp255.xml"/><Relationship Id="rId38" Type="http://schemas.openxmlformats.org/officeDocument/2006/relationships/ctrlProp" Target="../ctrlProps/ctrlProp254.xml"/><Relationship Id="rId37" Type="http://schemas.openxmlformats.org/officeDocument/2006/relationships/ctrlProp" Target="../ctrlProps/ctrlProp253.xml"/><Relationship Id="rId36" Type="http://schemas.openxmlformats.org/officeDocument/2006/relationships/ctrlProp" Target="../ctrlProps/ctrlProp252.xml"/><Relationship Id="rId35" Type="http://schemas.openxmlformats.org/officeDocument/2006/relationships/ctrlProp" Target="../ctrlProps/ctrlProp251.xml"/><Relationship Id="rId34" Type="http://schemas.openxmlformats.org/officeDocument/2006/relationships/ctrlProp" Target="../ctrlProps/ctrlProp250.xml"/><Relationship Id="rId33" Type="http://schemas.openxmlformats.org/officeDocument/2006/relationships/ctrlProp" Target="../ctrlProps/ctrlProp249.xml"/><Relationship Id="rId32" Type="http://schemas.openxmlformats.org/officeDocument/2006/relationships/ctrlProp" Target="../ctrlProps/ctrlProp248.xml"/><Relationship Id="rId31" Type="http://schemas.openxmlformats.org/officeDocument/2006/relationships/ctrlProp" Target="../ctrlProps/ctrlProp247.xml"/><Relationship Id="rId30" Type="http://schemas.openxmlformats.org/officeDocument/2006/relationships/ctrlProp" Target="../ctrlProps/ctrlProp246.xml"/><Relationship Id="rId3" Type="http://schemas.openxmlformats.org/officeDocument/2006/relationships/ctrlProp" Target="../ctrlProps/ctrlProp219.xml"/><Relationship Id="rId29" Type="http://schemas.openxmlformats.org/officeDocument/2006/relationships/ctrlProp" Target="../ctrlProps/ctrlProp245.xml"/><Relationship Id="rId28" Type="http://schemas.openxmlformats.org/officeDocument/2006/relationships/ctrlProp" Target="../ctrlProps/ctrlProp244.xml"/><Relationship Id="rId27" Type="http://schemas.openxmlformats.org/officeDocument/2006/relationships/ctrlProp" Target="../ctrlProps/ctrlProp243.xml"/><Relationship Id="rId26" Type="http://schemas.openxmlformats.org/officeDocument/2006/relationships/ctrlProp" Target="../ctrlProps/ctrlProp242.xml"/><Relationship Id="rId25" Type="http://schemas.openxmlformats.org/officeDocument/2006/relationships/ctrlProp" Target="../ctrlProps/ctrlProp241.xml"/><Relationship Id="rId24" Type="http://schemas.openxmlformats.org/officeDocument/2006/relationships/ctrlProp" Target="../ctrlProps/ctrlProp240.xml"/><Relationship Id="rId23" Type="http://schemas.openxmlformats.org/officeDocument/2006/relationships/ctrlProp" Target="../ctrlProps/ctrlProp239.xml"/><Relationship Id="rId22" Type="http://schemas.openxmlformats.org/officeDocument/2006/relationships/ctrlProp" Target="../ctrlProps/ctrlProp238.xml"/><Relationship Id="rId21" Type="http://schemas.openxmlformats.org/officeDocument/2006/relationships/ctrlProp" Target="../ctrlProps/ctrlProp237.xml"/><Relationship Id="rId20" Type="http://schemas.openxmlformats.org/officeDocument/2006/relationships/ctrlProp" Target="../ctrlProps/ctrlProp236.xml"/><Relationship Id="rId2" Type="http://schemas.openxmlformats.org/officeDocument/2006/relationships/vmlDrawing" Target="../drawings/vmlDrawing6.vml"/><Relationship Id="rId19" Type="http://schemas.openxmlformats.org/officeDocument/2006/relationships/ctrlProp" Target="../ctrlProps/ctrlProp235.xml"/><Relationship Id="rId18" Type="http://schemas.openxmlformats.org/officeDocument/2006/relationships/ctrlProp" Target="../ctrlProps/ctrlProp234.xml"/><Relationship Id="rId17" Type="http://schemas.openxmlformats.org/officeDocument/2006/relationships/ctrlProp" Target="../ctrlProps/ctrlProp233.xml"/><Relationship Id="rId16" Type="http://schemas.openxmlformats.org/officeDocument/2006/relationships/ctrlProp" Target="../ctrlProps/ctrlProp232.xml"/><Relationship Id="rId15" Type="http://schemas.openxmlformats.org/officeDocument/2006/relationships/ctrlProp" Target="../ctrlProps/ctrlProp231.xml"/><Relationship Id="rId14" Type="http://schemas.openxmlformats.org/officeDocument/2006/relationships/ctrlProp" Target="../ctrlProps/ctrlProp230.xml"/><Relationship Id="rId13" Type="http://schemas.openxmlformats.org/officeDocument/2006/relationships/ctrlProp" Target="../ctrlProps/ctrlProp229.xml"/><Relationship Id="rId12" Type="http://schemas.openxmlformats.org/officeDocument/2006/relationships/ctrlProp" Target="../ctrlProps/ctrlProp228.xml"/><Relationship Id="rId11" Type="http://schemas.openxmlformats.org/officeDocument/2006/relationships/ctrlProp" Target="../ctrlProps/ctrlProp227.xml"/><Relationship Id="rId10" Type="http://schemas.openxmlformats.org/officeDocument/2006/relationships/ctrlProp" Target="../ctrlProps/ctrlProp226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64.xml"/><Relationship Id="rId8" Type="http://schemas.openxmlformats.org/officeDocument/2006/relationships/ctrlProp" Target="../ctrlProps/ctrlProp263.xml"/><Relationship Id="rId7" Type="http://schemas.openxmlformats.org/officeDocument/2006/relationships/ctrlProp" Target="../ctrlProps/ctrlProp262.xml"/><Relationship Id="rId6" Type="http://schemas.openxmlformats.org/officeDocument/2006/relationships/ctrlProp" Target="../ctrlProps/ctrlProp261.xml"/><Relationship Id="rId5" Type="http://schemas.openxmlformats.org/officeDocument/2006/relationships/ctrlProp" Target="../ctrlProps/ctrlProp260.xml"/><Relationship Id="rId41" Type="http://schemas.openxmlformats.org/officeDocument/2006/relationships/ctrlProp" Target="../ctrlProps/ctrlProp296.xml"/><Relationship Id="rId40" Type="http://schemas.openxmlformats.org/officeDocument/2006/relationships/ctrlProp" Target="../ctrlProps/ctrlProp295.xml"/><Relationship Id="rId4" Type="http://schemas.openxmlformats.org/officeDocument/2006/relationships/ctrlProp" Target="../ctrlProps/ctrlProp259.xml"/><Relationship Id="rId39" Type="http://schemas.openxmlformats.org/officeDocument/2006/relationships/ctrlProp" Target="../ctrlProps/ctrlProp294.xml"/><Relationship Id="rId38" Type="http://schemas.openxmlformats.org/officeDocument/2006/relationships/ctrlProp" Target="../ctrlProps/ctrlProp293.xml"/><Relationship Id="rId37" Type="http://schemas.openxmlformats.org/officeDocument/2006/relationships/ctrlProp" Target="../ctrlProps/ctrlProp292.xml"/><Relationship Id="rId36" Type="http://schemas.openxmlformats.org/officeDocument/2006/relationships/ctrlProp" Target="../ctrlProps/ctrlProp291.xml"/><Relationship Id="rId35" Type="http://schemas.openxmlformats.org/officeDocument/2006/relationships/ctrlProp" Target="../ctrlProps/ctrlProp290.xml"/><Relationship Id="rId34" Type="http://schemas.openxmlformats.org/officeDocument/2006/relationships/ctrlProp" Target="../ctrlProps/ctrlProp289.xml"/><Relationship Id="rId33" Type="http://schemas.openxmlformats.org/officeDocument/2006/relationships/ctrlProp" Target="../ctrlProps/ctrlProp288.xml"/><Relationship Id="rId32" Type="http://schemas.openxmlformats.org/officeDocument/2006/relationships/ctrlProp" Target="../ctrlProps/ctrlProp287.xml"/><Relationship Id="rId31" Type="http://schemas.openxmlformats.org/officeDocument/2006/relationships/ctrlProp" Target="../ctrlProps/ctrlProp286.xml"/><Relationship Id="rId30" Type="http://schemas.openxmlformats.org/officeDocument/2006/relationships/ctrlProp" Target="../ctrlProps/ctrlProp285.xml"/><Relationship Id="rId3" Type="http://schemas.openxmlformats.org/officeDocument/2006/relationships/ctrlProp" Target="../ctrlProps/ctrlProp258.xml"/><Relationship Id="rId29" Type="http://schemas.openxmlformats.org/officeDocument/2006/relationships/ctrlProp" Target="../ctrlProps/ctrlProp284.xml"/><Relationship Id="rId28" Type="http://schemas.openxmlformats.org/officeDocument/2006/relationships/ctrlProp" Target="../ctrlProps/ctrlProp283.xml"/><Relationship Id="rId27" Type="http://schemas.openxmlformats.org/officeDocument/2006/relationships/ctrlProp" Target="../ctrlProps/ctrlProp282.xml"/><Relationship Id="rId26" Type="http://schemas.openxmlformats.org/officeDocument/2006/relationships/ctrlProp" Target="../ctrlProps/ctrlProp281.xml"/><Relationship Id="rId25" Type="http://schemas.openxmlformats.org/officeDocument/2006/relationships/ctrlProp" Target="../ctrlProps/ctrlProp280.xml"/><Relationship Id="rId24" Type="http://schemas.openxmlformats.org/officeDocument/2006/relationships/ctrlProp" Target="../ctrlProps/ctrlProp279.xml"/><Relationship Id="rId23" Type="http://schemas.openxmlformats.org/officeDocument/2006/relationships/ctrlProp" Target="../ctrlProps/ctrlProp278.xml"/><Relationship Id="rId22" Type="http://schemas.openxmlformats.org/officeDocument/2006/relationships/ctrlProp" Target="../ctrlProps/ctrlProp277.xml"/><Relationship Id="rId21" Type="http://schemas.openxmlformats.org/officeDocument/2006/relationships/ctrlProp" Target="../ctrlProps/ctrlProp276.xml"/><Relationship Id="rId20" Type="http://schemas.openxmlformats.org/officeDocument/2006/relationships/ctrlProp" Target="../ctrlProps/ctrlProp275.xml"/><Relationship Id="rId2" Type="http://schemas.openxmlformats.org/officeDocument/2006/relationships/vmlDrawing" Target="../drawings/vmlDrawing7.vml"/><Relationship Id="rId19" Type="http://schemas.openxmlformats.org/officeDocument/2006/relationships/ctrlProp" Target="../ctrlProps/ctrlProp274.xml"/><Relationship Id="rId18" Type="http://schemas.openxmlformats.org/officeDocument/2006/relationships/ctrlProp" Target="../ctrlProps/ctrlProp273.xml"/><Relationship Id="rId17" Type="http://schemas.openxmlformats.org/officeDocument/2006/relationships/ctrlProp" Target="../ctrlProps/ctrlProp272.xml"/><Relationship Id="rId16" Type="http://schemas.openxmlformats.org/officeDocument/2006/relationships/ctrlProp" Target="../ctrlProps/ctrlProp271.xml"/><Relationship Id="rId15" Type="http://schemas.openxmlformats.org/officeDocument/2006/relationships/ctrlProp" Target="../ctrlProps/ctrlProp270.xml"/><Relationship Id="rId14" Type="http://schemas.openxmlformats.org/officeDocument/2006/relationships/ctrlProp" Target="../ctrlProps/ctrlProp269.xml"/><Relationship Id="rId13" Type="http://schemas.openxmlformats.org/officeDocument/2006/relationships/ctrlProp" Target="../ctrlProps/ctrlProp268.xml"/><Relationship Id="rId12" Type="http://schemas.openxmlformats.org/officeDocument/2006/relationships/ctrlProp" Target="../ctrlProps/ctrlProp267.xml"/><Relationship Id="rId11" Type="http://schemas.openxmlformats.org/officeDocument/2006/relationships/ctrlProp" Target="../ctrlProps/ctrlProp266.xml"/><Relationship Id="rId10" Type="http://schemas.openxmlformats.org/officeDocument/2006/relationships/ctrlProp" Target="../ctrlProps/ctrlProp265.xml"/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303.xml"/><Relationship Id="rId8" Type="http://schemas.openxmlformats.org/officeDocument/2006/relationships/ctrlProp" Target="../ctrlProps/ctrlProp302.xml"/><Relationship Id="rId7" Type="http://schemas.openxmlformats.org/officeDocument/2006/relationships/ctrlProp" Target="../ctrlProps/ctrlProp301.xml"/><Relationship Id="rId6" Type="http://schemas.openxmlformats.org/officeDocument/2006/relationships/ctrlProp" Target="../ctrlProps/ctrlProp300.xml"/><Relationship Id="rId5" Type="http://schemas.openxmlformats.org/officeDocument/2006/relationships/ctrlProp" Target="../ctrlProps/ctrlProp299.xml"/><Relationship Id="rId41" Type="http://schemas.openxmlformats.org/officeDocument/2006/relationships/ctrlProp" Target="../ctrlProps/ctrlProp335.xml"/><Relationship Id="rId40" Type="http://schemas.openxmlformats.org/officeDocument/2006/relationships/ctrlProp" Target="../ctrlProps/ctrlProp334.xml"/><Relationship Id="rId4" Type="http://schemas.openxmlformats.org/officeDocument/2006/relationships/ctrlProp" Target="../ctrlProps/ctrlProp298.xml"/><Relationship Id="rId39" Type="http://schemas.openxmlformats.org/officeDocument/2006/relationships/ctrlProp" Target="../ctrlProps/ctrlProp333.xml"/><Relationship Id="rId38" Type="http://schemas.openxmlformats.org/officeDocument/2006/relationships/ctrlProp" Target="../ctrlProps/ctrlProp332.xml"/><Relationship Id="rId37" Type="http://schemas.openxmlformats.org/officeDocument/2006/relationships/ctrlProp" Target="../ctrlProps/ctrlProp331.xml"/><Relationship Id="rId36" Type="http://schemas.openxmlformats.org/officeDocument/2006/relationships/ctrlProp" Target="../ctrlProps/ctrlProp330.xml"/><Relationship Id="rId35" Type="http://schemas.openxmlformats.org/officeDocument/2006/relationships/ctrlProp" Target="../ctrlProps/ctrlProp329.xml"/><Relationship Id="rId34" Type="http://schemas.openxmlformats.org/officeDocument/2006/relationships/ctrlProp" Target="../ctrlProps/ctrlProp328.xml"/><Relationship Id="rId33" Type="http://schemas.openxmlformats.org/officeDocument/2006/relationships/ctrlProp" Target="../ctrlProps/ctrlProp327.xml"/><Relationship Id="rId32" Type="http://schemas.openxmlformats.org/officeDocument/2006/relationships/ctrlProp" Target="../ctrlProps/ctrlProp326.xml"/><Relationship Id="rId31" Type="http://schemas.openxmlformats.org/officeDocument/2006/relationships/ctrlProp" Target="../ctrlProps/ctrlProp325.xml"/><Relationship Id="rId30" Type="http://schemas.openxmlformats.org/officeDocument/2006/relationships/ctrlProp" Target="../ctrlProps/ctrlProp324.xml"/><Relationship Id="rId3" Type="http://schemas.openxmlformats.org/officeDocument/2006/relationships/ctrlProp" Target="../ctrlProps/ctrlProp297.xml"/><Relationship Id="rId29" Type="http://schemas.openxmlformats.org/officeDocument/2006/relationships/ctrlProp" Target="../ctrlProps/ctrlProp323.xml"/><Relationship Id="rId28" Type="http://schemas.openxmlformats.org/officeDocument/2006/relationships/ctrlProp" Target="../ctrlProps/ctrlProp322.xml"/><Relationship Id="rId27" Type="http://schemas.openxmlformats.org/officeDocument/2006/relationships/ctrlProp" Target="../ctrlProps/ctrlProp321.xml"/><Relationship Id="rId26" Type="http://schemas.openxmlformats.org/officeDocument/2006/relationships/ctrlProp" Target="../ctrlProps/ctrlProp320.xml"/><Relationship Id="rId25" Type="http://schemas.openxmlformats.org/officeDocument/2006/relationships/ctrlProp" Target="../ctrlProps/ctrlProp319.xml"/><Relationship Id="rId24" Type="http://schemas.openxmlformats.org/officeDocument/2006/relationships/ctrlProp" Target="../ctrlProps/ctrlProp318.xml"/><Relationship Id="rId23" Type="http://schemas.openxmlformats.org/officeDocument/2006/relationships/ctrlProp" Target="../ctrlProps/ctrlProp317.xml"/><Relationship Id="rId22" Type="http://schemas.openxmlformats.org/officeDocument/2006/relationships/ctrlProp" Target="../ctrlProps/ctrlProp316.xml"/><Relationship Id="rId21" Type="http://schemas.openxmlformats.org/officeDocument/2006/relationships/ctrlProp" Target="../ctrlProps/ctrlProp315.xml"/><Relationship Id="rId20" Type="http://schemas.openxmlformats.org/officeDocument/2006/relationships/ctrlProp" Target="../ctrlProps/ctrlProp314.xml"/><Relationship Id="rId2" Type="http://schemas.openxmlformats.org/officeDocument/2006/relationships/vmlDrawing" Target="../drawings/vmlDrawing8.vml"/><Relationship Id="rId19" Type="http://schemas.openxmlformats.org/officeDocument/2006/relationships/ctrlProp" Target="../ctrlProps/ctrlProp313.xml"/><Relationship Id="rId18" Type="http://schemas.openxmlformats.org/officeDocument/2006/relationships/ctrlProp" Target="../ctrlProps/ctrlProp312.xml"/><Relationship Id="rId17" Type="http://schemas.openxmlformats.org/officeDocument/2006/relationships/ctrlProp" Target="../ctrlProps/ctrlProp311.xml"/><Relationship Id="rId16" Type="http://schemas.openxmlformats.org/officeDocument/2006/relationships/ctrlProp" Target="../ctrlProps/ctrlProp310.xml"/><Relationship Id="rId15" Type="http://schemas.openxmlformats.org/officeDocument/2006/relationships/ctrlProp" Target="../ctrlProps/ctrlProp309.xml"/><Relationship Id="rId14" Type="http://schemas.openxmlformats.org/officeDocument/2006/relationships/ctrlProp" Target="../ctrlProps/ctrlProp308.xml"/><Relationship Id="rId13" Type="http://schemas.openxmlformats.org/officeDocument/2006/relationships/ctrlProp" Target="../ctrlProps/ctrlProp307.xml"/><Relationship Id="rId12" Type="http://schemas.openxmlformats.org/officeDocument/2006/relationships/ctrlProp" Target="../ctrlProps/ctrlProp306.xml"/><Relationship Id="rId11" Type="http://schemas.openxmlformats.org/officeDocument/2006/relationships/ctrlProp" Target="../ctrlProps/ctrlProp305.xml"/><Relationship Id="rId10" Type="http://schemas.openxmlformats.org/officeDocument/2006/relationships/ctrlProp" Target="../ctrlProps/ctrlProp304.xml"/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342.xml"/><Relationship Id="rId8" Type="http://schemas.openxmlformats.org/officeDocument/2006/relationships/ctrlProp" Target="../ctrlProps/ctrlProp341.xml"/><Relationship Id="rId7" Type="http://schemas.openxmlformats.org/officeDocument/2006/relationships/ctrlProp" Target="../ctrlProps/ctrlProp340.xml"/><Relationship Id="rId6" Type="http://schemas.openxmlformats.org/officeDocument/2006/relationships/ctrlProp" Target="../ctrlProps/ctrlProp339.xml"/><Relationship Id="rId5" Type="http://schemas.openxmlformats.org/officeDocument/2006/relationships/ctrlProp" Target="../ctrlProps/ctrlProp338.xml"/><Relationship Id="rId41" Type="http://schemas.openxmlformats.org/officeDocument/2006/relationships/ctrlProp" Target="../ctrlProps/ctrlProp374.xml"/><Relationship Id="rId40" Type="http://schemas.openxmlformats.org/officeDocument/2006/relationships/ctrlProp" Target="../ctrlProps/ctrlProp373.xml"/><Relationship Id="rId4" Type="http://schemas.openxmlformats.org/officeDocument/2006/relationships/ctrlProp" Target="../ctrlProps/ctrlProp337.xml"/><Relationship Id="rId39" Type="http://schemas.openxmlformats.org/officeDocument/2006/relationships/ctrlProp" Target="../ctrlProps/ctrlProp372.xml"/><Relationship Id="rId38" Type="http://schemas.openxmlformats.org/officeDocument/2006/relationships/ctrlProp" Target="../ctrlProps/ctrlProp371.xml"/><Relationship Id="rId37" Type="http://schemas.openxmlformats.org/officeDocument/2006/relationships/ctrlProp" Target="../ctrlProps/ctrlProp370.xml"/><Relationship Id="rId36" Type="http://schemas.openxmlformats.org/officeDocument/2006/relationships/ctrlProp" Target="../ctrlProps/ctrlProp369.xml"/><Relationship Id="rId35" Type="http://schemas.openxmlformats.org/officeDocument/2006/relationships/ctrlProp" Target="../ctrlProps/ctrlProp368.xml"/><Relationship Id="rId34" Type="http://schemas.openxmlformats.org/officeDocument/2006/relationships/ctrlProp" Target="../ctrlProps/ctrlProp367.xml"/><Relationship Id="rId33" Type="http://schemas.openxmlformats.org/officeDocument/2006/relationships/ctrlProp" Target="../ctrlProps/ctrlProp366.xml"/><Relationship Id="rId32" Type="http://schemas.openxmlformats.org/officeDocument/2006/relationships/ctrlProp" Target="../ctrlProps/ctrlProp365.xml"/><Relationship Id="rId31" Type="http://schemas.openxmlformats.org/officeDocument/2006/relationships/ctrlProp" Target="../ctrlProps/ctrlProp364.xml"/><Relationship Id="rId30" Type="http://schemas.openxmlformats.org/officeDocument/2006/relationships/ctrlProp" Target="../ctrlProps/ctrlProp363.xml"/><Relationship Id="rId3" Type="http://schemas.openxmlformats.org/officeDocument/2006/relationships/ctrlProp" Target="../ctrlProps/ctrlProp336.xml"/><Relationship Id="rId29" Type="http://schemas.openxmlformats.org/officeDocument/2006/relationships/ctrlProp" Target="../ctrlProps/ctrlProp362.xml"/><Relationship Id="rId28" Type="http://schemas.openxmlformats.org/officeDocument/2006/relationships/ctrlProp" Target="../ctrlProps/ctrlProp361.xml"/><Relationship Id="rId27" Type="http://schemas.openxmlformats.org/officeDocument/2006/relationships/ctrlProp" Target="../ctrlProps/ctrlProp360.xml"/><Relationship Id="rId26" Type="http://schemas.openxmlformats.org/officeDocument/2006/relationships/ctrlProp" Target="../ctrlProps/ctrlProp359.xml"/><Relationship Id="rId25" Type="http://schemas.openxmlformats.org/officeDocument/2006/relationships/ctrlProp" Target="../ctrlProps/ctrlProp358.xml"/><Relationship Id="rId24" Type="http://schemas.openxmlformats.org/officeDocument/2006/relationships/ctrlProp" Target="../ctrlProps/ctrlProp357.xml"/><Relationship Id="rId23" Type="http://schemas.openxmlformats.org/officeDocument/2006/relationships/ctrlProp" Target="../ctrlProps/ctrlProp356.xml"/><Relationship Id="rId22" Type="http://schemas.openxmlformats.org/officeDocument/2006/relationships/ctrlProp" Target="../ctrlProps/ctrlProp355.xml"/><Relationship Id="rId21" Type="http://schemas.openxmlformats.org/officeDocument/2006/relationships/ctrlProp" Target="../ctrlProps/ctrlProp354.xml"/><Relationship Id="rId20" Type="http://schemas.openxmlformats.org/officeDocument/2006/relationships/ctrlProp" Target="../ctrlProps/ctrlProp353.xml"/><Relationship Id="rId2" Type="http://schemas.openxmlformats.org/officeDocument/2006/relationships/vmlDrawing" Target="../drawings/vmlDrawing9.vml"/><Relationship Id="rId19" Type="http://schemas.openxmlformats.org/officeDocument/2006/relationships/ctrlProp" Target="../ctrlProps/ctrlProp352.xml"/><Relationship Id="rId18" Type="http://schemas.openxmlformats.org/officeDocument/2006/relationships/ctrlProp" Target="../ctrlProps/ctrlProp351.xml"/><Relationship Id="rId17" Type="http://schemas.openxmlformats.org/officeDocument/2006/relationships/ctrlProp" Target="../ctrlProps/ctrlProp350.xml"/><Relationship Id="rId16" Type="http://schemas.openxmlformats.org/officeDocument/2006/relationships/ctrlProp" Target="../ctrlProps/ctrlProp349.xml"/><Relationship Id="rId15" Type="http://schemas.openxmlformats.org/officeDocument/2006/relationships/ctrlProp" Target="../ctrlProps/ctrlProp348.xml"/><Relationship Id="rId14" Type="http://schemas.openxmlformats.org/officeDocument/2006/relationships/ctrlProp" Target="../ctrlProps/ctrlProp347.xml"/><Relationship Id="rId13" Type="http://schemas.openxmlformats.org/officeDocument/2006/relationships/ctrlProp" Target="../ctrlProps/ctrlProp346.xml"/><Relationship Id="rId12" Type="http://schemas.openxmlformats.org/officeDocument/2006/relationships/ctrlProp" Target="../ctrlProps/ctrlProp345.xml"/><Relationship Id="rId11" Type="http://schemas.openxmlformats.org/officeDocument/2006/relationships/ctrlProp" Target="../ctrlProps/ctrlProp344.xml"/><Relationship Id="rId10" Type="http://schemas.openxmlformats.org/officeDocument/2006/relationships/ctrlProp" Target="../ctrlProps/ctrlProp343.xml"/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.6" outlineLevelCol="1"/>
  <cols>
    <col min="1" max="1" width="5.5" style="373" customWidth="1"/>
    <col min="2" max="2" width="96.3333333333333" style="374" customWidth="1"/>
    <col min="3" max="3" width="10.1666666666667" customWidth="1"/>
  </cols>
  <sheetData>
    <row r="1" customFormat="1" ht="21" customHeight="1" spans="1:2">
      <c r="A1" s="375"/>
      <c r="B1" s="376" t="s">
        <v>0</v>
      </c>
    </row>
    <row r="2" customFormat="1" spans="1:2">
      <c r="A2" s="377">
        <v>1</v>
      </c>
      <c r="B2" s="378" t="s">
        <v>1</v>
      </c>
    </row>
    <row r="3" customFormat="1" spans="1:2">
      <c r="A3" s="377">
        <v>2</v>
      </c>
      <c r="B3" s="378" t="s">
        <v>2</v>
      </c>
    </row>
    <row r="4" customFormat="1" spans="1:2">
      <c r="A4" s="377">
        <v>3</v>
      </c>
      <c r="B4" s="378" t="s">
        <v>3</v>
      </c>
    </row>
    <row r="5" customFormat="1" spans="1:2">
      <c r="A5" s="377">
        <v>4</v>
      </c>
      <c r="B5" s="378" t="s">
        <v>4</v>
      </c>
    </row>
    <row r="6" customFormat="1" spans="1:2">
      <c r="A6" s="377">
        <v>5</v>
      </c>
      <c r="B6" s="378" t="s">
        <v>5</v>
      </c>
    </row>
    <row r="7" customFormat="1" spans="1:2">
      <c r="A7" s="377">
        <v>6</v>
      </c>
      <c r="B7" s="378" t="s">
        <v>6</v>
      </c>
    </row>
    <row r="8" s="372" customFormat="1" ht="35" customHeight="1" spans="1:2">
      <c r="A8" s="379">
        <v>7</v>
      </c>
      <c r="B8" s="380" t="s">
        <v>7</v>
      </c>
    </row>
    <row r="9" customFormat="1" ht="19" customHeight="1" spans="1:2">
      <c r="A9" s="375"/>
      <c r="B9" s="381" t="s">
        <v>8</v>
      </c>
    </row>
    <row r="10" customFormat="1" ht="30" customHeight="1" spans="1:2">
      <c r="A10" s="377">
        <v>1</v>
      </c>
      <c r="B10" s="382" t="s">
        <v>9</v>
      </c>
    </row>
    <row r="11" customFormat="1" spans="1:2">
      <c r="A11" s="377">
        <v>2</v>
      </c>
      <c r="B11" s="380" t="s">
        <v>10</v>
      </c>
    </row>
    <row r="12" customFormat="1" spans="1:2">
      <c r="A12" s="377"/>
      <c r="B12" s="378"/>
    </row>
    <row r="13" customFormat="1" ht="20.4" spans="1:2">
      <c r="A13" s="375"/>
      <c r="B13" s="381" t="s">
        <v>11</v>
      </c>
    </row>
    <row r="14" customFormat="1" ht="31.2" spans="1:2">
      <c r="A14" s="377">
        <v>1</v>
      </c>
      <c r="B14" s="382" t="s">
        <v>12</v>
      </c>
    </row>
    <row r="15" customFormat="1" spans="1:2">
      <c r="A15" s="377">
        <v>2</v>
      </c>
      <c r="B15" s="378" t="s">
        <v>13</v>
      </c>
    </row>
    <row r="16" customFormat="1" spans="1:2">
      <c r="A16" s="377">
        <v>3</v>
      </c>
      <c r="B16" s="378" t="s">
        <v>14</v>
      </c>
    </row>
    <row r="17" customFormat="1" spans="1:2">
      <c r="A17" s="377"/>
      <c r="B17" s="378"/>
    </row>
    <row r="18" customFormat="1" ht="20.4" spans="1:2">
      <c r="A18" s="375"/>
      <c r="B18" s="381" t="s">
        <v>15</v>
      </c>
    </row>
    <row r="19" customFormat="1" ht="31.2" spans="1:2">
      <c r="A19" s="377">
        <v>1</v>
      </c>
      <c r="B19" s="382" t="s">
        <v>16</v>
      </c>
    </row>
    <row r="20" customFormat="1" spans="1:2">
      <c r="A20" s="377">
        <v>2</v>
      </c>
      <c r="B20" s="378" t="s">
        <v>17</v>
      </c>
    </row>
    <row r="21" customFormat="1" ht="31.2" spans="1:2">
      <c r="A21" s="377">
        <v>3</v>
      </c>
      <c r="B21" s="378" t="s">
        <v>18</v>
      </c>
    </row>
    <row r="22" customFormat="1" spans="1:2">
      <c r="A22" s="377"/>
      <c r="B22" s="378"/>
    </row>
    <row r="24" customFormat="1" spans="1:2">
      <c r="A24" s="383"/>
      <c r="B24" s="384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A1" sqref="$A1:$XFD1048576"/>
    </sheetView>
  </sheetViews>
  <sheetFormatPr defaultColWidth="10.1666666666667" defaultRowHeight="15.6"/>
  <cols>
    <col min="1" max="1" width="9.66666666666667" style="61" customWidth="1"/>
    <col min="2" max="2" width="11.1666666666667" style="61" customWidth="1"/>
    <col min="3" max="3" width="9.16666666666667" style="61" customWidth="1"/>
    <col min="4" max="4" width="9.5" style="61" customWidth="1"/>
    <col min="5" max="5" width="10.6833333333333" style="61" customWidth="1"/>
    <col min="6" max="6" width="18.6" style="61" customWidth="1"/>
    <col min="7" max="7" width="9.5" style="61" customWidth="1"/>
    <col min="8" max="8" width="9.16666666666667" style="61" customWidth="1"/>
    <col min="9" max="9" width="8.16666666666667" style="61" customWidth="1"/>
    <col min="10" max="10" width="10.5" style="61" customWidth="1"/>
    <col min="11" max="11" width="12.1666666666667" style="61" customWidth="1"/>
    <col min="12" max="16384" width="10.1666666666667" style="61"/>
  </cols>
  <sheetData>
    <row r="1" s="61" customFormat="1" ht="26.55" spans="1:11">
      <c r="A1" s="64" t="s">
        <v>216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="61" customFormat="1" spans="1:11">
      <c r="A2" s="65" t="s">
        <v>37</v>
      </c>
      <c r="B2" s="66" t="s">
        <v>38</v>
      </c>
      <c r="C2" s="66"/>
      <c r="D2" s="67" t="s">
        <v>46</v>
      </c>
      <c r="E2" s="68" t="s">
        <v>47</v>
      </c>
      <c r="F2" s="69" t="s">
        <v>217</v>
      </c>
      <c r="G2" s="70" t="s">
        <v>53</v>
      </c>
      <c r="H2" s="70"/>
      <c r="I2" s="100" t="s">
        <v>41</v>
      </c>
      <c r="J2" s="70" t="s">
        <v>42</v>
      </c>
      <c r="K2" s="130"/>
    </row>
    <row r="3" s="61" customFormat="1" spans="1:11">
      <c r="A3" s="71" t="s">
        <v>59</v>
      </c>
      <c r="B3" s="72">
        <v>20000</v>
      </c>
      <c r="C3" s="72"/>
      <c r="D3" s="73" t="s">
        <v>218</v>
      </c>
      <c r="E3" s="74">
        <v>45565</v>
      </c>
      <c r="F3" s="74"/>
      <c r="G3" s="74"/>
      <c r="H3" s="75" t="s">
        <v>219</v>
      </c>
      <c r="I3" s="75"/>
      <c r="J3" s="75"/>
      <c r="K3" s="131"/>
    </row>
    <row r="4" s="61" customFormat="1" spans="1:11">
      <c r="A4" s="76" t="s">
        <v>56</v>
      </c>
      <c r="B4" s="77">
        <v>6</v>
      </c>
      <c r="C4" s="77">
        <v>7</v>
      </c>
      <c r="D4" s="78" t="s">
        <v>220</v>
      </c>
      <c r="E4" s="79" t="s">
        <v>221</v>
      </c>
      <c r="F4" s="79"/>
      <c r="G4" s="79"/>
      <c r="H4" s="78" t="s">
        <v>222</v>
      </c>
      <c r="I4" s="78"/>
      <c r="J4" s="92" t="s">
        <v>50</v>
      </c>
      <c r="K4" s="132" t="s">
        <v>51</v>
      </c>
    </row>
    <row r="5" s="61" customFormat="1" spans="1:11">
      <c r="A5" s="76" t="s">
        <v>223</v>
      </c>
      <c r="B5" s="72">
        <v>4</v>
      </c>
      <c r="C5" s="72"/>
      <c r="D5" s="73" t="s">
        <v>221</v>
      </c>
      <c r="E5" s="73" t="s">
        <v>224</v>
      </c>
      <c r="F5" s="73" t="s">
        <v>225</v>
      </c>
      <c r="G5" s="73" t="s">
        <v>226</v>
      </c>
      <c r="H5" s="78" t="s">
        <v>227</v>
      </c>
      <c r="I5" s="78"/>
      <c r="J5" s="92" t="s">
        <v>50</v>
      </c>
      <c r="K5" s="132" t="s">
        <v>51</v>
      </c>
    </row>
    <row r="6" s="61" customFormat="1" ht="16.35" spans="1:11">
      <c r="A6" s="80" t="s">
        <v>228</v>
      </c>
      <c r="B6" s="81">
        <v>330</v>
      </c>
      <c r="C6" s="81"/>
      <c r="D6" s="82" t="s">
        <v>229</v>
      </c>
      <c r="E6" s="83"/>
      <c r="F6" s="84">
        <v>3000</v>
      </c>
      <c r="G6" s="82"/>
      <c r="H6" s="85" t="s">
        <v>230</v>
      </c>
      <c r="I6" s="85"/>
      <c r="J6" s="98" t="s">
        <v>50</v>
      </c>
      <c r="K6" s="133" t="s">
        <v>51</v>
      </c>
    </row>
    <row r="7" s="61" customFormat="1" ht="16.35" spans="1:11">
      <c r="A7" s="86"/>
      <c r="B7" s="87"/>
      <c r="C7" s="87"/>
      <c r="D7" s="86"/>
      <c r="E7" s="87"/>
      <c r="F7" s="88"/>
      <c r="G7" s="86"/>
      <c r="H7" s="88"/>
      <c r="I7" s="87"/>
      <c r="J7" s="87"/>
      <c r="K7" s="87"/>
    </row>
    <row r="8" s="61" customFormat="1" spans="1:11">
      <c r="A8" s="89" t="s">
        <v>231</v>
      </c>
      <c r="B8" s="69" t="s">
        <v>232</v>
      </c>
      <c r="C8" s="69" t="s">
        <v>233</v>
      </c>
      <c r="D8" s="69" t="s">
        <v>234</v>
      </c>
      <c r="E8" s="69" t="s">
        <v>235</v>
      </c>
      <c r="F8" s="69" t="s">
        <v>236</v>
      </c>
      <c r="G8" s="90" t="s">
        <v>237</v>
      </c>
      <c r="H8" s="91"/>
      <c r="I8" s="91"/>
      <c r="J8" s="91"/>
      <c r="K8" s="134"/>
    </row>
    <row r="9" s="61" customFormat="1" spans="1:11">
      <c r="A9" s="76" t="s">
        <v>238</v>
      </c>
      <c r="B9" s="78"/>
      <c r="C9" s="92" t="s">
        <v>50</v>
      </c>
      <c r="D9" s="92" t="s">
        <v>51</v>
      </c>
      <c r="E9" s="73" t="s">
        <v>239</v>
      </c>
      <c r="F9" s="93" t="s">
        <v>240</v>
      </c>
      <c r="G9" s="94"/>
      <c r="H9" s="95"/>
      <c r="I9" s="95"/>
      <c r="J9" s="95"/>
      <c r="K9" s="135"/>
    </row>
    <row r="10" s="61" customFormat="1" spans="1:11">
      <c r="A10" s="76" t="s">
        <v>241</v>
      </c>
      <c r="B10" s="78"/>
      <c r="C10" s="92" t="s">
        <v>50</v>
      </c>
      <c r="D10" s="92" t="s">
        <v>51</v>
      </c>
      <c r="E10" s="73" t="s">
        <v>242</v>
      </c>
      <c r="F10" s="93" t="s">
        <v>200</v>
      </c>
      <c r="G10" s="94" t="s">
        <v>243</v>
      </c>
      <c r="H10" s="95"/>
      <c r="I10" s="95"/>
      <c r="J10" s="95"/>
      <c r="K10" s="135"/>
    </row>
    <row r="11" s="61" customFormat="1" spans="1:11">
      <c r="A11" s="96" t="s">
        <v>201</v>
      </c>
      <c r="B11" s="97"/>
      <c r="C11" s="97"/>
      <c r="D11" s="97"/>
      <c r="E11" s="97"/>
      <c r="F11" s="97"/>
      <c r="G11" s="97"/>
      <c r="H11" s="97"/>
      <c r="I11" s="97"/>
      <c r="J11" s="97"/>
      <c r="K11" s="136"/>
    </row>
    <row r="12" s="61" customFormat="1" spans="1:11">
      <c r="A12" s="71" t="s">
        <v>73</v>
      </c>
      <c r="B12" s="92" t="s">
        <v>69</v>
      </c>
      <c r="C12" s="92" t="s">
        <v>70</v>
      </c>
      <c r="D12" s="93"/>
      <c r="E12" s="73" t="s">
        <v>71</v>
      </c>
      <c r="F12" s="92" t="s">
        <v>69</v>
      </c>
      <c r="G12" s="92" t="s">
        <v>70</v>
      </c>
      <c r="H12" s="92"/>
      <c r="I12" s="73" t="s">
        <v>244</v>
      </c>
      <c r="J12" s="92" t="s">
        <v>69</v>
      </c>
      <c r="K12" s="132" t="s">
        <v>70</v>
      </c>
    </row>
    <row r="13" s="61" customFormat="1" spans="1:11">
      <c r="A13" s="71" t="s">
        <v>76</v>
      </c>
      <c r="B13" s="92" t="s">
        <v>69</v>
      </c>
      <c r="C13" s="92" t="s">
        <v>70</v>
      </c>
      <c r="D13" s="93"/>
      <c r="E13" s="73" t="s">
        <v>81</v>
      </c>
      <c r="F13" s="92" t="s">
        <v>69</v>
      </c>
      <c r="G13" s="92" t="s">
        <v>70</v>
      </c>
      <c r="H13" s="92"/>
      <c r="I13" s="73" t="s">
        <v>245</v>
      </c>
      <c r="J13" s="92" t="s">
        <v>69</v>
      </c>
      <c r="K13" s="132" t="s">
        <v>70</v>
      </c>
    </row>
    <row r="14" s="61" customFormat="1" ht="16.35" spans="1:11">
      <c r="A14" s="80" t="s">
        <v>246</v>
      </c>
      <c r="B14" s="98" t="s">
        <v>69</v>
      </c>
      <c r="C14" s="98" t="s">
        <v>70</v>
      </c>
      <c r="D14" s="83"/>
      <c r="E14" s="82" t="s">
        <v>247</v>
      </c>
      <c r="F14" s="98" t="s">
        <v>69</v>
      </c>
      <c r="G14" s="98" t="s">
        <v>70</v>
      </c>
      <c r="H14" s="98"/>
      <c r="I14" s="82" t="s">
        <v>248</v>
      </c>
      <c r="J14" s="98" t="s">
        <v>69</v>
      </c>
      <c r="K14" s="133" t="s">
        <v>70</v>
      </c>
    </row>
    <row r="15" s="61" customFormat="1" ht="16.35" spans="1:11">
      <c r="A15" s="86"/>
      <c r="B15" s="99"/>
      <c r="C15" s="99"/>
      <c r="D15" s="87"/>
      <c r="E15" s="86"/>
      <c r="F15" s="99"/>
      <c r="G15" s="99"/>
      <c r="H15" s="99"/>
      <c r="I15" s="86"/>
      <c r="J15" s="99"/>
      <c r="K15" s="99"/>
    </row>
    <row r="16" s="62" customFormat="1" spans="1:11">
      <c r="A16" s="65" t="s">
        <v>249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37"/>
    </row>
    <row r="17" s="61" customFormat="1" spans="1:11">
      <c r="A17" s="76" t="s">
        <v>250</v>
      </c>
      <c r="B17" s="78"/>
      <c r="C17" s="78"/>
      <c r="D17" s="78"/>
      <c r="E17" s="78"/>
      <c r="F17" s="78"/>
      <c r="G17" s="78"/>
      <c r="H17" s="78"/>
      <c r="I17" s="78"/>
      <c r="J17" s="78"/>
      <c r="K17" s="138"/>
    </row>
    <row r="18" s="61" customFormat="1" spans="1:11">
      <c r="A18" s="76" t="s">
        <v>251</v>
      </c>
      <c r="B18" s="78"/>
      <c r="C18" s="78"/>
      <c r="D18" s="78"/>
      <c r="E18" s="78"/>
      <c r="F18" s="78"/>
      <c r="G18" s="78"/>
      <c r="H18" s="78"/>
      <c r="I18" s="78"/>
      <c r="J18" s="78"/>
      <c r="K18" s="138"/>
    </row>
    <row r="19" s="61" customFormat="1" spans="1:11">
      <c r="A19" s="116" t="s">
        <v>252</v>
      </c>
      <c r="B19" s="92"/>
      <c r="C19" s="92"/>
      <c r="D19" s="92"/>
      <c r="E19" s="92"/>
      <c r="F19" s="92"/>
      <c r="G19" s="92"/>
      <c r="H19" s="92"/>
      <c r="I19" s="92"/>
      <c r="J19" s="92"/>
      <c r="K19" s="132"/>
    </row>
    <row r="20" s="61" customFormat="1" spans="1:11">
      <c r="A20" s="117" t="s">
        <v>253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45"/>
    </row>
    <row r="21" s="61" customFormat="1" spans="1:11">
      <c r="A21" s="117" t="s">
        <v>254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45"/>
    </row>
    <row r="22" s="61" customFormat="1" spans="1:11">
      <c r="A22" s="117" t="s">
        <v>204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45"/>
    </row>
    <row r="23" s="61" customFormat="1" spans="1:11">
      <c r="A23" s="108" t="s">
        <v>208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42"/>
    </row>
    <row r="24" s="61" customFormat="1" spans="1:11">
      <c r="A24" s="110" t="s">
        <v>206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43"/>
    </row>
    <row r="25" s="61" customFormat="1" spans="1:11">
      <c r="A25" s="76" t="s">
        <v>116</v>
      </c>
      <c r="B25" s="78"/>
      <c r="C25" s="92" t="s">
        <v>50</v>
      </c>
      <c r="D25" s="92" t="s">
        <v>51</v>
      </c>
      <c r="E25" s="75"/>
      <c r="F25" s="75"/>
      <c r="G25" s="75"/>
      <c r="H25" s="75"/>
      <c r="I25" s="75"/>
      <c r="J25" s="75"/>
      <c r="K25" s="131"/>
    </row>
    <row r="26" s="61" customFormat="1" ht="16.35" spans="1:11">
      <c r="A26" s="112" t="s">
        <v>255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44"/>
    </row>
    <row r="27" s="61" customFormat="1" ht="16.35" spans="1:11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</row>
    <row r="28" s="61" customFormat="1" spans="1:11">
      <c r="A28" s="115" t="s">
        <v>256</v>
      </c>
      <c r="B28" s="91"/>
      <c r="C28" s="91"/>
      <c r="D28" s="91"/>
      <c r="E28" s="91"/>
      <c r="F28" s="91"/>
      <c r="G28" s="91"/>
      <c r="H28" s="91"/>
      <c r="I28" s="91"/>
      <c r="J28" s="91"/>
      <c r="K28" s="134"/>
    </row>
    <row r="29" s="61" customFormat="1" spans="1:11">
      <c r="A29" s="116" t="s">
        <v>257</v>
      </c>
      <c r="B29" s="92"/>
      <c r="C29" s="92"/>
      <c r="D29" s="92"/>
      <c r="E29" s="92"/>
      <c r="F29" s="92"/>
      <c r="G29" s="92"/>
      <c r="H29" s="92"/>
      <c r="I29" s="92"/>
      <c r="J29" s="92"/>
      <c r="K29" s="132"/>
    </row>
    <row r="30" s="61" customFormat="1" spans="1:11">
      <c r="A30" s="117"/>
      <c r="B30" s="118"/>
      <c r="C30" s="118"/>
      <c r="D30" s="118"/>
      <c r="E30" s="118"/>
      <c r="F30" s="118"/>
      <c r="G30" s="118"/>
      <c r="H30" s="118"/>
      <c r="I30" s="118"/>
      <c r="J30" s="118"/>
      <c r="K30" s="145"/>
    </row>
    <row r="31" s="61" customFormat="1" spans="1:11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46"/>
    </row>
    <row r="32" s="61" customFormat="1" spans="1:11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46"/>
    </row>
    <row r="33" s="61" customFormat="1" spans="1:11">
      <c r="A33" s="119"/>
      <c r="B33" s="120"/>
      <c r="C33" s="120"/>
      <c r="D33" s="120"/>
      <c r="E33" s="120"/>
      <c r="F33" s="120"/>
      <c r="G33" s="120"/>
      <c r="H33" s="120"/>
      <c r="I33" s="120"/>
      <c r="J33" s="120"/>
      <c r="K33" s="146"/>
    </row>
    <row r="34" s="61" customFormat="1" ht="23" customHeight="1" spans="1:11">
      <c r="A34" s="119"/>
      <c r="B34" s="120"/>
      <c r="C34" s="120"/>
      <c r="D34" s="120"/>
      <c r="E34" s="120"/>
      <c r="F34" s="120"/>
      <c r="G34" s="120"/>
      <c r="H34" s="120"/>
      <c r="I34" s="120"/>
      <c r="J34" s="120"/>
      <c r="K34" s="146"/>
    </row>
    <row r="35" s="61" customFormat="1" ht="23" customHeight="1" spans="1:11">
      <c r="A35" s="117"/>
      <c r="B35" s="118"/>
      <c r="C35" s="118"/>
      <c r="D35" s="118"/>
      <c r="E35" s="118"/>
      <c r="F35" s="118"/>
      <c r="G35" s="118"/>
      <c r="H35" s="118"/>
      <c r="I35" s="118"/>
      <c r="J35" s="118"/>
      <c r="K35" s="145"/>
    </row>
    <row r="36" s="61" customFormat="1" ht="23" customHeight="1" spans="1:11">
      <c r="A36" s="121"/>
      <c r="B36" s="118"/>
      <c r="C36" s="118"/>
      <c r="D36" s="118"/>
      <c r="E36" s="118"/>
      <c r="F36" s="118"/>
      <c r="G36" s="118"/>
      <c r="H36" s="118"/>
      <c r="I36" s="118"/>
      <c r="J36" s="118"/>
      <c r="K36" s="145"/>
    </row>
    <row r="37" s="61" customFormat="1" ht="23" customHeight="1" spans="1:11">
      <c r="A37" s="122"/>
      <c r="B37" s="123"/>
      <c r="C37" s="123"/>
      <c r="D37" s="123"/>
      <c r="E37" s="123"/>
      <c r="F37" s="123"/>
      <c r="G37" s="123"/>
      <c r="H37" s="123"/>
      <c r="I37" s="123"/>
      <c r="J37" s="123"/>
      <c r="K37" s="147"/>
    </row>
    <row r="38" s="61" customFormat="1" ht="18.75" customHeight="1" spans="1:11">
      <c r="A38" s="124" t="s">
        <v>258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48"/>
    </row>
    <row r="39" s="63" customFormat="1" ht="18.75" customHeight="1" spans="1:11">
      <c r="A39" s="76" t="s">
        <v>259</v>
      </c>
      <c r="B39" s="78"/>
      <c r="C39" s="78"/>
      <c r="D39" s="75" t="s">
        <v>260</v>
      </c>
      <c r="E39" s="75"/>
      <c r="F39" s="126" t="s">
        <v>261</v>
      </c>
      <c r="G39" s="127"/>
      <c r="H39" s="78" t="s">
        <v>262</v>
      </c>
      <c r="I39" s="78"/>
      <c r="J39" s="78" t="s">
        <v>263</v>
      </c>
      <c r="K39" s="138"/>
    </row>
    <row r="40" s="61" customFormat="1" ht="18.75" customHeight="1" spans="1:13">
      <c r="A40" s="76" t="s">
        <v>117</v>
      </c>
      <c r="B40" s="78" t="s">
        <v>264</v>
      </c>
      <c r="C40" s="78"/>
      <c r="D40" s="78"/>
      <c r="E40" s="78"/>
      <c r="F40" s="78"/>
      <c r="G40" s="78"/>
      <c r="H40" s="78"/>
      <c r="I40" s="78"/>
      <c r="J40" s="78"/>
      <c r="K40" s="138"/>
      <c r="M40" s="63"/>
    </row>
    <row r="41" s="61" customFormat="1" ht="31" customHeight="1" spans="1:11">
      <c r="A41" s="76" t="s">
        <v>265</v>
      </c>
      <c r="B41" s="78"/>
      <c r="C41" s="78"/>
      <c r="D41" s="78"/>
      <c r="E41" s="78"/>
      <c r="F41" s="78"/>
      <c r="G41" s="78"/>
      <c r="H41" s="78"/>
      <c r="I41" s="78"/>
      <c r="J41" s="78"/>
      <c r="K41" s="138"/>
    </row>
    <row r="42" s="61" customFormat="1" ht="18.75" customHeight="1" spans="1:11">
      <c r="A42" s="76"/>
      <c r="B42" s="78"/>
      <c r="C42" s="78"/>
      <c r="D42" s="78"/>
      <c r="E42" s="78"/>
      <c r="F42" s="78"/>
      <c r="G42" s="78"/>
      <c r="H42" s="78"/>
      <c r="I42" s="78"/>
      <c r="J42" s="78"/>
      <c r="K42" s="138"/>
    </row>
    <row r="43" s="61" customFormat="1" ht="32" customHeight="1" spans="1:11">
      <c r="A43" s="80" t="s">
        <v>129</v>
      </c>
      <c r="B43" s="84" t="s">
        <v>214</v>
      </c>
      <c r="C43" s="84"/>
      <c r="D43" s="82" t="s">
        <v>266</v>
      </c>
      <c r="E43" s="83" t="s">
        <v>215</v>
      </c>
      <c r="F43" s="82" t="s">
        <v>132</v>
      </c>
      <c r="G43" s="128">
        <v>45516</v>
      </c>
      <c r="H43" s="129" t="s">
        <v>133</v>
      </c>
      <c r="I43" s="129"/>
      <c r="J43" s="84" t="s">
        <v>134</v>
      </c>
      <c r="K43" s="149"/>
    </row>
    <row r="44" ht="16.5" customHeight="1"/>
    <row r="45" ht="16.5" customHeight="1"/>
    <row r="46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50800</xdr:colOff>
                    <xdr:row>38</xdr:row>
                    <xdr:rowOff>0</xdr:rowOff>
                  </from>
                  <to>
                    <xdr:col>6</xdr:col>
                    <xdr:colOff>444500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88900</xdr:colOff>
                    <xdr:row>38</xdr:row>
                    <xdr:rowOff>0</xdr:rowOff>
                  </from>
                  <to>
                    <xdr:col>8</xdr:col>
                    <xdr:colOff>482600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63500</xdr:colOff>
                    <xdr:row>38</xdr:row>
                    <xdr:rowOff>12700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241300</xdr:colOff>
                    <xdr:row>23</xdr:row>
                    <xdr:rowOff>165100</xdr:rowOff>
                  </from>
                  <to>
                    <xdr:col>3</xdr:col>
                    <xdr:colOff>635000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A1" sqref="$A1:$XFD1048576"/>
    </sheetView>
  </sheetViews>
  <sheetFormatPr defaultColWidth="10.1666666666667" defaultRowHeight="15.6"/>
  <cols>
    <col min="1" max="1" width="9.66666666666667" style="61" customWidth="1"/>
    <col min="2" max="2" width="11.1666666666667" style="61" customWidth="1"/>
    <col min="3" max="3" width="9.16666666666667" style="61" customWidth="1"/>
    <col min="4" max="4" width="9.5" style="61" customWidth="1"/>
    <col min="5" max="5" width="10.6833333333333" style="61" customWidth="1"/>
    <col min="6" max="6" width="18.6" style="61" customWidth="1"/>
    <col min="7" max="7" width="9.5" style="61" customWidth="1"/>
    <col min="8" max="8" width="9.16666666666667" style="61" customWidth="1"/>
    <col min="9" max="9" width="8.16666666666667" style="61" customWidth="1"/>
    <col min="10" max="10" width="10.5" style="61" customWidth="1"/>
    <col min="11" max="11" width="12.1666666666667" style="61" customWidth="1"/>
    <col min="12" max="16384" width="10.1666666666667" style="61"/>
  </cols>
  <sheetData>
    <row r="1" s="61" customFormat="1" ht="26.55" spans="1:11">
      <c r="A1" s="64" t="s">
        <v>216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="61" customFormat="1" spans="1:11">
      <c r="A2" s="65" t="s">
        <v>37</v>
      </c>
      <c r="B2" s="66" t="s">
        <v>38</v>
      </c>
      <c r="C2" s="66"/>
      <c r="D2" s="67" t="s">
        <v>46</v>
      </c>
      <c r="E2" s="68" t="s">
        <v>47</v>
      </c>
      <c r="F2" s="69" t="s">
        <v>217</v>
      </c>
      <c r="G2" s="70" t="s">
        <v>53</v>
      </c>
      <c r="H2" s="70"/>
      <c r="I2" s="100" t="s">
        <v>41</v>
      </c>
      <c r="J2" s="70" t="s">
        <v>42</v>
      </c>
      <c r="K2" s="130"/>
    </row>
    <row r="3" s="61" customFormat="1" spans="1:11">
      <c r="A3" s="71" t="s">
        <v>59</v>
      </c>
      <c r="B3" s="72">
        <v>20000</v>
      </c>
      <c r="C3" s="72"/>
      <c r="D3" s="73" t="s">
        <v>218</v>
      </c>
      <c r="E3" s="74">
        <v>45565</v>
      </c>
      <c r="F3" s="74"/>
      <c r="G3" s="74"/>
      <c r="H3" s="75" t="s">
        <v>219</v>
      </c>
      <c r="I3" s="75"/>
      <c r="J3" s="75"/>
      <c r="K3" s="131"/>
    </row>
    <row r="4" s="61" customFormat="1" spans="1:11">
      <c r="A4" s="76" t="s">
        <v>56</v>
      </c>
      <c r="B4" s="77">
        <v>6</v>
      </c>
      <c r="C4" s="77">
        <v>7</v>
      </c>
      <c r="D4" s="78" t="s">
        <v>220</v>
      </c>
      <c r="E4" s="79" t="s">
        <v>221</v>
      </c>
      <c r="F4" s="79"/>
      <c r="G4" s="79"/>
      <c r="H4" s="78" t="s">
        <v>222</v>
      </c>
      <c r="I4" s="78"/>
      <c r="J4" s="92" t="s">
        <v>50</v>
      </c>
      <c r="K4" s="132" t="s">
        <v>51</v>
      </c>
    </row>
    <row r="5" s="61" customFormat="1" spans="1:11">
      <c r="A5" s="76" t="s">
        <v>223</v>
      </c>
      <c r="B5" s="72">
        <v>1</v>
      </c>
      <c r="C5" s="72"/>
      <c r="D5" s="73" t="s">
        <v>221</v>
      </c>
      <c r="E5" s="73" t="s">
        <v>224</v>
      </c>
      <c r="F5" s="73" t="s">
        <v>225</v>
      </c>
      <c r="G5" s="73" t="s">
        <v>226</v>
      </c>
      <c r="H5" s="78" t="s">
        <v>227</v>
      </c>
      <c r="I5" s="78"/>
      <c r="J5" s="92" t="s">
        <v>50</v>
      </c>
      <c r="K5" s="132" t="s">
        <v>51</v>
      </c>
    </row>
    <row r="6" s="61" customFormat="1" ht="16.35" spans="1:11">
      <c r="A6" s="80" t="s">
        <v>228</v>
      </c>
      <c r="B6" s="81">
        <v>90</v>
      </c>
      <c r="C6" s="81"/>
      <c r="D6" s="82" t="s">
        <v>229</v>
      </c>
      <c r="E6" s="83"/>
      <c r="F6" s="84">
        <v>1050</v>
      </c>
      <c r="G6" s="82"/>
      <c r="H6" s="85" t="s">
        <v>230</v>
      </c>
      <c r="I6" s="85"/>
      <c r="J6" s="98" t="s">
        <v>50</v>
      </c>
      <c r="K6" s="133" t="s">
        <v>51</v>
      </c>
    </row>
    <row r="7" s="61" customFormat="1" ht="16.35" spans="1:11">
      <c r="A7" s="86"/>
      <c r="B7" s="87"/>
      <c r="C7" s="87"/>
      <c r="D7" s="86"/>
      <c r="E7" s="87"/>
      <c r="F7" s="88"/>
      <c r="G7" s="86"/>
      <c r="H7" s="88"/>
      <c r="I7" s="87"/>
      <c r="J7" s="87"/>
      <c r="K7" s="87"/>
    </row>
    <row r="8" s="61" customFormat="1" spans="1:11">
      <c r="A8" s="89" t="s">
        <v>231</v>
      </c>
      <c r="B8" s="69" t="s">
        <v>232</v>
      </c>
      <c r="C8" s="69" t="s">
        <v>233</v>
      </c>
      <c r="D8" s="69" t="s">
        <v>234</v>
      </c>
      <c r="E8" s="69" t="s">
        <v>235</v>
      </c>
      <c r="F8" s="69" t="s">
        <v>236</v>
      </c>
      <c r="G8" s="90" t="s">
        <v>237</v>
      </c>
      <c r="H8" s="91"/>
      <c r="I8" s="91"/>
      <c r="J8" s="91"/>
      <c r="K8" s="134"/>
    </row>
    <row r="9" s="61" customFormat="1" spans="1:11">
      <c r="A9" s="76" t="s">
        <v>238</v>
      </c>
      <c r="B9" s="78"/>
      <c r="C9" s="92" t="s">
        <v>50</v>
      </c>
      <c r="D9" s="92" t="s">
        <v>51</v>
      </c>
      <c r="E9" s="73" t="s">
        <v>239</v>
      </c>
      <c r="F9" s="93" t="s">
        <v>240</v>
      </c>
      <c r="G9" s="94"/>
      <c r="H9" s="95"/>
      <c r="I9" s="95"/>
      <c r="J9" s="95"/>
      <c r="K9" s="135"/>
    </row>
    <row r="10" s="61" customFormat="1" spans="1:11">
      <c r="A10" s="76" t="s">
        <v>241</v>
      </c>
      <c r="B10" s="78"/>
      <c r="C10" s="92" t="s">
        <v>50</v>
      </c>
      <c r="D10" s="92" t="s">
        <v>51</v>
      </c>
      <c r="E10" s="73" t="s">
        <v>242</v>
      </c>
      <c r="F10" s="93" t="s">
        <v>200</v>
      </c>
      <c r="G10" s="94" t="s">
        <v>243</v>
      </c>
      <c r="H10" s="95"/>
      <c r="I10" s="95"/>
      <c r="J10" s="95"/>
      <c r="K10" s="135"/>
    </row>
    <row r="11" s="61" customFormat="1" spans="1:11">
      <c r="A11" s="96" t="s">
        <v>201</v>
      </c>
      <c r="B11" s="97"/>
      <c r="C11" s="97"/>
      <c r="D11" s="97"/>
      <c r="E11" s="97"/>
      <c r="F11" s="97"/>
      <c r="G11" s="97"/>
      <c r="H11" s="97"/>
      <c r="I11" s="97"/>
      <c r="J11" s="97"/>
      <c r="K11" s="136"/>
    </row>
    <row r="12" s="61" customFormat="1" spans="1:11">
      <c r="A12" s="71" t="s">
        <v>73</v>
      </c>
      <c r="B12" s="92" t="s">
        <v>69</v>
      </c>
      <c r="C12" s="92" t="s">
        <v>70</v>
      </c>
      <c r="D12" s="93"/>
      <c r="E12" s="73" t="s">
        <v>71</v>
      </c>
      <c r="F12" s="92" t="s">
        <v>69</v>
      </c>
      <c r="G12" s="92" t="s">
        <v>70</v>
      </c>
      <c r="H12" s="92"/>
      <c r="I12" s="73" t="s">
        <v>244</v>
      </c>
      <c r="J12" s="92" t="s">
        <v>69</v>
      </c>
      <c r="K12" s="132" t="s">
        <v>70</v>
      </c>
    </row>
    <row r="13" s="61" customFormat="1" spans="1:11">
      <c r="A13" s="71" t="s">
        <v>76</v>
      </c>
      <c r="B13" s="92" t="s">
        <v>69</v>
      </c>
      <c r="C13" s="92" t="s">
        <v>70</v>
      </c>
      <c r="D13" s="93"/>
      <c r="E13" s="73" t="s">
        <v>81</v>
      </c>
      <c r="F13" s="92" t="s">
        <v>69</v>
      </c>
      <c r="G13" s="92" t="s">
        <v>70</v>
      </c>
      <c r="H13" s="92"/>
      <c r="I13" s="73" t="s">
        <v>245</v>
      </c>
      <c r="J13" s="92" t="s">
        <v>69</v>
      </c>
      <c r="K13" s="132" t="s">
        <v>70</v>
      </c>
    </row>
    <row r="14" s="61" customFormat="1" ht="16.35" spans="1:11">
      <c r="A14" s="80" t="s">
        <v>246</v>
      </c>
      <c r="B14" s="98" t="s">
        <v>69</v>
      </c>
      <c r="C14" s="98" t="s">
        <v>70</v>
      </c>
      <c r="D14" s="83"/>
      <c r="E14" s="82" t="s">
        <v>247</v>
      </c>
      <c r="F14" s="98" t="s">
        <v>69</v>
      </c>
      <c r="G14" s="98" t="s">
        <v>70</v>
      </c>
      <c r="H14" s="98"/>
      <c r="I14" s="82" t="s">
        <v>248</v>
      </c>
      <c r="J14" s="98" t="s">
        <v>69</v>
      </c>
      <c r="K14" s="133" t="s">
        <v>70</v>
      </c>
    </row>
    <row r="15" s="61" customFormat="1" ht="16.35" spans="1:11">
      <c r="A15" s="86"/>
      <c r="B15" s="99"/>
      <c r="C15" s="99"/>
      <c r="D15" s="87"/>
      <c r="E15" s="86"/>
      <c r="F15" s="99"/>
      <c r="G15" s="99"/>
      <c r="H15" s="99"/>
      <c r="I15" s="86"/>
      <c r="J15" s="99"/>
      <c r="K15" s="99"/>
    </row>
    <row r="16" s="62" customFormat="1" spans="1:11">
      <c r="A16" s="65" t="s">
        <v>249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37"/>
    </row>
    <row r="17" s="61" customFormat="1" spans="1:11">
      <c r="A17" s="76" t="s">
        <v>250</v>
      </c>
      <c r="B17" s="78"/>
      <c r="C17" s="78"/>
      <c r="D17" s="78"/>
      <c r="E17" s="78"/>
      <c r="F17" s="78"/>
      <c r="G17" s="78"/>
      <c r="H17" s="78"/>
      <c r="I17" s="78"/>
      <c r="J17" s="78"/>
      <c r="K17" s="138"/>
    </row>
    <row r="18" s="61" customFormat="1" spans="1:11">
      <c r="A18" s="76" t="s">
        <v>251</v>
      </c>
      <c r="B18" s="78"/>
      <c r="C18" s="78"/>
      <c r="D18" s="78"/>
      <c r="E18" s="78"/>
      <c r="F18" s="78"/>
      <c r="G18" s="78"/>
      <c r="H18" s="78"/>
      <c r="I18" s="78"/>
      <c r="J18" s="78"/>
      <c r="K18" s="138"/>
    </row>
    <row r="19" s="61" customFormat="1" spans="1:11">
      <c r="A19" s="116" t="s">
        <v>252</v>
      </c>
      <c r="B19" s="92"/>
      <c r="C19" s="92"/>
      <c r="D19" s="92"/>
      <c r="E19" s="92"/>
      <c r="F19" s="92"/>
      <c r="G19" s="92"/>
      <c r="H19" s="92"/>
      <c r="I19" s="92"/>
      <c r="J19" s="92"/>
      <c r="K19" s="132"/>
    </row>
    <row r="20" s="61" customFormat="1" spans="1:11">
      <c r="A20" s="117" t="s">
        <v>253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45"/>
    </row>
    <row r="21" s="61" customFormat="1" spans="1:11">
      <c r="A21" s="117" t="s">
        <v>254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45"/>
    </row>
    <row r="22" s="61" customFormat="1" spans="1:11">
      <c r="A22" s="117" t="s">
        <v>204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45"/>
    </row>
    <row r="23" s="61" customFormat="1" spans="1:11">
      <c r="A23" s="108" t="s">
        <v>208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42"/>
    </row>
    <row r="24" s="61" customFormat="1" spans="1:11">
      <c r="A24" s="110" t="s">
        <v>206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43"/>
    </row>
    <row r="25" s="61" customFormat="1" spans="1:11">
      <c r="A25" s="76" t="s">
        <v>116</v>
      </c>
      <c r="B25" s="78"/>
      <c r="C25" s="92" t="s">
        <v>50</v>
      </c>
      <c r="D25" s="92" t="s">
        <v>51</v>
      </c>
      <c r="E25" s="75"/>
      <c r="F25" s="75"/>
      <c r="G25" s="75"/>
      <c r="H25" s="75"/>
      <c r="I25" s="75"/>
      <c r="J25" s="75"/>
      <c r="K25" s="131"/>
    </row>
    <row r="26" s="61" customFormat="1" ht="16.35" spans="1:11">
      <c r="A26" s="112" t="s">
        <v>255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44"/>
    </row>
    <row r="27" s="61" customFormat="1" ht="16.35" spans="1:11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</row>
    <row r="28" s="61" customFormat="1" spans="1:11">
      <c r="A28" s="115" t="s">
        <v>256</v>
      </c>
      <c r="B28" s="91"/>
      <c r="C28" s="91"/>
      <c r="D28" s="91"/>
      <c r="E28" s="91"/>
      <c r="F28" s="91"/>
      <c r="G28" s="91"/>
      <c r="H28" s="91"/>
      <c r="I28" s="91"/>
      <c r="J28" s="91"/>
      <c r="K28" s="134"/>
    </row>
    <row r="29" s="61" customFormat="1" spans="1:11">
      <c r="A29" s="116" t="s">
        <v>257</v>
      </c>
      <c r="B29" s="92"/>
      <c r="C29" s="92"/>
      <c r="D29" s="92"/>
      <c r="E29" s="92"/>
      <c r="F29" s="92"/>
      <c r="G29" s="92"/>
      <c r="H29" s="92"/>
      <c r="I29" s="92"/>
      <c r="J29" s="92"/>
      <c r="K29" s="132"/>
    </row>
    <row r="30" s="61" customFormat="1" spans="1:11">
      <c r="A30" s="117"/>
      <c r="B30" s="118"/>
      <c r="C30" s="118"/>
      <c r="D30" s="118"/>
      <c r="E30" s="118"/>
      <c r="F30" s="118"/>
      <c r="G30" s="118"/>
      <c r="H30" s="118"/>
      <c r="I30" s="118"/>
      <c r="J30" s="118"/>
      <c r="K30" s="145"/>
    </row>
    <row r="31" s="61" customFormat="1" spans="1:11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46"/>
    </row>
    <row r="32" s="61" customFormat="1" spans="1:11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46"/>
    </row>
    <row r="33" s="61" customFormat="1" spans="1:11">
      <c r="A33" s="119"/>
      <c r="B33" s="120"/>
      <c r="C33" s="120"/>
      <c r="D33" s="120"/>
      <c r="E33" s="120"/>
      <c r="F33" s="120"/>
      <c r="G33" s="120"/>
      <c r="H33" s="120"/>
      <c r="I33" s="120"/>
      <c r="J33" s="120"/>
      <c r="K33" s="146"/>
    </row>
    <row r="34" s="61" customFormat="1" ht="23" customHeight="1" spans="1:11">
      <c r="A34" s="119"/>
      <c r="B34" s="120"/>
      <c r="C34" s="120"/>
      <c r="D34" s="120"/>
      <c r="E34" s="120"/>
      <c r="F34" s="120"/>
      <c r="G34" s="120"/>
      <c r="H34" s="120"/>
      <c r="I34" s="120"/>
      <c r="J34" s="120"/>
      <c r="K34" s="146"/>
    </row>
    <row r="35" s="61" customFormat="1" ht="23" customHeight="1" spans="1:11">
      <c r="A35" s="117"/>
      <c r="B35" s="118"/>
      <c r="C35" s="118"/>
      <c r="D35" s="118"/>
      <c r="E35" s="118"/>
      <c r="F35" s="118"/>
      <c r="G35" s="118"/>
      <c r="H35" s="118"/>
      <c r="I35" s="118"/>
      <c r="J35" s="118"/>
      <c r="K35" s="145"/>
    </row>
    <row r="36" s="61" customFormat="1" ht="23" customHeight="1" spans="1:11">
      <c r="A36" s="121"/>
      <c r="B36" s="118"/>
      <c r="C36" s="118"/>
      <c r="D36" s="118"/>
      <c r="E36" s="118"/>
      <c r="F36" s="118"/>
      <c r="G36" s="118"/>
      <c r="H36" s="118"/>
      <c r="I36" s="118"/>
      <c r="J36" s="118"/>
      <c r="K36" s="145"/>
    </row>
    <row r="37" s="61" customFormat="1" ht="23" customHeight="1" spans="1:11">
      <c r="A37" s="122"/>
      <c r="B37" s="123"/>
      <c r="C37" s="123"/>
      <c r="D37" s="123"/>
      <c r="E37" s="123"/>
      <c r="F37" s="123"/>
      <c r="G37" s="123"/>
      <c r="H37" s="123"/>
      <c r="I37" s="123"/>
      <c r="J37" s="123"/>
      <c r="K37" s="147"/>
    </row>
    <row r="38" s="61" customFormat="1" ht="18.75" customHeight="1" spans="1:11">
      <c r="A38" s="124" t="s">
        <v>258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48"/>
    </row>
    <row r="39" s="63" customFormat="1" ht="18.75" customHeight="1" spans="1:11">
      <c r="A39" s="76" t="s">
        <v>259</v>
      </c>
      <c r="B39" s="78"/>
      <c r="C39" s="78"/>
      <c r="D39" s="75" t="s">
        <v>260</v>
      </c>
      <c r="E39" s="75"/>
      <c r="F39" s="126" t="s">
        <v>261</v>
      </c>
      <c r="G39" s="127"/>
      <c r="H39" s="78" t="s">
        <v>262</v>
      </c>
      <c r="I39" s="78"/>
      <c r="J39" s="78" t="s">
        <v>263</v>
      </c>
      <c r="K39" s="138"/>
    </row>
    <row r="40" s="61" customFormat="1" ht="18.75" customHeight="1" spans="1:13">
      <c r="A40" s="76" t="s">
        <v>117</v>
      </c>
      <c r="B40" s="78" t="s">
        <v>264</v>
      </c>
      <c r="C40" s="78"/>
      <c r="D40" s="78"/>
      <c r="E40" s="78"/>
      <c r="F40" s="78"/>
      <c r="G40" s="78"/>
      <c r="H40" s="78"/>
      <c r="I40" s="78"/>
      <c r="J40" s="78"/>
      <c r="K40" s="138"/>
      <c r="M40" s="63"/>
    </row>
    <row r="41" s="61" customFormat="1" ht="31" customHeight="1" spans="1:11">
      <c r="A41" s="76" t="s">
        <v>265</v>
      </c>
      <c r="B41" s="78"/>
      <c r="C41" s="78"/>
      <c r="D41" s="78"/>
      <c r="E41" s="78"/>
      <c r="F41" s="78"/>
      <c r="G41" s="78"/>
      <c r="H41" s="78"/>
      <c r="I41" s="78"/>
      <c r="J41" s="78"/>
      <c r="K41" s="138"/>
    </row>
    <row r="42" s="61" customFormat="1" ht="18.75" customHeight="1" spans="1:11">
      <c r="A42" s="76"/>
      <c r="B42" s="78"/>
      <c r="C42" s="78"/>
      <c r="D42" s="78"/>
      <c r="E42" s="78"/>
      <c r="F42" s="78"/>
      <c r="G42" s="78"/>
      <c r="H42" s="78"/>
      <c r="I42" s="78"/>
      <c r="J42" s="78"/>
      <c r="K42" s="138"/>
    </row>
    <row r="43" s="61" customFormat="1" ht="32" customHeight="1" spans="1:11">
      <c r="A43" s="80" t="s">
        <v>129</v>
      </c>
      <c r="B43" s="84" t="s">
        <v>214</v>
      </c>
      <c r="C43" s="84"/>
      <c r="D43" s="82" t="s">
        <v>266</v>
      </c>
      <c r="E43" s="83" t="s">
        <v>215</v>
      </c>
      <c r="F43" s="82" t="s">
        <v>132</v>
      </c>
      <c r="G43" s="128">
        <v>45516</v>
      </c>
      <c r="H43" s="129" t="s">
        <v>133</v>
      </c>
      <c r="I43" s="129"/>
      <c r="J43" s="84" t="s">
        <v>134</v>
      </c>
      <c r="K43" s="149"/>
    </row>
    <row r="44" ht="16.5" customHeight="1"/>
    <row r="45" ht="16.5" customHeight="1"/>
    <row r="46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name="Check Box 4" r:id="rId6">
              <controlPr defaultSize="0">
                <anchor moveWithCells="1">
                  <from>
                    <xdr:col>6</xdr:col>
                    <xdr:colOff>50800</xdr:colOff>
                    <xdr:row>38</xdr:row>
                    <xdr:rowOff>0</xdr:rowOff>
                  </from>
                  <to>
                    <xdr:col>6</xdr:col>
                    <xdr:colOff>444500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name="Check Box 5" r:id="rId7">
              <controlPr defaultSize="0">
                <anchor moveWithCells="1">
                  <from>
                    <xdr:col>8</xdr:col>
                    <xdr:colOff>88900</xdr:colOff>
                    <xdr:row>38</xdr:row>
                    <xdr:rowOff>0</xdr:rowOff>
                  </from>
                  <to>
                    <xdr:col>8</xdr:col>
                    <xdr:colOff>482600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name="Check Box 6" r:id="rId8">
              <controlPr defaultSize="0">
                <anchor moveWithCells="1">
                  <from>
                    <xdr:col>10</xdr:col>
                    <xdr:colOff>63500</xdr:colOff>
                    <xdr:row>38</xdr:row>
                    <xdr:rowOff>12700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name="Check Box 26" r:id="rId28">
              <controlPr defaultSize="0">
                <anchor moveWithCells="1">
                  <from>
                    <xdr:col>3</xdr:col>
                    <xdr:colOff>241300</xdr:colOff>
                    <xdr:row>23</xdr:row>
                    <xdr:rowOff>165100</xdr:rowOff>
                  </from>
                  <to>
                    <xdr:col>3</xdr:col>
                    <xdr:colOff>635000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A1" sqref="$A1:$XFD1048576"/>
    </sheetView>
  </sheetViews>
  <sheetFormatPr defaultColWidth="10.1666666666667" defaultRowHeight="15.6"/>
  <cols>
    <col min="1" max="1" width="9.66666666666667" style="61" customWidth="1"/>
    <col min="2" max="2" width="11.1666666666667" style="61" customWidth="1"/>
    <col min="3" max="3" width="9.16666666666667" style="61" customWidth="1"/>
    <col min="4" max="4" width="9.5" style="61" customWidth="1"/>
    <col min="5" max="5" width="10.6833333333333" style="61" customWidth="1"/>
    <col min="6" max="6" width="18.6" style="61" customWidth="1"/>
    <col min="7" max="7" width="9.5" style="61" customWidth="1"/>
    <col min="8" max="8" width="9.16666666666667" style="61" customWidth="1"/>
    <col min="9" max="9" width="8.16666666666667" style="61" customWidth="1"/>
    <col min="10" max="10" width="10.5" style="61" customWidth="1"/>
    <col min="11" max="11" width="12.1666666666667" style="61" customWidth="1"/>
    <col min="12" max="16384" width="10.1666666666667" style="61"/>
  </cols>
  <sheetData>
    <row r="1" s="61" customFormat="1" ht="26.55" spans="1:11">
      <c r="A1" s="64" t="s">
        <v>216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="61" customFormat="1" spans="1:11">
      <c r="A2" s="65" t="s">
        <v>37</v>
      </c>
      <c r="B2" s="66" t="s">
        <v>38</v>
      </c>
      <c r="C2" s="66"/>
      <c r="D2" s="67" t="s">
        <v>46</v>
      </c>
      <c r="E2" s="68" t="s">
        <v>47</v>
      </c>
      <c r="F2" s="69" t="s">
        <v>217</v>
      </c>
      <c r="G2" s="70" t="s">
        <v>53</v>
      </c>
      <c r="H2" s="70"/>
      <c r="I2" s="100" t="s">
        <v>41</v>
      </c>
      <c r="J2" s="70" t="s">
        <v>42</v>
      </c>
      <c r="K2" s="130"/>
    </row>
    <row r="3" s="61" customFormat="1" spans="1:11">
      <c r="A3" s="71" t="s">
        <v>59</v>
      </c>
      <c r="B3" s="72">
        <v>20000</v>
      </c>
      <c r="C3" s="72"/>
      <c r="D3" s="73" t="s">
        <v>218</v>
      </c>
      <c r="E3" s="74">
        <v>45565</v>
      </c>
      <c r="F3" s="74"/>
      <c r="G3" s="74"/>
      <c r="H3" s="75" t="s">
        <v>219</v>
      </c>
      <c r="I3" s="75"/>
      <c r="J3" s="75"/>
      <c r="K3" s="131"/>
    </row>
    <row r="4" s="61" customFormat="1" spans="1:11">
      <c r="A4" s="76" t="s">
        <v>56</v>
      </c>
      <c r="B4" s="77">
        <v>6</v>
      </c>
      <c r="C4" s="77">
        <v>7</v>
      </c>
      <c r="D4" s="78" t="s">
        <v>220</v>
      </c>
      <c r="E4" s="79" t="s">
        <v>221</v>
      </c>
      <c r="F4" s="79"/>
      <c r="G4" s="79"/>
      <c r="H4" s="78" t="s">
        <v>222</v>
      </c>
      <c r="I4" s="78"/>
      <c r="J4" s="92" t="s">
        <v>50</v>
      </c>
      <c r="K4" s="132" t="s">
        <v>51</v>
      </c>
    </row>
    <row r="5" s="61" customFormat="1" spans="1:11">
      <c r="A5" s="76" t="s">
        <v>223</v>
      </c>
      <c r="B5" s="72">
        <v>3</v>
      </c>
      <c r="C5" s="72"/>
      <c r="D5" s="73" t="s">
        <v>221</v>
      </c>
      <c r="E5" s="73" t="s">
        <v>224</v>
      </c>
      <c r="F5" s="73" t="s">
        <v>225</v>
      </c>
      <c r="G5" s="73" t="s">
        <v>226</v>
      </c>
      <c r="H5" s="78" t="s">
        <v>227</v>
      </c>
      <c r="I5" s="78"/>
      <c r="J5" s="92" t="s">
        <v>50</v>
      </c>
      <c r="K5" s="132" t="s">
        <v>51</v>
      </c>
    </row>
    <row r="6" s="61" customFormat="1" ht="16.35" spans="1:11">
      <c r="A6" s="80" t="s">
        <v>228</v>
      </c>
      <c r="B6" s="81">
        <v>390</v>
      </c>
      <c r="C6" s="81"/>
      <c r="D6" s="82" t="s">
        <v>229</v>
      </c>
      <c r="E6" s="83"/>
      <c r="F6" s="84">
        <v>4200</v>
      </c>
      <c r="G6" s="82"/>
      <c r="H6" s="85" t="s">
        <v>230</v>
      </c>
      <c r="I6" s="85"/>
      <c r="J6" s="98" t="s">
        <v>50</v>
      </c>
      <c r="K6" s="133" t="s">
        <v>51</v>
      </c>
    </row>
    <row r="7" s="61" customFormat="1" ht="16.35" spans="1:11">
      <c r="A7" s="86"/>
      <c r="B7" s="87"/>
      <c r="C7" s="87"/>
      <c r="D7" s="86"/>
      <c r="E7" s="87"/>
      <c r="F7" s="88"/>
      <c r="G7" s="86"/>
      <c r="H7" s="88"/>
      <c r="I7" s="87"/>
      <c r="J7" s="87"/>
      <c r="K7" s="87"/>
    </row>
    <row r="8" s="61" customFormat="1" spans="1:11">
      <c r="A8" s="89" t="s">
        <v>231</v>
      </c>
      <c r="B8" s="69" t="s">
        <v>232</v>
      </c>
      <c r="C8" s="69" t="s">
        <v>233</v>
      </c>
      <c r="D8" s="69" t="s">
        <v>234</v>
      </c>
      <c r="E8" s="69" t="s">
        <v>235</v>
      </c>
      <c r="F8" s="69" t="s">
        <v>236</v>
      </c>
      <c r="G8" s="90" t="s">
        <v>237</v>
      </c>
      <c r="H8" s="91"/>
      <c r="I8" s="91"/>
      <c r="J8" s="91"/>
      <c r="K8" s="134"/>
    </row>
    <row r="9" s="61" customFormat="1" spans="1:11">
      <c r="A9" s="76" t="s">
        <v>238</v>
      </c>
      <c r="B9" s="78"/>
      <c r="C9" s="92" t="s">
        <v>50</v>
      </c>
      <c r="D9" s="92" t="s">
        <v>51</v>
      </c>
      <c r="E9" s="73" t="s">
        <v>239</v>
      </c>
      <c r="F9" s="93" t="s">
        <v>240</v>
      </c>
      <c r="G9" s="94"/>
      <c r="H9" s="95"/>
      <c r="I9" s="95"/>
      <c r="J9" s="95"/>
      <c r="K9" s="135"/>
    </row>
    <row r="10" s="61" customFormat="1" spans="1:11">
      <c r="A10" s="76" t="s">
        <v>241</v>
      </c>
      <c r="B10" s="78"/>
      <c r="C10" s="92" t="s">
        <v>50</v>
      </c>
      <c r="D10" s="92" t="s">
        <v>51</v>
      </c>
      <c r="E10" s="73" t="s">
        <v>242</v>
      </c>
      <c r="F10" s="93" t="s">
        <v>200</v>
      </c>
      <c r="G10" s="94" t="s">
        <v>243</v>
      </c>
      <c r="H10" s="95"/>
      <c r="I10" s="95"/>
      <c r="J10" s="95"/>
      <c r="K10" s="135"/>
    </row>
    <row r="11" s="61" customFormat="1" spans="1:11">
      <c r="A11" s="96" t="s">
        <v>201</v>
      </c>
      <c r="B11" s="97"/>
      <c r="C11" s="97"/>
      <c r="D11" s="97"/>
      <c r="E11" s="97"/>
      <c r="F11" s="97"/>
      <c r="G11" s="97"/>
      <c r="H11" s="97"/>
      <c r="I11" s="97"/>
      <c r="J11" s="97"/>
      <c r="K11" s="136"/>
    </row>
    <row r="12" s="61" customFormat="1" spans="1:11">
      <c r="A12" s="71" t="s">
        <v>73</v>
      </c>
      <c r="B12" s="92" t="s">
        <v>69</v>
      </c>
      <c r="C12" s="92" t="s">
        <v>70</v>
      </c>
      <c r="D12" s="93"/>
      <c r="E12" s="73" t="s">
        <v>71</v>
      </c>
      <c r="F12" s="92" t="s">
        <v>69</v>
      </c>
      <c r="G12" s="92" t="s">
        <v>70</v>
      </c>
      <c r="H12" s="92"/>
      <c r="I12" s="73" t="s">
        <v>244</v>
      </c>
      <c r="J12" s="92" t="s">
        <v>69</v>
      </c>
      <c r="K12" s="132" t="s">
        <v>70</v>
      </c>
    </row>
    <row r="13" s="61" customFormat="1" spans="1:11">
      <c r="A13" s="71" t="s">
        <v>76</v>
      </c>
      <c r="B13" s="92" t="s">
        <v>69</v>
      </c>
      <c r="C13" s="92" t="s">
        <v>70</v>
      </c>
      <c r="D13" s="93"/>
      <c r="E13" s="73" t="s">
        <v>81</v>
      </c>
      <c r="F13" s="92" t="s">
        <v>69</v>
      </c>
      <c r="G13" s="92" t="s">
        <v>70</v>
      </c>
      <c r="H13" s="92"/>
      <c r="I13" s="73" t="s">
        <v>245</v>
      </c>
      <c r="J13" s="92" t="s">
        <v>69</v>
      </c>
      <c r="K13" s="132" t="s">
        <v>70</v>
      </c>
    </row>
    <row r="14" s="61" customFormat="1" ht="16.35" spans="1:11">
      <c r="A14" s="80" t="s">
        <v>246</v>
      </c>
      <c r="B14" s="98" t="s">
        <v>69</v>
      </c>
      <c r="C14" s="98" t="s">
        <v>70</v>
      </c>
      <c r="D14" s="83"/>
      <c r="E14" s="82" t="s">
        <v>247</v>
      </c>
      <c r="F14" s="98" t="s">
        <v>69</v>
      </c>
      <c r="G14" s="98" t="s">
        <v>70</v>
      </c>
      <c r="H14" s="98"/>
      <c r="I14" s="82" t="s">
        <v>248</v>
      </c>
      <c r="J14" s="98" t="s">
        <v>69</v>
      </c>
      <c r="K14" s="133" t="s">
        <v>70</v>
      </c>
    </row>
    <row r="15" s="61" customFormat="1" ht="16.35" spans="1:11">
      <c r="A15" s="86"/>
      <c r="B15" s="99"/>
      <c r="C15" s="99"/>
      <c r="D15" s="87"/>
      <c r="E15" s="86"/>
      <c r="F15" s="99"/>
      <c r="G15" s="99"/>
      <c r="H15" s="99"/>
      <c r="I15" s="86"/>
      <c r="J15" s="99"/>
      <c r="K15" s="99"/>
    </row>
    <row r="16" s="62" customFormat="1" spans="1:11">
      <c r="A16" s="65" t="s">
        <v>249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37"/>
    </row>
    <row r="17" s="61" customFormat="1" spans="1:11">
      <c r="A17" s="76" t="s">
        <v>250</v>
      </c>
      <c r="B17" s="78"/>
      <c r="C17" s="78"/>
      <c r="D17" s="78"/>
      <c r="E17" s="78"/>
      <c r="F17" s="78"/>
      <c r="G17" s="78"/>
      <c r="H17" s="78"/>
      <c r="I17" s="78"/>
      <c r="J17" s="78"/>
      <c r="K17" s="138"/>
    </row>
    <row r="18" s="61" customFormat="1" spans="1:11">
      <c r="A18" s="76" t="s">
        <v>251</v>
      </c>
      <c r="B18" s="78"/>
      <c r="C18" s="78"/>
      <c r="D18" s="78"/>
      <c r="E18" s="78"/>
      <c r="F18" s="78"/>
      <c r="G18" s="78"/>
      <c r="H18" s="78"/>
      <c r="I18" s="78"/>
      <c r="J18" s="78"/>
      <c r="K18" s="138"/>
    </row>
    <row r="19" s="61" customFormat="1" spans="1:11">
      <c r="A19" s="116" t="s">
        <v>252</v>
      </c>
      <c r="B19" s="92"/>
      <c r="C19" s="92"/>
      <c r="D19" s="92"/>
      <c r="E19" s="92"/>
      <c r="F19" s="92"/>
      <c r="G19" s="92"/>
      <c r="H19" s="92"/>
      <c r="I19" s="92"/>
      <c r="J19" s="92"/>
      <c r="K19" s="132"/>
    </row>
    <row r="20" s="61" customFormat="1" spans="1:11">
      <c r="A20" s="117" t="s">
        <v>253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45"/>
    </row>
    <row r="21" s="61" customFormat="1" spans="1:11">
      <c r="A21" s="117" t="s">
        <v>254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45"/>
    </row>
    <row r="22" s="61" customFormat="1" spans="1:11">
      <c r="A22" s="117" t="s">
        <v>204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45"/>
    </row>
    <row r="23" s="61" customFormat="1" spans="1:11">
      <c r="A23" s="108" t="s">
        <v>208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42"/>
    </row>
    <row r="24" s="61" customFormat="1" spans="1:11">
      <c r="A24" s="110" t="s">
        <v>206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43"/>
    </row>
    <row r="25" s="61" customFormat="1" spans="1:11">
      <c r="A25" s="76" t="s">
        <v>116</v>
      </c>
      <c r="B25" s="78"/>
      <c r="C25" s="92" t="s">
        <v>50</v>
      </c>
      <c r="D25" s="92" t="s">
        <v>51</v>
      </c>
      <c r="E25" s="75"/>
      <c r="F25" s="75"/>
      <c r="G25" s="75"/>
      <c r="H25" s="75"/>
      <c r="I25" s="75"/>
      <c r="J25" s="75"/>
      <c r="K25" s="131"/>
    </row>
    <row r="26" s="61" customFormat="1" ht="16.35" spans="1:11">
      <c r="A26" s="112" t="s">
        <v>255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44"/>
    </row>
    <row r="27" s="61" customFormat="1" ht="16.35" spans="1:11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</row>
    <row r="28" s="61" customFormat="1" spans="1:11">
      <c r="A28" s="115" t="s">
        <v>256</v>
      </c>
      <c r="B28" s="91"/>
      <c r="C28" s="91"/>
      <c r="D28" s="91"/>
      <c r="E28" s="91"/>
      <c r="F28" s="91"/>
      <c r="G28" s="91"/>
      <c r="H28" s="91"/>
      <c r="I28" s="91"/>
      <c r="J28" s="91"/>
      <c r="K28" s="134"/>
    </row>
    <row r="29" s="61" customFormat="1" spans="1:11">
      <c r="A29" s="116" t="s">
        <v>257</v>
      </c>
      <c r="B29" s="92"/>
      <c r="C29" s="92"/>
      <c r="D29" s="92"/>
      <c r="E29" s="92"/>
      <c r="F29" s="92"/>
      <c r="G29" s="92"/>
      <c r="H29" s="92"/>
      <c r="I29" s="92"/>
      <c r="J29" s="92"/>
      <c r="K29" s="132"/>
    </row>
    <row r="30" s="61" customFormat="1" spans="1:11">
      <c r="A30" s="117"/>
      <c r="B30" s="118"/>
      <c r="C30" s="118"/>
      <c r="D30" s="118"/>
      <c r="E30" s="118"/>
      <c r="F30" s="118"/>
      <c r="G30" s="118"/>
      <c r="H30" s="118"/>
      <c r="I30" s="118"/>
      <c r="J30" s="118"/>
      <c r="K30" s="145"/>
    </row>
    <row r="31" s="61" customFormat="1" spans="1:11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46"/>
    </row>
    <row r="32" s="61" customFormat="1" spans="1:11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46"/>
    </row>
    <row r="33" s="61" customFormat="1" spans="1:11">
      <c r="A33" s="119"/>
      <c r="B33" s="120"/>
      <c r="C33" s="120"/>
      <c r="D33" s="120"/>
      <c r="E33" s="120"/>
      <c r="F33" s="120"/>
      <c r="G33" s="120"/>
      <c r="H33" s="120"/>
      <c r="I33" s="120"/>
      <c r="J33" s="120"/>
      <c r="K33" s="146"/>
    </row>
    <row r="34" s="61" customFormat="1" ht="23" customHeight="1" spans="1:11">
      <c r="A34" s="119"/>
      <c r="B34" s="120"/>
      <c r="C34" s="120"/>
      <c r="D34" s="120"/>
      <c r="E34" s="120"/>
      <c r="F34" s="120"/>
      <c r="G34" s="120"/>
      <c r="H34" s="120"/>
      <c r="I34" s="120"/>
      <c r="J34" s="120"/>
      <c r="K34" s="146"/>
    </row>
    <row r="35" s="61" customFormat="1" ht="23" customHeight="1" spans="1:11">
      <c r="A35" s="117"/>
      <c r="B35" s="118"/>
      <c r="C35" s="118"/>
      <c r="D35" s="118"/>
      <c r="E35" s="118"/>
      <c r="F35" s="118"/>
      <c r="G35" s="118"/>
      <c r="H35" s="118"/>
      <c r="I35" s="118"/>
      <c r="J35" s="118"/>
      <c r="K35" s="145"/>
    </row>
    <row r="36" s="61" customFormat="1" ht="23" customHeight="1" spans="1:11">
      <c r="A36" s="121"/>
      <c r="B36" s="118"/>
      <c r="C36" s="118"/>
      <c r="D36" s="118"/>
      <c r="E36" s="118"/>
      <c r="F36" s="118"/>
      <c r="G36" s="118"/>
      <c r="H36" s="118"/>
      <c r="I36" s="118"/>
      <c r="J36" s="118"/>
      <c r="K36" s="145"/>
    </row>
    <row r="37" s="61" customFormat="1" ht="23" customHeight="1" spans="1:11">
      <c r="A37" s="122"/>
      <c r="B37" s="123"/>
      <c r="C37" s="123"/>
      <c r="D37" s="123"/>
      <c r="E37" s="123"/>
      <c r="F37" s="123"/>
      <c r="G37" s="123"/>
      <c r="H37" s="123"/>
      <c r="I37" s="123"/>
      <c r="J37" s="123"/>
      <c r="K37" s="147"/>
    </row>
    <row r="38" s="61" customFormat="1" ht="18.75" customHeight="1" spans="1:11">
      <c r="A38" s="124" t="s">
        <v>258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48"/>
    </row>
    <row r="39" s="63" customFormat="1" ht="18.75" customHeight="1" spans="1:11">
      <c r="A39" s="76" t="s">
        <v>259</v>
      </c>
      <c r="B39" s="78"/>
      <c r="C39" s="78"/>
      <c r="D39" s="75" t="s">
        <v>260</v>
      </c>
      <c r="E39" s="75"/>
      <c r="F39" s="126" t="s">
        <v>261</v>
      </c>
      <c r="G39" s="127"/>
      <c r="H39" s="78" t="s">
        <v>262</v>
      </c>
      <c r="I39" s="78"/>
      <c r="J39" s="78" t="s">
        <v>263</v>
      </c>
      <c r="K39" s="138"/>
    </row>
    <row r="40" s="61" customFormat="1" ht="18.75" customHeight="1" spans="1:13">
      <c r="A40" s="76" t="s">
        <v>117</v>
      </c>
      <c r="B40" s="78" t="s">
        <v>264</v>
      </c>
      <c r="C40" s="78"/>
      <c r="D40" s="78"/>
      <c r="E40" s="78"/>
      <c r="F40" s="78"/>
      <c r="G40" s="78"/>
      <c r="H40" s="78"/>
      <c r="I40" s="78"/>
      <c r="J40" s="78"/>
      <c r="K40" s="138"/>
      <c r="M40" s="63"/>
    </row>
    <row r="41" s="61" customFormat="1" ht="31" customHeight="1" spans="1:11">
      <c r="A41" s="76" t="s">
        <v>265</v>
      </c>
      <c r="B41" s="78"/>
      <c r="C41" s="78"/>
      <c r="D41" s="78"/>
      <c r="E41" s="78"/>
      <c r="F41" s="78"/>
      <c r="G41" s="78"/>
      <c r="H41" s="78"/>
      <c r="I41" s="78"/>
      <c r="J41" s="78"/>
      <c r="K41" s="138"/>
    </row>
    <row r="42" s="61" customFormat="1" ht="18.75" customHeight="1" spans="1:11">
      <c r="A42" s="76"/>
      <c r="B42" s="78"/>
      <c r="C42" s="78"/>
      <c r="D42" s="78"/>
      <c r="E42" s="78"/>
      <c r="F42" s="78"/>
      <c r="G42" s="78"/>
      <c r="H42" s="78"/>
      <c r="I42" s="78"/>
      <c r="J42" s="78"/>
      <c r="K42" s="138"/>
    </row>
    <row r="43" s="61" customFormat="1" ht="32" customHeight="1" spans="1:11">
      <c r="A43" s="80" t="s">
        <v>129</v>
      </c>
      <c r="B43" s="84" t="s">
        <v>214</v>
      </c>
      <c r="C43" s="84"/>
      <c r="D43" s="82" t="s">
        <v>266</v>
      </c>
      <c r="E43" s="83" t="s">
        <v>215</v>
      </c>
      <c r="F43" s="82" t="s">
        <v>132</v>
      </c>
      <c r="G43" s="128">
        <v>45516</v>
      </c>
      <c r="H43" s="129" t="s">
        <v>133</v>
      </c>
      <c r="I43" s="129"/>
      <c r="J43" s="84" t="s">
        <v>134</v>
      </c>
      <c r="K43" s="149"/>
    </row>
    <row r="44" ht="16.5" customHeight="1"/>
    <row r="45" ht="16.5" customHeight="1"/>
    <row r="46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50800</xdr:colOff>
                    <xdr:row>38</xdr:row>
                    <xdr:rowOff>0</xdr:rowOff>
                  </from>
                  <to>
                    <xdr:col>6</xdr:col>
                    <xdr:colOff>444500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88900</xdr:colOff>
                    <xdr:row>38</xdr:row>
                    <xdr:rowOff>0</xdr:rowOff>
                  </from>
                  <to>
                    <xdr:col>8</xdr:col>
                    <xdr:colOff>482600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63500</xdr:colOff>
                    <xdr:row>38</xdr:row>
                    <xdr:rowOff>12700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241300</xdr:colOff>
                    <xdr:row>23</xdr:row>
                    <xdr:rowOff>165100</xdr:rowOff>
                  </from>
                  <to>
                    <xdr:col>3</xdr:col>
                    <xdr:colOff>635000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A1" sqref="$A1:$XFD1048576"/>
    </sheetView>
  </sheetViews>
  <sheetFormatPr defaultColWidth="10.1666666666667" defaultRowHeight="15.6"/>
  <cols>
    <col min="1" max="1" width="9.66666666666667" style="61" customWidth="1"/>
    <col min="2" max="2" width="11.1666666666667" style="61" customWidth="1"/>
    <col min="3" max="3" width="9.16666666666667" style="61" customWidth="1"/>
    <col min="4" max="4" width="9.5" style="61" customWidth="1"/>
    <col min="5" max="5" width="10.6833333333333" style="61" customWidth="1"/>
    <col min="6" max="6" width="18.6" style="61" customWidth="1"/>
    <col min="7" max="7" width="9.5" style="61" customWidth="1"/>
    <col min="8" max="8" width="9.16666666666667" style="61" customWidth="1"/>
    <col min="9" max="9" width="8.16666666666667" style="61" customWidth="1"/>
    <col min="10" max="10" width="10.5" style="61" customWidth="1"/>
    <col min="11" max="11" width="12.1666666666667" style="61" customWidth="1"/>
    <col min="12" max="16384" width="10.1666666666667" style="61"/>
  </cols>
  <sheetData>
    <row r="1" s="61" customFormat="1" ht="26.55" spans="1:11">
      <c r="A1" s="64" t="s">
        <v>216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="61" customFormat="1" spans="1:11">
      <c r="A2" s="65" t="s">
        <v>37</v>
      </c>
      <c r="B2" s="66" t="s">
        <v>38</v>
      </c>
      <c r="C2" s="66"/>
      <c r="D2" s="67" t="s">
        <v>46</v>
      </c>
      <c r="E2" s="68" t="s">
        <v>47</v>
      </c>
      <c r="F2" s="69" t="s">
        <v>217</v>
      </c>
      <c r="G2" s="70" t="s">
        <v>53</v>
      </c>
      <c r="H2" s="70"/>
      <c r="I2" s="100" t="s">
        <v>41</v>
      </c>
      <c r="J2" s="70" t="s">
        <v>42</v>
      </c>
      <c r="K2" s="130"/>
    </row>
    <row r="3" s="61" customFormat="1" spans="1:11">
      <c r="A3" s="71" t="s">
        <v>59</v>
      </c>
      <c r="B3" s="72">
        <v>20000</v>
      </c>
      <c r="C3" s="72"/>
      <c r="D3" s="73" t="s">
        <v>218</v>
      </c>
      <c r="E3" s="74">
        <v>45565</v>
      </c>
      <c r="F3" s="74"/>
      <c r="G3" s="74"/>
      <c r="H3" s="75" t="s">
        <v>219</v>
      </c>
      <c r="I3" s="75"/>
      <c r="J3" s="75"/>
      <c r="K3" s="131"/>
    </row>
    <row r="4" s="61" customFormat="1" spans="1:11">
      <c r="A4" s="76" t="s">
        <v>56</v>
      </c>
      <c r="B4" s="77">
        <v>6</v>
      </c>
      <c r="C4" s="77">
        <v>7</v>
      </c>
      <c r="D4" s="78" t="s">
        <v>220</v>
      </c>
      <c r="E4" s="79" t="s">
        <v>221</v>
      </c>
      <c r="F4" s="79"/>
      <c r="G4" s="79"/>
      <c r="H4" s="78" t="s">
        <v>222</v>
      </c>
      <c r="I4" s="78"/>
      <c r="J4" s="92" t="s">
        <v>50</v>
      </c>
      <c r="K4" s="132" t="s">
        <v>51</v>
      </c>
    </row>
    <row r="5" s="61" customFormat="1" spans="1:11">
      <c r="A5" s="76" t="s">
        <v>223</v>
      </c>
      <c r="B5" s="72">
        <v>2</v>
      </c>
      <c r="C5" s="72"/>
      <c r="D5" s="73" t="s">
        <v>221</v>
      </c>
      <c r="E5" s="73" t="s">
        <v>224</v>
      </c>
      <c r="F5" s="73" t="s">
        <v>225</v>
      </c>
      <c r="G5" s="73" t="s">
        <v>226</v>
      </c>
      <c r="H5" s="78" t="s">
        <v>227</v>
      </c>
      <c r="I5" s="78"/>
      <c r="J5" s="92" t="s">
        <v>50</v>
      </c>
      <c r="K5" s="132" t="s">
        <v>51</v>
      </c>
    </row>
    <row r="6" s="61" customFormat="1" ht="16.35" spans="1:11">
      <c r="A6" s="80" t="s">
        <v>228</v>
      </c>
      <c r="B6" s="81">
        <v>290</v>
      </c>
      <c r="C6" s="81"/>
      <c r="D6" s="82" t="s">
        <v>229</v>
      </c>
      <c r="E6" s="83"/>
      <c r="F6" s="84">
        <v>3200</v>
      </c>
      <c r="G6" s="82"/>
      <c r="H6" s="85" t="s">
        <v>230</v>
      </c>
      <c r="I6" s="85"/>
      <c r="J6" s="98" t="s">
        <v>50</v>
      </c>
      <c r="K6" s="133" t="s">
        <v>51</v>
      </c>
    </row>
    <row r="7" s="61" customFormat="1" ht="16.35" spans="1:11">
      <c r="A7" s="86"/>
      <c r="B7" s="87"/>
      <c r="C7" s="87"/>
      <c r="D7" s="86"/>
      <c r="E7" s="87"/>
      <c r="F7" s="88"/>
      <c r="G7" s="86"/>
      <c r="H7" s="88"/>
      <c r="I7" s="87"/>
      <c r="J7" s="87"/>
      <c r="K7" s="87"/>
    </row>
    <row r="8" s="61" customFormat="1" spans="1:11">
      <c r="A8" s="89" t="s">
        <v>231</v>
      </c>
      <c r="B8" s="69" t="s">
        <v>232</v>
      </c>
      <c r="C8" s="69" t="s">
        <v>233</v>
      </c>
      <c r="D8" s="69" t="s">
        <v>234</v>
      </c>
      <c r="E8" s="69" t="s">
        <v>235</v>
      </c>
      <c r="F8" s="69" t="s">
        <v>236</v>
      </c>
      <c r="G8" s="90" t="s">
        <v>237</v>
      </c>
      <c r="H8" s="91"/>
      <c r="I8" s="91"/>
      <c r="J8" s="91"/>
      <c r="K8" s="134"/>
    </row>
    <row r="9" s="61" customFormat="1" spans="1:11">
      <c r="A9" s="76" t="s">
        <v>238</v>
      </c>
      <c r="B9" s="78"/>
      <c r="C9" s="92" t="s">
        <v>50</v>
      </c>
      <c r="D9" s="92" t="s">
        <v>51</v>
      </c>
      <c r="E9" s="73" t="s">
        <v>239</v>
      </c>
      <c r="F9" s="93" t="s">
        <v>240</v>
      </c>
      <c r="G9" s="94"/>
      <c r="H9" s="95"/>
      <c r="I9" s="95"/>
      <c r="J9" s="95"/>
      <c r="K9" s="135"/>
    </row>
    <row r="10" s="61" customFormat="1" spans="1:11">
      <c r="A10" s="76" t="s">
        <v>241</v>
      </c>
      <c r="B10" s="78"/>
      <c r="C10" s="92" t="s">
        <v>50</v>
      </c>
      <c r="D10" s="92" t="s">
        <v>51</v>
      </c>
      <c r="E10" s="73" t="s">
        <v>242</v>
      </c>
      <c r="F10" s="93" t="s">
        <v>200</v>
      </c>
      <c r="G10" s="94" t="s">
        <v>243</v>
      </c>
      <c r="H10" s="95"/>
      <c r="I10" s="95"/>
      <c r="J10" s="95"/>
      <c r="K10" s="135"/>
    </row>
    <row r="11" s="61" customFormat="1" spans="1:11">
      <c r="A11" s="96" t="s">
        <v>201</v>
      </c>
      <c r="B11" s="97"/>
      <c r="C11" s="97"/>
      <c r="D11" s="97"/>
      <c r="E11" s="97"/>
      <c r="F11" s="97"/>
      <c r="G11" s="97"/>
      <c r="H11" s="97"/>
      <c r="I11" s="97"/>
      <c r="J11" s="97"/>
      <c r="K11" s="136"/>
    </row>
    <row r="12" s="61" customFormat="1" spans="1:11">
      <c r="A12" s="71" t="s">
        <v>73</v>
      </c>
      <c r="B12" s="92" t="s">
        <v>69</v>
      </c>
      <c r="C12" s="92" t="s">
        <v>70</v>
      </c>
      <c r="D12" s="93"/>
      <c r="E12" s="73" t="s">
        <v>71</v>
      </c>
      <c r="F12" s="92" t="s">
        <v>69</v>
      </c>
      <c r="G12" s="92" t="s">
        <v>70</v>
      </c>
      <c r="H12" s="92"/>
      <c r="I12" s="73" t="s">
        <v>244</v>
      </c>
      <c r="J12" s="92" t="s">
        <v>69</v>
      </c>
      <c r="K12" s="132" t="s">
        <v>70</v>
      </c>
    </row>
    <row r="13" s="61" customFormat="1" spans="1:11">
      <c r="A13" s="71" t="s">
        <v>76</v>
      </c>
      <c r="B13" s="92" t="s">
        <v>69</v>
      </c>
      <c r="C13" s="92" t="s">
        <v>70</v>
      </c>
      <c r="D13" s="93"/>
      <c r="E13" s="73" t="s">
        <v>81</v>
      </c>
      <c r="F13" s="92" t="s">
        <v>69</v>
      </c>
      <c r="G13" s="92" t="s">
        <v>70</v>
      </c>
      <c r="H13" s="92"/>
      <c r="I13" s="73" t="s">
        <v>245</v>
      </c>
      <c r="J13" s="92" t="s">
        <v>69</v>
      </c>
      <c r="K13" s="132" t="s">
        <v>70</v>
      </c>
    </row>
    <row r="14" s="61" customFormat="1" ht="16.35" spans="1:11">
      <c r="A14" s="80" t="s">
        <v>246</v>
      </c>
      <c r="B14" s="98" t="s">
        <v>69</v>
      </c>
      <c r="C14" s="98" t="s">
        <v>70</v>
      </c>
      <c r="D14" s="83"/>
      <c r="E14" s="82" t="s">
        <v>247</v>
      </c>
      <c r="F14" s="98" t="s">
        <v>69</v>
      </c>
      <c r="G14" s="98" t="s">
        <v>70</v>
      </c>
      <c r="H14" s="98"/>
      <c r="I14" s="82" t="s">
        <v>248</v>
      </c>
      <c r="J14" s="98" t="s">
        <v>69</v>
      </c>
      <c r="K14" s="133" t="s">
        <v>70</v>
      </c>
    </row>
    <row r="15" s="61" customFormat="1" ht="16.35" spans="1:11">
      <c r="A15" s="86"/>
      <c r="B15" s="99"/>
      <c r="C15" s="99"/>
      <c r="D15" s="87"/>
      <c r="E15" s="86"/>
      <c r="F15" s="99"/>
      <c r="G15" s="99"/>
      <c r="H15" s="99"/>
      <c r="I15" s="86"/>
      <c r="J15" s="99"/>
      <c r="K15" s="99"/>
    </row>
    <row r="16" s="62" customFormat="1" spans="1:11">
      <c r="A16" s="65" t="s">
        <v>249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37"/>
    </row>
    <row r="17" s="61" customFormat="1" spans="1:11">
      <c r="A17" s="76" t="s">
        <v>250</v>
      </c>
      <c r="B17" s="78"/>
      <c r="C17" s="78"/>
      <c r="D17" s="78"/>
      <c r="E17" s="78"/>
      <c r="F17" s="78"/>
      <c r="G17" s="78"/>
      <c r="H17" s="78"/>
      <c r="I17" s="78"/>
      <c r="J17" s="78"/>
      <c r="K17" s="138"/>
    </row>
    <row r="18" s="61" customFormat="1" spans="1:11">
      <c r="A18" s="76" t="s">
        <v>251</v>
      </c>
      <c r="B18" s="78"/>
      <c r="C18" s="78"/>
      <c r="D18" s="78"/>
      <c r="E18" s="78"/>
      <c r="F18" s="78"/>
      <c r="G18" s="78"/>
      <c r="H18" s="78"/>
      <c r="I18" s="78"/>
      <c r="J18" s="78"/>
      <c r="K18" s="138"/>
    </row>
    <row r="19" s="61" customFormat="1" spans="1:11">
      <c r="A19" s="116" t="s">
        <v>252</v>
      </c>
      <c r="B19" s="92"/>
      <c r="C19" s="92"/>
      <c r="D19" s="92"/>
      <c r="E19" s="92"/>
      <c r="F19" s="92"/>
      <c r="G19" s="92"/>
      <c r="H19" s="92"/>
      <c r="I19" s="92"/>
      <c r="J19" s="92"/>
      <c r="K19" s="132"/>
    </row>
    <row r="20" s="61" customFormat="1" spans="1:11">
      <c r="A20" s="117" t="s">
        <v>253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45"/>
    </row>
    <row r="21" s="61" customFormat="1" spans="1:11">
      <c r="A21" s="117" t="s">
        <v>254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45"/>
    </row>
    <row r="22" s="61" customFormat="1" spans="1:11">
      <c r="A22" s="117" t="s">
        <v>204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45"/>
    </row>
    <row r="23" s="61" customFormat="1" spans="1:11">
      <c r="A23" s="108" t="s">
        <v>208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42"/>
    </row>
    <row r="24" s="61" customFormat="1" spans="1:11">
      <c r="A24" s="110" t="s">
        <v>206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43"/>
    </row>
    <row r="25" s="61" customFormat="1" spans="1:11">
      <c r="A25" s="76" t="s">
        <v>116</v>
      </c>
      <c r="B25" s="78"/>
      <c r="C25" s="92" t="s">
        <v>50</v>
      </c>
      <c r="D25" s="92" t="s">
        <v>51</v>
      </c>
      <c r="E25" s="75"/>
      <c r="F25" s="75"/>
      <c r="G25" s="75"/>
      <c r="H25" s="75"/>
      <c r="I25" s="75"/>
      <c r="J25" s="75"/>
      <c r="K25" s="131"/>
    </row>
    <row r="26" s="61" customFormat="1" ht="16.35" spans="1:11">
      <c r="A26" s="112" t="s">
        <v>255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44"/>
    </row>
    <row r="27" s="61" customFormat="1" ht="16.35" spans="1:11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</row>
    <row r="28" s="61" customFormat="1" spans="1:11">
      <c r="A28" s="115" t="s">
        <v>256</v>
      </c>
      <c r="B28" s="91"/>
      <c r="C28" s="91"/>
      <c r="D28" s="91"/>
      <c r="E28" s="91"/>
      <c r="F28" s="91"/>
      <c r="G28" s="91"/>
      <c r="H28" s="91"/>
      <c r="I28" s="91"/>
      <c r="J28" s="91"/>
      <c r="K28" s="134"/>
    </row>
    <row r="29" s="61" customFormat="1" spans="1:11">
      <c r="A29" s="116" t="s">
        <v>257</v>
      </c>
      <c r="B29" s="92"/>
      <c r="C29" s="92"/>
      <c r="D29" s="92"/>
      <c r="E29" s="92"/>
      <c r="F29" s="92"/>
      <c r="G29" s="92"/>
      <c r="H29" s="92"/>
      <c r="I29" s="92"/>
      <c r="J29" s="92"/>
      <c r="K29" s="132"/>
    </row>
    <row r="30" s="61" customFormat="1" spans="1:11">
      <c r="A30" s="117"/>
      <c r="B30" s="118"/>
      <c r="C30" s="118"/>
      <c r="D30" s="118"/>
      <c r="E30" s="118"/>
      <c r="F30" s="118"/>
      <c r="G30" s="118"/>
      <c r="H30" s="118"/>
      <c r="I30" s="118"/>
      <c r="J30" s="118"/>
      <c r="K30" s="145"/>
    </row>
    <row r="31" s="61" customFormat="1" spans="1:11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46"/>
    </row>
    <row r="32" s="61" customFormat="1" spans="1:11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46"/>
    </row>
    <row r="33" s="61" customFormat="1" spans="1:11">
      <c r="A33" s="119"/>
      <c r="B33" s="120"/>
      <c r="C33" s="120"/>
      <c r="D33" s="120"/>
      <c r="E33" s="120"/>
      <c r="F33" s="120"/>
      <c r="G33" s="120"/>
      <c r="H33" s="120"/>
      <c r="I33" s="120"/>
      <c r="J33" s="120"/>
      <c r="K33" s="146"/>
    </row>
    <row r="34" s="61" customFormat="1" ht="23" customHeight="1" spans="1:11">
      <c r="A34" s="119"/>
      <c r="B34" s="120"/>
      <c r="C34" s="120"/>
      <c r="D34" s="120"/>
      <c r="E34" s="120"/>
      <c r="F34" s="120"/>
      <c r="G34" s="120"/>
      <c r="H34" s="120"/>
      <c r="I34" s="120"/>
      <c r="J34" s="120"/>
      <c r="K34" s="146"/>
    </row>
    <row r="35" s="61" customFormat="1" ht="23" customHeight="1" spans="1:11">
      <c r="A35" s="117"/>
      <c r="B35" s="118"/>
      <c r="C35" s="118"/>
      <c r="D35" s="118"/>
      <c r="E35" s="118"/>
      <c r="F35" s="118"/>
      <c r="G35" s="118"/>
      <c r="H35" s="118"/>
      <c r="I35" s="118"/>
      <c r="J35" s="118"/>
      <c r="K35" s="145"/>
    </row>
    <row r="36" s="61" customFormat="1" ht="23" customHeight="1" spans="1:11">
      <c r="A36" s="121"/>
      <c r="B36" s="118"/>
      <c r="C36" s="118"/>
      <c r="D36" s="118"/>
      <c r="E36" s="118"/>
      <c r="F36" s="118"/>
      <c r="G36" s="118"/>
      <c r="H36" s="118"/>
      <c r="I36" s="118"/>
      <c r="J36" s="118"/>
      <c r="K36" s="145"/>
    </row>
    <row r="37" s="61" customFormat="1" ht="23" customHeight="1" spans="1:11">
      <c r="A37" s="122"/>
      <c r="B37" s="123"/>
      <c r="C37" s="123"/>
      <c r="D37" s="123"/>
      <c r="E37" s="123"/>
      <c r="F37" s="123"/>
      <c r="G37" s="123"/>
      <c r="H37" s="123"/>
      <c r="I37" s="123"/>
      <c r="J37" s="123"/>
      <c r="K37" s="147"/>
    </row>
    <row r="38" s="61" customFormat="1" ht="18.75" customHeight="1" spans="1:11">
      <c r="A38" s="124" t="s">
        <v>258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48"/>
    </row>
    <row r="39" s="63" customFormat="1" ht="18.75" customHeight="1" spans="1:11">
      <c r="A39" s="76" t="s">
        <v>259</v>
      </c>
      <c r="B39" s="78"/>
      <c r="C39" s="78"/>
      <c r="D39" s="75" t="s">
        <v>260</v>
      </c>
      <c r="E39" s="75"/>
      <c r="F39" s="126" t="s">
        <v>261</v>
      </c>
      <c r="G39" s="127"/>
      <c r="H39" s="78" t="s">
        <v>262</v>
      </c>
      <c r="I39" s="78"/>
      <c r="J39" s="78" t="s">
        <v>263</v>
      </c>
      <c r="K39" s="138"/>
    </row>
    <row r="40" s="61" customFormat="1" ht="18.75" customHeight="1" spans="1:13">
      <c r="A40" s="76" t="s">
        <v>117</v>
      </c>
      <c r="B40" s="78" t="s">
        <v>264</v>
      </c>
      <c r="C40" s="78"/>
      <c r="D40" s="78"/>
      <c r="E40" s="78"/>
      <c r="F40" s="78"/>
      <c r="G40" s="78"/>
      <c r="H40" s="78"/>
      <c r="I40" s="78"/>
      <c r="J40" s="78"/>
      <c r="K40" s="138"/>
      <c r="M40" s="63"/>
    </row>
    <row r="41" s="61" customFormat="1" ht="31" customHeight="1" spans="1:11">
      <c r="A41" s="76" t="s">
        <v>265</v>
      </c>
      <c r="B41" s="78"/>
      <c r="C41" s="78"/>
      <c r="D41" s="78"/>
      <c r="E41" s="78"/>
      <c r="F41" s="78"/>
      <c r="G41" s="78"/>
      <c r="H41" s="78"/>
      <c r="I41" s="78"/>
      <c r="J41" s="78"/>
      <c r="K41" s="138"/>
    </row>
    <row r="42" s="61" customFormat="1" ht="18.75" customHeight="1" spans="1:11">
      <c r="A42" s="76"/>
      <c r="B42" s="78"/>
      <c r="C42" s="78"/>
      <c r="D42" s="78"/>
      <c r="E42" s="78"/>
      <c r="F42" s="78"/>
      <c r="G42" s="78"/>
      <c r="H42" s="78"/>
      <c r="I42" s="78"/>
      <c r="J42" s="78"/>
      <c r="K42" s="138"/>
    </row>
    <row r="43" s="61" customFormat="1" ht="32" customHeight="1" spans="1:11">
      <c r="A43" s="80" t="s">
        <v>129</v>
      </c>
      <c r="B43" s="84" t="s">
        <v>214</v>
      </c>
      <c r="C43" s="84"/>
      <c r="D43" s="82" t="s">
        <v>266</v>
      </c>
      <c r="E43" s="83" t="s">
        <v>215</v>
      </c>
      <c r="F43" s="82" t="s">
        <v>132</v>
      </c>
      <c r="G43" s="128">
        <v>45516</v>
      </c>
      <c r="H43" s="129" t="s">
        <v>133</v>
      </c>
      <c r="I43" s="129"/>
      <c r="J43" s="84" t="s">
        <v>134</v>
      </c>
      <c r="K43" s="149"/>
    </row>
    <row r="44" ht="16.5" customHeight="1"/>
    <row r="45" ht="16.5" customHeight="1"/>
    <row r="46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name="Check Box 4" r:id="rId6">
              <controlPr defaultSize="0">
                <anchor moveWithCells="1">
                  <from>
                    <xdr:col>6</xdr:col>
                    <xdr:colOff>50800</xdr:colOff>
                    <xdr:row>38</xdr:row>
                    <xdr:rowOff>0</xdr:rowOff>
                  </from>
                  <to>
                    <xdr:col>6</xdr:col>
                    <xdr:colOff>444500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name="Check Box 5" r:id="rId7">
              <controlPr defaultSize="0">
                <anchor moveWithCells="1">
                  <from>
                    <xdr:col>8</xdr:col>
                    <xdr:colOff>88900</xdr:colOff>
                    <xdr:row>38</xdr:row>
                    <xdr:rowOff>0</xdr:rowOff>
                  </from>
                  <to>
                    <xdr:col>8</xdr:col>
                    <xdr:colOff>482600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name="Check Box 6" r:id="rId8">
              <controlPr defaultSize="0">
                <anchor moveWithCells="1">
                  <from>
                    <xdr:col>10</xdr:col>
                    <xdr:colOff>63500</xdr:colOff>
                    <xdr:row>38</xdr:row>
                    <xdr:rowOff>12700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name="Check Box 26" r:id="rId28">
              <controlPr defaultSize="0">
                <anchor moveWithCells="1">
                  <from>
                    <xdr:col>3</xdr:col>
                    <xdr:colOff>241300</xdr:colOff>
                    <xdr:row>23</xdr:row>
                    <xdr:rowOff>165100</xdr:rowOff>
                  </from>
                  <to>
                    <xdr:col>3</xdr:col>
                    <xdr:colOff>635000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M16" sqref="M16"/>
    </sheetView>
  </sheetViews>
  <sheetFormatPr defaultColWidth="10.1666666666667" defaultRowHeight="15.6"/>
  <cols>
    <col min="1" max="1" width="9.66666666666667" style="61" customWidth="1"/>
    <col min="2" max="2" width="11.1666666666667" style="61" customWidth="1"/>
    <col min="3" max="3" width="9.16666666666667" style="61" customWidth="1"/>
    <col min="4" max="4" width="9.5" style="61" customWidth="1"/>
    <col min="5" max="5" width="10.6833333333333" style="61" customWidth="1"/>
    <col min="6" max="6" width="18.6" style="61" customWidth="1"/>
    <col min="7" max="7" width="9.5" style="61" customWidth="1"/>
    <col min="8" max="8" width="9.16666666666667" style="61" customWidth="1"/>
    <col min="9" max="9" width="8.16666666666667" style="61" customWidth="1"/>
    <col min="10" max="10" width="10.5" style="61" customWidth="1"/>
    <col min="11" max="11" width="12.1666666666667" style="61" customWidth="1"/>
    <col min="12" max="16384" width="10.1666666666667" style="61"/>
  </cols>
  <sheetData>
    <row r="1" s="61" customFormat="1" ht="26.55" spans="1:11">
      <c r="A1" s="64" t="s">
        <v>216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="61" customFormat="1" spans="1:11">
      <c r="A2" s="65" t="s">
        <v>37</v>
      </c>
      <c r="B2" s="66" t="s">
        <v>38</v>
      </c>
      <c r="C2" s="66"/>
      <c r="D2" s="67" t="s">
        <v>46</v>
      </c>
      <c r="E2" s="68" t="s">
        <v>47</v>
      </c>
      <c r="F2" s="69" t="s">
        <v>217</v>
      </c>
      <c r="G2" s="70" t="s">
        <v>53</v>
      </c>
      <c r="H2" s="70"/>
      <c r="I2" s="100" t="s">
        <v>41</v>
      </c>
      <c r="J2" s="70" t="s">
        <v>42</v>
      </c>
      <c r="K2" s="130"/>
    </row>
    <row r="3" s="61" customFormat="1" spans="1:11">
      <c r="A3" s="71" t="s">
        <v>59</v>
      </c>
      <c r="B3" s="72">
        <v>20000</v>
      </c>
      <c r="C3" s="72"/>
      <c r="D3" s="73" t="s">
        <v>218</v>
      </c>
      <c r="E3" s="74">
        <v>45565</v>
      </c>
      <c r="F3" s="74"/>
      <c r="G3" s="74"/>
      <c r="H3" s="75" t="s">
        <v>219</v>
      </c>
      <c r="I3" s="75"/>
      <c r="J3" s="75"/>
      <c r="K3" s="131"/>
    </row>
    <row r="4" s="61" customFormat="1" spans="1:11">
      <c r="A4" s="76" t="s">
        <v>56</v>
      </c>
      <c r="B4" s="77">
        <v>6</v>
      </c>
      <c r="C4" s="77">
        <v>7</v>
      </c>
      <c r="D4" s="78" t="s">
        <v>220</v>
      </c>
      <c r="E4" s="79" t="s">
        <v>221</v>
      </c>
      <c r="F4" s="79"/>
      <c r="G4" s="79"/>
      <c r="H4" s="78" t="s">
        <v>222</v>
      </c>
      <c r="I4" s="78"/>
      <c r="J4" s="92" t="s">
        <v>50</v>
      </c>
      <c r="K4" s="132" t="s">
        <v>51</v>
      </c>
    </row>
    <row r="5" s="61" customFormat="1" spans="1:11">
      <c r="A5" s="76" t="s">
        <v>223</v>
      </c>
      <c r="B5" s="72">
        <v>1</v>
      </c>
      <c r="C5" s="72"/>
      <c r="D5" s="73" t="s">
        <v>221</v>
      </c>
      <c r="E5" s="73" t="s">
        <v>224</v>
      </c>
      <c r="F5" s="73" t="s">
        <v>225</v>
      </c>
      <c r="G5" s="73" t="s">
        <v>226</v>
      </c>
      <c r="H5" s="78" t="s">
        <v>227</v>
      </c>
      <c r="I5" s="78"/>
      <c r="J5" s="92" t="s">
        <v>50</v>
      </c>
      <c r="K5" s="132" t="s">
        <v>51</v>
      </c>
    </row>
    <row r="6" s="61" customFormat="1" ht="16.35" spans="1:11">
      <c r="A6" s="80" t="s">
        <v>228</v>
      </c>
      <c r="B6" s="81">
        <v>150</v>
      </c>
      <c r="C6" s="81"/>
      <c r="D6" s="82" t="s">
        <v>229</v>
      </c>
      <c r="E6" s="83"/>
      <c r="F6" s="84">
        <v>1682</v>
      </c>
      <c r="G6" s="82"/>
      <c r="H6" s="85" t="s">
        <v>230</v>
      </c>
      <c r="I6" s="85"/>
      <c r="J6" s="98" t="s">
        <v>50</v>
      </c>
      <c r="K6" s="133" t="s">
        <v>51</v>
      </c>
    </row>
    <row r="7" s="61" customFormat="1" ht="16.35" spans="1:11">
      <c r="A7" s="86"/>
      <c r="B7" s="87"/>
      <c r="C7" s="87"/>
      <c r="D7" s="86"/>
      <c r="E7" s="87"/>
      <c r="F7" s="88"/>
      <c r="G7" s="86"/>
      <c r="H7" s="88"/>
      <c r="I7" s="87"/>
      <c r="J7" s="87"/>
      <c r="K7" s="87"/>
    </row>
    <row r="8" s="61" customFormat="1" spans="1:11">
      <c r="A8" s="89" t="s">
        <v>231</v>
      </c>
      <c r="B8" s="69" t="s">
        <v>232</v>
      </c>
      <c r="C8" s="69" t="s">
        <v>233</v>
      </c>
      <c r="D8" s="69" t="s">
        <v>234</v>
      </c>
      <c r="E8" s="69" t="s">
        <v>235</v>
      </c>
      <c r="F8" s="69" t="s">
        <v>236</v>
      </c>
      <c r="G8" s="90" t="s">
        <v>267</v>
      </c>
      <c r="H8" s="91"/>
      <c r="I8" s="91"/>
      <c r="J8" s="91"/>
      <c r="K8" s="134"/>
    </row>
    <row r="9" s="61" customFormat="1" spans="1:11">
      <c r="A9" s="76" t="s">
        <v>238</v>
      </c>
      <c r="B9" s="78"/>
      <c r="C9" s="92" t="s">
        <v>50</v>
      </c>
      <c r="D9" s="92" t="s">
        <v>51</v>
      </c>
      <c r="E9" s="73" t="s">
        <v>239</v>
      </c>
      <c r="F9" s="93" t="s">
        <v>240</v>
      </c>
      <c r="G9" s="94"/>
      <c r="H9" s="95"/>
      <c r="I9" s="95"/>
      <c r="J9" s="95"/>
      <c r="K9" s="135"/>
    </row>
    <row r="10" s="61" customFormat="1" spans="1:11">
      <c r="A10" s="76" t="s">
        <v>241</v>
      </c>
      <c r="B10" s="78"/>
      <c r="C10" s="92" t="s">
        <v>50</v>
      </c>
      <c r="D10" s="92" t="s">
        <v>51</v>
      </c>
      <c r="E10" s="73" t="s">
        <v>242</v>
      </c>
      <c r="F10" s="93" t="s">
        <v>200</v>
      </c>
      <c r="G10" s="94" t="s">
        <v>243</v>
      </c>
      <c r="H10" s="95"/>
      <c r="I10" s="95"/>
      <c r="J10" s="95"/>
      <c r="K10" s="135"/>
    </row>
    <row r="11" s="61" customFormat="1" spans="1:11">
      <c r="A11" s="96" t="s">
        <v>201</v>
      </c>
      <c r="B11" s="97"/>
      <c r="C11" s="97"/>
      <c r="D11" s="97"/>
      <c r="E11" s="97"/>
      <c r="F11" s="97"/>
      <c r="G11" s="97"/>
      <c r="H11" s="97"/>
      <c r="I11" s="97"/>
      <c r="J11" s="97"/>
      <c r="K11" s="136"/>
    </row>
    <row r="12" s="61" customFormat="1" spans="1:11">
      <c r="A12" s="71" t="s">
        <v>73</v>
      </c>
      <c r="B12" s="92" t="s">
        <v>69</v>
      </c>
      <c r="C12" s="92" t="s">
        <v>70</v>
      </c>
      <c r="D12" s="93"/>
      <c r="E12" s="73" t="s">
        <v>71</v>
      </c>
      <c r="F12" s="92" t="s">
        <v>69</v>
      </c>
      <c r="G12" s="92" t="s">
        <v>70</v>
      </c>
      <c r="H12" s="92"/>
      <c r="I12" s="73" t="s">
        <v>244</v>
      </c>
      <c r="J12" s="92" t="s">
        <v>69</v>
      </c>
      <c r="K12" s="132" t="s">
        <v>70</v>
      </c>
    </row>
    <row r="13" s="61" customFormat="1" spans="1:11">
      <c r="A13" s="71" t="s">
        <v>76</v>
      </c>
      <c r="B13" s="92" t="s">
        <v>69</v>
      </c>
      <c r="C13" s="92" t="s">
        <v>70</v>
      </c>
      <c r="D13" s="93"/>
      <c r="E13" s="73" t="s">
        <v>81</v>
      </c>
      <c r="F13" s="92" t="s">
        <v>69</v>
      </c>
      <c r="G13" s="92" t="s">
        <v>70</v>
      </c>
      <c r="H13" s="92"/>
      <c r="I13" s="73" t="s">
        <v>245</v>
      </c>
      <c r="J13" s="92" t="s">
        <v>69</v>
      </c>
      <c r="K13" s="132" t="s">
        <v>70</v>
      </c>
    </row>
    <row r="14" s="61" customFormat="1" ht="16.35" spans="1:11">
      <c r="A14" s="80" t="s">
        <v>246</v>
      </c>
      <c r="B14" s="98" t="s">
        <v>69</v>
      </c>
      <c r="C14" s="98" t="s">
        <v>70</v>
      </c>
      <c r="D14" s="83"/>
      <c r="E14" s="82" t="s">
        <v>247</v>
      </c>
      <c r="F14" s="98" t="s">
        <v>69</v>
      </c>
      <c r="G14" s="98" t="s">
        <v>70</v>
      </c>
      <c r="H14" s="98"/>
      <c r="I14" s="82" t="s">
        <v>248</v>
      </c>
      <c r="J14" s="98" t="s">
        <v>69</v>
      </c>
      <c r="K14" s="133" t="s">
        <v>70</v>
      </c>
    </row>
    <row r="15" s="61" customFormat="1" ht="16.35" spans="1:11">
      <c r="A15" s="86"/>
      <c r="B15" s="99"/>
      <c r="C15" s="99"/>
      <c r="D15" s="87"/>
      <c r="E15" s="86"/>
      <c r="F15" s="99"/>
      <c r="G15" s="99"/>
      <c r="H15" s="99"/>
      <c r="I15" s="86"/>
      <c r="J15" s="99"/>
      <c r="K15" s="99"/>
    </row>
    <row r="16" s="62" customFormat="1" spans="1:11">
      <c r="A16" s="65" t="s">
        <v>249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37"/>
    </row>
    <row r="17" s="61" customFormat="1" spans="1:11">
      <c r="A17" s="76" t="s">
        <v>250</v>
      </c>
      <c r="B17" s="78"/>
      <c r="C17" s="78"/>
      <c r="D17" s="78"/>
      <c r="E17" s="78"/>
      <c r="F17" s="78"/>
      <c r="G17" s="78"/>
      <c r="H17" s="78"/>
      <c r="I17" s="78"/>
      <c r="J17" s="78"/>
      <c r="K17" s="138"/>
    </row>
    <row r="18" s="61" customFormat="1" spans="1:11">
      <c r="A18" s="76" t="s">
        <v>251</v>
      </c>
      <c r="B18" s="78"/>
      <c r="C18" s="78"/>
      <c r="D18" s="78"/>
      <c r="E18" s="78"/>
      <c r="F18" s="78"/>
      <c r="G18" s="78"/>
      <c r="H18" s="78"/>
      <c r="I18" s="78"/>
      <c r="J18" s="78"/>
      <c r="K18" s="138"/>
    </row>
    <row r="19" s="61" customFormat="1" spans="1:11">
      <c r="A19" s="101" t="s">
        <v>253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39"/>
    </row>
    <row r="20" s="61" customFormat="1" spans="1:11">
      <c r="A20" s="103"/>
      <c r="B20" s="104"/>
      <c r="C20" s="104"/>
      <c r="D20" s="104"/>
      <c r="E20" s="104"/>
      <c r="F20" s="104"/>
      <c r="G20" s="104"/>
      <c r="H20" s="104"/>
      <c r="I20" s="104"/>
      <c r="J20" s="104"/>
      <c r="K20" s="140"/>
    </row>
    <row r="21" s="61" customFormat="1" spans="1:11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</row>
    <row r="22" s="61" customFormat="1" spans="1:11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41"/>
    </row>
    <row r="23" s="61" customFormat="1" spans="1:11">
      <c r="A23" s="108"/>
      <c r="B23" s="109"/>
      <c r="C23" s="109"/>
      <c r="D23" s="109"/>
      <c r="E23" s="109"/>
      <c r="F23" s="109"/>
      <c r="G23" s="109"/>
      <c r="H23" s="109"/>
      <c r="I23" s="109"/>
      <c r="J23" s="109"/>
      <c r="K23" s="142"/>
    </row>
    <row r="24" s="61" customFormat="1" spans="1:11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43"/>
    </row>
    <row r="25" s="61" customFormat="1" spans="1:11">
      <c r="A25" s="76" t="s">
        <v>116</v>
      </c>
      <c r="B25" s="78"/>
      <c r="C25" s="92" t="s">
        <v>50</v>
      </c>
      <c r="D25" s="92" t="s">
        <v>51</v>
      </c>
      <c r="E25" s="75"/>
      <c r="F25" s="75"/>
      <c r="G25" s="75"/>
      <c r="H25" s="75"/>
      <c r="I25" s="75"/>
      <c r="J25" s="75"/>
      <c r="K25" s="131"/>
    </row>
    <row r="26" s="61" customFormat="1" ht="16.35" spans="1:11">
      <c r="A26" s="112" t="s">
        <v>255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44"/>
    </row>
    <row r="27" s="61" customFormat="1" ht="16.35" spans="1:11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</row>
    <row r="28" s="61" customFormat="1" spans="1:11">
      <c r="A28" s="115" t="s">
        <v>256</v>
      </c>
      <c r="B28" s="91"/>
      <c r="C28" s="91"/>
      <c r="D28" s="91"/>
      <c r="E28" s="91"/>
      <c r="F28" s="91"/>
      <c r="G28" s="91"/>
      <c r="H28" s="91"/>
      <c r="I28" s="91"/>
      <c r="J28" s="91"/>
      <c r="K28" s="134"/>
    </row>
    <row r="29" s="61" customFormat="1" spans="1:11">
      <c r="A29" s="116" t="s">
        <v>257</v>
      </c>
      <c r="B29" s="92"/>
      <c r="C29" s="92"/>
      <c r="D29" s="92"/>
      <c r="E29" s="92"/>
      <c r="F29" s="92"/>
      <c r="G29" s="92"/>
      <c r="H29" s="92"/>
      <c r="I29" s="92"/>
      <c r="J29" s="92"/>
      <c r="K29" s="132"/>
    </row>
    <row r="30" s="61" customFormat="1" spans="1:11">
      <c r="A30" s="117"/>
      <c r="B30" s="118"/>
      <c r="C30" s="118"/>
      <c r="D30" s="118"/>
      <c r="E30" s="118"/>
      <c r="F30" s="118"/>
      <c r="G30" s="118"/>
      <c r="H30" s="118"/>
      <c r="I30" s="118"/>
      <c r="J30" s="118"/>
      <c r="K30" s="145"/>
    </row>
    <row r="31" s="61" customFormat="1" spans="1:11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46"/>
    </row>
    <row r="32" s="61" customFormat="1" spans="1:11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46"/>
    </row>
    <row r="33" s="61" customFormat="1" spans="1:11">
      <c r="A33" s="119"/>
      <c r="B33" s="120"/>
      <c r="C33" s="120"/>
      <c r="D33" s="120"/>
      <c r="E33" s="120"/>
      <c r="F33" s="120"/>
      <c r="G33" s="120"/>
      <c r="H33" s="120"/>
      <c r="I33" s="120"/>
      <c r="J33" s="120"/>
      <c r="K33" s="146"/>
    </row>
    <row r="34" s="61" customFormat="1" ht="23" customHeight="1" spans="1:11">
      <c r="A34" s="119"/>
      <c r="B34" s="120"/>
      <c r="C34" s="120"/>
      <c r="D34" s="120"/>
      <c r="E34" s="120"/>
      <c r="F34" s="120"/>
      <c r="G34" s="120"/>
      <c r="H34" s="120"/>
      <c r="I34" s="120"/>
      <c r="J34" s="120"/>
      <c r="K34" s="146"/>
    </row>
    <row r="35" s="61" customFormat="1" ht="23" customHeight="1" spans="1:11">
      <c r="A35" s="117"/>
      <c r="B35" s="118"/>
      <c r="C35" s="118"/>
      <c r="D35" s="118"/>
      <c r="E35" s="118"/>
      <c r="F35" s="118"/>
      <c r="G35" s="118"/>
      <c r="H35" s="118"/>
      <c r="I35" s="118"/>
      <c r="J35" s="118"/>
      <c r="K35" s="145"/>
    </row>
    <row r="36" s="61" customFormat="1" ht="23" customHeight="1" spans="1:11">
      <c r="A36" s="121"/>
      <c r="B36" s="118"/>
      <c r="C36" s="118"/>
      <c r="D36" s="118"/>
      <c r="E36" s="118"/>
      <c r="F36" s="118"/>
      <c r="G36" s="118"/>
      <c r="H36" s="118"/>
      <c r="I36" s="118"/>
      <c r="J36" s="118"/>
      <c r="K36" s="145"/>
    </row>
    <row r="37" s="61" customFormat="1" ht="23" customHeight="1" spans="1:11">
      <c r="A37" s="122"/>
      <c r="B37" s="123"/>
      <c r="C37" s="123"/>
      <c r="D37" s="123"/>
      <c r="E37" s="123"/>
      <c r="F37" s="123"/>
      <c r="G37" s="123"/>
      <c r="H37" s="123"/>
      <c r="I37" s="123"/>
      <c r="J37" s="123"/>
      <c r="K37" s="147"/>
    </row>
    <row r="38" s="61" customFormat="1" ht="18.75" customHeight="1" spans="1:11">
      <c r="A38" s="124" t="s">
        <v>258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48"/>
    </row>
    <row r="39" s="63" customFormat="1" ht="18.75" customHeight="1" spans="1:11">
      <c r="A39" s="76" t="s">
        <v>259</v>
      </c>
      <c r="B39" s="78"/>
      <c r="C39" s="78"/>
      <c r="D39" s="75" t="s">
        <v>260</v>
      </c>
      <c r="E39" s="75"/>
      <c r="F39" s="126" t="s">
        <v>261</v>
      </c>
      <c r="G39" s="127"/>
      <c r="H39" s="78" t="s">
        <v>262</v>
      </c>
      <c r="I39" s="78"/>
      <c r="J39" s="78" t="s">
        <v>263</v>
      </c>
      <c r="K39" s="138"/>
    </row>
    <row r="40" s="61" customFormat="1" ht="18.75" customHeight="1" spans="1:13">
      <c r="A40" s="76" t="s">
        <v>117</v>
      </c>
      <c r="B40" s="78" t="s">
        <v>264</v>
      </c>
      <c r="C40" s="78"/>
      <c r="D40" s="78"/>
      <c r="E40" s="78"/>
      <c r="F40" s="78"/>
      <c r="G40" s="78"/>
      <c r="H40" s="78"/>
      <c r="I40" s="78"/>
      <c r="J40" s="78"/>
      <c r="K40" s="138"/>
      <c r="M40" s="63"/>
    </row>
    <row r="41" s="61" customFormat="1" ht="31" customHeight="1" spans="1:11">
      <c r="A41" s="76" t="s">
        <v>265</v>
      </c>
      <c r="B41" s="78"/>
      <c r="C41" s="78"/>
      <c r="D41" s="78"/>
      <c r="E41" s="78"/>
      <c r="F41" s="78"/>
      <c r="G41" s="78"/>
      <c r="H41" s="78"/>
      <c r="I41" s="78"/>
      <c r="J41" s="78"/>
      <c r="K41" s="138"/>
    </row>
    <row r="42" s="61" customFormat="1" ht="18.75" customHeight="1" spans="1:11">
      <c r="A42" s="76"/>
      <c r="B42" s="78"/>
      <c r="C42" s="78"/>
      <c r="D42" s="78"/>
      <c r="E42" s="78"/>
      <c r="F42" s="78"/>
      <c r="G42" s="78"/>
      <c r="H42" s="78"/>
      <c r="I42" s="78"/>
      <c r="J42" s="78"/>
      <c r="K42" s="138"/>
    </row>
    <row r="43" s="61" customFormat="1" ht="32" customHeight="1" spans="1:11">
      <c r="A43" s="80" t="s">
        <v>129</v>
      </c>
      <c r="B43" s="84" t="s">
        <v>214</v>
      </c>
      <c r="C43" s="84"/>
      <c r="D43" s="82" t="s">
        <v>266</v>
      </c>
      <c r="E43" s="83" t="s">
        <v>215</v>
      </c>
      <c r="F43" s="82" t="s">
        <v>132</v>
      </c>
      <c r="G43" s="128">
        <v>45516</v>
      </c>
      <c r="H43" s="129" t="s">
        <v>133</v>
      </c>
      <c r="I43" s="129"/>
      <c r="J43" s="84" t="s">
        <v>134</v>
      </c>
      <c r="K43" s="149"/>
    </row>
    <row r="44" ht="16.5" customHeight="1"/>
    <row r="45" ht="16.5" customHeight="1"/>
    <row r="46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name="Check Box 4" r:id="rId6">
              <controlPr defaultSize="0">
                <anchor moveWithCells="1">
                  <from>
                    <xdr:col>6</xdr:col>
                    <xdr:colOff>50800</xdr:colOff>
                    <xdr:row>38</xdr:row>
                    <xdr:rowOff>0</xdr:rowOff>
                  </from>
                  <to>
                    <xdr:col>6</xdr:col>
                    <xdr:colOff>444500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name="Check Box 5" r:id="rId7">
              <controlPr defaultSize="0">
                <anchor moveWithCells="1">
                  <from>
                    <xdr:col>8</xdr:col>
                    <xdr:colOff>88900</xdr:colOff>
                    <xdr:row>38</xdr:row>
                    <xdr:rowOff>0</xdr:rowOff>
                  </from>
                  <to>
                    <xdr:col>8</xdr:col>
                    <xdr:colOff>482600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name="Check Box 6" r:id="rId8">
              <controlPr defaultSize="0">
                <anchor moveWithCells="1">
                  <from>
                    <xdr:col>10</xdr:col>
                    <xdr:colOff>63500</xdr:colOff>
                    <xdr:row>38</xdr:row>
                    <xdr:rowOff>12700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name="Check Box 26" r:id="rId28">
              <controlPr defaultSize="0">
                <anchor moveWithCells="1">
                  <from>
                    <xdr:col>3</xdr:col>
                    <xdr:colOff>241300</xdr:colOff>
                    <xdr:row>23</xdr:row>
                    <xdr:rowOff>165100</xdr:rowOff>
                  </from>
                  <to>
                    <xdr:col>3</xdr:col>
                    <xdr:colOff>635000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workbookViewId="0">
      <selection activeCell="F4" sqref="F4:F9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268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269</v>
      </c>
      <c r="B2" s="8" t="s">
        <v>270</v>
      </c>
      <c r="C2" s="8" t="s">
        <v>271</v>
      </c>
      <c r="D2" s="8" t="s">
        <v>272</v>
      </c>
      <c r="E2" s="8" t="s">
        <v>273</v>
      </c>
      <c r="F2" s="8" t="s">
        <v>274</v>
      </c>
      <c r="G2" s="8" t="s">
        <v>275</v>
      </c>
      <c r="H2" s="8" t="s">
        <v>276</v>
      </c>
      <c r="I2" s="6" t="s">
        <v>277</v>
      </c>
      <c r="J2" s="6" t="s">
        <v>278</v>
      </c>
      <c r="K2" s="6" t="s">
        <v>279</v>
      </c>
      <c r="L2" s="6" t="s">
        <v>280</v>
      </c>
      <c r="M2" s="6" t="s">
        <v>281</v>
      </c>
      <c r="N2" s="8" t="s">
        <v>282</v>
      </c>
      <c r="O2" s="8" t="s">
        <v>283</v>
      </c>
    </row>
    <row r="3" s="2" customFormat="1" ht="18" customHeight="1" spans="1:15">
      <c r="A3" s="6"/>
      <c r="B3" s="11"/>
      <c r="C3" s="11"/>
      <c r="D3" s="11"/>
      <c r="E3" s="11"/>
      <c r="F3" s="11"/>
      <c r="G3" s="11"/>
      <c r="H3" s="11"/>
      <c r="I3" s="6" t="s">
        <v>284</v>
      </c>
      <c r="J3" s="6" t="s">
        <v>284</v>
      </c>
      <c r="K3" s="6" t="s">
        <v>284</v>
      </c>
      <c r="L3" s="6" t="s">
        <v>284</v>
      </c>
      <c r="M3" s="6" t="s">
        <v>284</v>
      </c>
      <c r="N3" s="11"/>
      <c r="O3" s="11"/>
    </row>
    <row r="4" s="2" customFormat="1" ht="18" customHeight="1" spans="1:15">
      <c r="A4" s="36">
        <v>1</v>
      </c>
      <c r="B4" s="31" t="s">
        <v>285</v>
      </c>
      <c r="C4" s="32" t="s">
        <v>286</v>
      </c>
      <c r="D4" s="15" t="s">
        <v>102</v>
      </c>
      <c r="E4" s="16" t="s">
        <v>47</v>
      </c>
      <c r="F4" s="13" t="s">
        <v>287</v>
      </c>
      <c r="G4" s="60" t="s">
        <v>79</v>
      </c>
      <c r="H4" s="10"/>
      <c r="I4" s="36">
        <v>1</v>
      </c>
      <c r="J4" s="36"/>
      <c r="K4" s="36">
        <v>1</v>
      </c>
      <c r="L4" s="36"/>
      <c r="M4" s="36">
        <v>1</v>
      </c>
      <c r="N4" s="10">
        <f t="shared" ref="N4:N9" si="0">SUM(I4:M4)</f>
        <v>3</v>
      </c>
      <c r="O4" s="10"/>
    </row>
    <row r="5" s="2" customFormat="1" ht="18" customHeight="1" spans="1:15">
      <c r="A5" s="36">
        <v>2</v>
      </c>
      <c r="B5" s="31" t="s">
        <v>288</v>
      </c>
      <c r="C5" s="32" t="s">
        <v>286</v>
      </c>
      <c r="D5" s="15" t="s">
        <v>101</v>
      </c>
      <c r="E5" s="16" t="s">
        <v>47</v>
      </c>
      <c r="F5" s="13" t="s">
        <v>287</v>
      </c>
      <c r="G5" s="60" t="s">
        <v>79</v>
      </c>
      <c r="H5" s="10"/>
      <c r="I5" s="36"/>
      <c r="J5" s="36">
        <v>1</v>
      </c>
      <c r="K5" s="36"/>
      <c r="L5" s="36">
        <v>1</v>
      </c>
      <c r="M5" s="36">
        <v>1</v>
      </c>
      <c r="N5" s="10">
        <f t="shared" si="0"/>
        <v>3</v>
      </c>
      <c r="O5" s="10"/>
    </row>
    <row r="6" s="2" customFormat="1" ht="18" customHeight="1" spans="1:15">
      <c r="A6" s="36">
        <v>3</v>
      </c>
      <c r="B6" s="31" t="s">
        <v>289</v>
      </c>
      <c r="C6" s="32" t="s">
        <v>286</v>
      </c>
      <c r="D6" s="15" t="s">
        <v>290</v>
      </c>
      <c r="E6" s="16" t="s">
        <v>47</v>
      </c>
      <c r="F6" s="13" t="s">
        <v>287</v>
      </c>
      <c r="G6" s="60" t="s">
        <v>79</v>
      </c>
      <c r="H6" s="10"/>
      <c r="I6" s="36">
        <v>1</v>
      </c>
      <c r="J6" s="36">
        <v>1</v>
      </c>
      <c r="K6" s="36"/>
      <c r="L6" s="36">
        <v>1</v>
      </c>
      <c r="M6" s="36"/>
      <c r="N6" s="10">
        <f t="shared" si="0"/>
        <v>3</v>
      </c>
      <c r="O6" s="10"/>
    </row>
    <row r="7" s="2" customFormat="1" ht="18" customHeight="1" spans="1:15">
      <c r="A7" s="36">
        <v>4</v>
      </c>
      <c r="B7" s="31" t="s">
        <v>291</v>
      </c>
      <c r="C7" s="32" t="s">
        <v>286</v>
      </c>
      <c r="D7" s="15" t="s">
        <v>292</v>
      </c>
      <c r="E7" s="16" t="s">
        <v>47</v>
      </c>
      <c r="F7" s="13" t="s">
        <v>287</v>
      </c>
      <c r="G7" s="60" t="s">
        <v>79</v>
      </c>
      <c r="H7" s="10"/>
      <c r="I7" s="36">
        <v>1</v>
      </c>
      <c r="J7" s="36"/>
      <c r="K7" s="36">
        <v>1</v>
      </c>
      <c r="L7" s="36"/>
      <c r="M7" s="36">
        <v>1</v>
      </c>
      <c r="N7" s="10">
        <f t="shared" si="0"/>
        <v>3</v>
      </c>
      <c r="O7" s="10"/>
    </row>
    <row r="8" s="2" customFormat="1" ht="18" customHeight="1" spans="1:15">
      <c r="A8" s="36">
        <v>5</v>
      </c>
      <c r="B8" s="31" t="s">
        <v>293</v>
      </c>
      <c r="C8" s="32" t="s">
        <v>286</v>
      </c>
      <c r="D8" s="15" t="s">
        <v>104</v>
      </c>
      <c r="E8" s="16" t="s">
        <v>47</v>
      </c>
      <c r="F8" s="13" t="s">
        <v>287</v>
      </c>
      <c r="G8" s="60" t="s">
        <v>79</v>
      </c>
      <c r="H8" s="10"/>
      <c r="I8" s="36"/>
      <c r="J8" s="36">
        <v>1</v>
      </c>
      <c r="K8" s="36"/>
      <c r="L8" s="36">
        <v>1</v>
      </c>
      <c r="M8" s="36"/>
      <c r="N8" s="10">
        <f t="shared" si="0"/>
        <v>2</v>
      </c>
      <c r="O8" s="10"/>
    </row>
    <row r="9" s="2" customFormat="1" ht="18" customHeight="1" spans="1:15">
      <c r="A9" s="36">
        <v>6</v>
      </c>
      <c r="B9" s="31" t="s">
        <v>294</v>
      </c>
      <c r="C9" s="32" t="s">
        <v>286</v>
      </c>
      <c r="D9" s="15" t="s">
        <v>295</v>
      </c>
      <c r="E9" s="16" t="s">
        <v>47</v>
      </c>
      <c r="F9" s="13" t="s">
        <v>287</v>
      </c>
      <c r="G9" s="60" t="s">
        <v>79</v>
      </c>
      <c r="H9" s="10"/>
      <c r="I9" s="36">
        <v>1</v>
      </c>
      <c r="J9" s="36"/>
      <c r="K9" s="36"/>
      <c r="L9" s="36"/>
      <c r="M9" s="36">
        <v>1</v>
      </c>
      <c r="N9" s="10">
        <f t="shared" si="0"/>
        <v>2</v>
      </c>
      <c r="O9" s="10"/>
    </row>
    <row r="10" s="2" customFormat="1" ht="18" customHeight="1" spans="1:15">
      <c r="A10" s="36"/>
      <c r="B10" s="16"/>
      <c r="C10" s="32"/>
      <c r="D10" s="15"/>
      <c r="E10" s="16"/>
      <c r="F10" s="13"/>
      <c r="G10" s="60"/>
      <c r="H10" s="10"/>
      <c r="I10" s="36"/>
      <c r="J10" s="36"/>
      <c r="K10" s="36"/>
      <c r="L10" s="36"/>
      <c r="M10" s="36"/>
      <c r="N10" s="10"/>
      <c r="O10" s="10"/>
    </row>
    <row r="11" s="1" customFormat="1" ht="14.25" customHeight="1" spans="1:1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="4" customFormat="1" ht="29.25" customHeight="1" spans="1:15">
      <c r="A12" s="20" t="s">
        <v>296</v>
      </c>
      <c r="B12" s="21"/>
      <c r="C12" s="21"/>
      <c r="D12" s="22"/>
      <c r="E12" s="23"/>
      <c r="F12" s="40"/>
      <c r="G12" s="40"/>
      <c r="H12" s="40"/>
      <c r="I12" s="34"/>
      <c r="J12" s="20" t="s">
        <v>297</v>
      </c>
      <c r="K12" s="21"/>
      <c r="L12" s="21"/>
      <c r="M12" s="22"/>
      <c r="N12" s="21"/>
      <c r="O12" s="29"/>
    </row>
    <row r="13" s="1" customFormat="1" ht="72.95" customHeight="1" spans="1:15">
      <c r="A13" s="24" t="s">
        <v>298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zoomScale="120" zoomScaleNormal="120" workbookViewId="0">
      <selection activeCell="M7" sqref="M7"/>
    </sheetView>
  </sheetViews>
  <sheetFormatPr defaultColWidth="8.1" defaultRowHeight="14.4"/>
  <cols>
    <col min="1" max="2" width="6.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299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269</v>
      </c>
      <c r="B2" s="8" t="s">
        <v>274</v>
      </c>
      <c r="C2" s="8" t="s">
        <v>270</v>
      </c>
      <c r="D2" s="8" t="s">
        <v>271</v>
      </c>
      <c r="E2" s="8" t="s">
        <v>272</v>
      </c>
      <c r="F2" s="8" t="s">
        <v>273</v>
      </c>
      <c r="G2" s="6" t="s">
        <v>300</v>
      </c>
      <c r="H2" s="6"/>
      <c r="I2" s="6" t="s">
        <v>301</v>
      </c>
      <c r="J2" s="6"/>
      <c r="K2" s="9" t="s">
        <v>302</v>
      </c>
      <c r="L2" s="57" t="s">
        <v>303</v>
      </c>
      <c r="M2" s="26" t="s">
        <v>304</v>
      </c>
    </row>
    <row r="3" s="2" customFormat="1" ht="21" customHeight="1" spans="1:13">
      <c r="A3" s="6"/>
      <c r="B3" s="11"/>
      <c r="C3" s="11"/>
      <c r="D3" s="11"/>
      <c r="E3" s="11"/>
      <c r="F3" s="11"/>
      <c r="G3" s="6" t="s">
        <v>305</v>
      </c>
      <c r="H3" s="6" t="s">
        <v>306</v>
      </c>
      <c r="I3" s="6" t="s">
        <v>305</v>
      </c>
      <c r="J3" s="6" t="s">
        <v>306</v>
      </c>
      <c r="K3" s="12"/>
      <c r="L3" s="58"/>
      <c r="M3" s="27"/>
    </row>
    <row r="4" s="54" customFormat="1" ht="18" customHeight="1" spans="1:13">
      <c r="A4" s="13">
        <v>1</v>
      </c>
      <c r="B4" s="13" t="s">
        <v>287</v>
      </c>
      <c r="C4" s="31" t="s">
        <v>307</v>
      </c>
      <c r="D4" s="32" t="s">
        <v>286</v>
      </c>
      <c r="E4" s="15" t="s">
        <v>102</v>
      </c>
      <c r="F4" s="16" t="s">
        <v>47</v>
      </c>
      <c r="G4" s="17">
        <v>-0.005</v>
      </c>
      <c r="H4" s="17">
        <v>-0.001</v>
      </c>
      <c r="I4" s="18">
        <v>-0.002</v>
      </c>
      <c r="J4" s="18">
        <v>-0.008</v>
      </c>
      <c r="K4" s="17">
        <f t="shared" ref="K4:K9" si="0">SUM(G4:J4)</f>
        <v>-0.016</v>
      </c>
      <c r="L4" s="13"/>
      <c r="M4" s="13"/>
    </row>
    <row r="5" s="54" customFormat="1" ht="18" customHeight="1" spans="1:13">
      <c r="A5" s="13">
        <v>2</v>
      </c>
      <c r="B5" s="13" t="s">
        <v>287</v>
      </c>
      <c r="C5" s="31" t="s">
        <v>308</v>
      </c>
      <c r="D5" s="32" t="s">
        <v>286</v>
      </c>
      <c r="E5" s="15" t="s">
        <v>101</v>
      </c>
      <c r="F5" s="16" t="s">
        <v>47</v>
      </c>
      <c r="G5" s="17">
        <v>-0.006</v>
      </c>
      <c r="H5" s="17">
        <v>-0.003</v>
      </c>
      <c r="I5" s="18">
        <v>-0.003</v>
      </c>
      <c r="J5" s="18">
        <v>-0.007</v>
      </c>
      <c r="K5" s="17">
        <f t="shared" si="0"/>
        <v>-0.019</v>
      </c>
      <c r="L5" s="13"/>
      <c r="M5" s="13"/>
    </row>
    <row r="6" s="54" customFormat="1" ht="18" customHeight="1" spans="1:13">
      <c r="A6" s="13">
        <v>3</v>
      </c>
      <c r="B6" s="13" t="s">
        <v>287</v>
      </c>
      <c r="C6" s="31" t="s">
        <v>293</v>
      </c>
      <c r="D6" s="32" t="s">
        <v>286</v>
      </c>
      <c r="E6" s="15" t="s">
        <v>290</v>
      </c>
      <c r="F6" s="16" t="s">
        <v>47</v>
      </c>
      <c r="G6" s="17">
        <v>-0.005</v>
      </c>
      <c r="H6" s="17">
        <v>-0.003</v>
      </c>
      <c r="I6" s="18">
        <v>-0.003</v>
      </c>
      <c r="J6" s="18">
        <v>-0.008</v>
      </c>
      <c r="K6" s="17">
        <f t="shared" si="0"/>
        <v>-0.019</v>
      </c>
      <c r="L6" s="13"/>
      <c r="M6" s="13"/>
    </row>
    <row r="7" s="54" customFormat="1" ht="18" customHeight="1" spans="1:13">
      <c r="A7" s="13">
        <v>4</v>
      </c>
      <c r="B7" s="13" t="s">
        <v>287</v>
      </c>
      <c r="C7" s="31" t="s">
        <v>309</v>
      </c>
      <c r="D7" s="32" t="s">
        <v>286</v>
      </c>
      <c r="E7" s="15" t="s">
        <v>292</v>
      </c>
      <c r="F7" s="16" t="s">
        <v>47</v>
      </c>
      <c r="G7" s="17">
        <v>-0.005</v>
      </c>
      <c r="H7" s="17">
        <v>-0.001</v>
      </c>
      <c r="I7" s="18">
        <v>-0.002</v>
      </c>
      <c r="J7" s="18">
        <v>-0.008</v>
      </c>
      <c r="K7" s="17">
        <f t="shared" si="0"/>
        <v>-0.016</v>
      </c>
      <c r="L7" s="13"/>
      <c r="M7" s="13"/>
    </row>
    <row r="8" s="54" customFormat="1" ht="18" customHeight="1" spans="1:13">
      <c r="A8" s="13"/>
      <c r="B8" s="13" t="s">
        <v>287</v>
      </c>
      <c r="C8" s="31" t="s">
        <v>310</v>
      </c>
      <c r="D8" s="32" t="s">
        <v>286</v>
      </c>
      <c r="E8" s="15" t="s">
        <v>104</v>
      </c>
      <c r="F8" s="16" t="s">
        <v>47</v>
      </c>
      <c r="G8" s="17">
        <v>-0.005</v>
      </c>
      <c r="H8" s="17">
        <v>-0.003</v>
      </c>
      <c r="I8" s="18">
        <v>-0.003</v>
      </c>
      <c r="J8" s="18">
        <v>-0.008</v>
      </c>
      <c r="K8" s="17">
        <f t="shared" si="0"/>
        <v>-0.019</v>
      </c>
      <c r="L8" s="13"/>
      <c r="M8" s="13"/>
    </row>
    <row r="9" s="55" customFormat="1" ht="14.25" customHeight="1" spans="1:13">
      <c r="A9" s="41"/>
      <c r="B9" s="13" t="s">
        <v>287</v>
      </c>
      <c r="C9" s="31" t="s">
        <v>307</v>
      </c>
      <c r="D9" s="32" t="s">
        <v>286</v>
      </c>
      <c r="E9" s="15" t="s">
        <v>295</v>
      </c>
      <c r="F9" s="16" t="s">
        <v>47</v>
      </c>
      <c r="G9" s="17">
        <v>-0.005</v>
      </c>
      <c r="H9" s="17">
        <v>-0.001</v>
      </c>
      <c r="I9" s="18">
        <v>-0.002</v>
      </c>
      <c r="J9" s="18">
        <v>-0.008</v>
      </c>
      <c r="K9" s="17">
        <f t="shared" si="0"/>
        <v>-0.016</v>
      </c>
      <c r="L9" s="41"/>
      <c r="M9" s="41"/>
    </row>
    <row r="10" s="1" customFormat="1" ht="14.25" customHeight="1" spans="1:13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="4" customFormat="1" ht="29.25" customHeight="1" spans="1:13">
      <c r="A11" s="20" t="s">
        <v>296</v>
      </c>
      <c r="B11" s="21"/>
      <c r="C11" s="21"/>
      <c r="D11" s="21"/>
      <c r="E11" s="22"/>
      <c r="F11" s="23"/>
      <c r="G11" s="34"/>
      <c r="H11" s="20" t="s">
        <v>297</v>
      </c>
      <c r="I11" s="21"/>
      <c r="J11" s="21"/>
      <c r="K11" s="22"/>
      <c r="L11" s="59"/>
      <c r="M11" s="29"/>
    </row>
    <row r="12" s="1" customFormat="1" ht="105" customHeight="1" spans="1:13">
      <c r="A12" s="56" t="s">
        <v>311</v>
      </c>
      <c r="B12" s="56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3"/>
  <sheetViews>
    <sheetView view="pageBreakPreview" zoomScale="110" zoomScaleNormal="100" workbookViewId="0">
      <selection activeCell="H4" sqref="H4"/>
    </sheetView>
  </sheetViews>
  <sheetFormatPr defaultColWidth="8.1" defaultRowHeight="14.4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312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8" t="s">
        <v>313</v>
      </c>
      <c r="B2" s="8" t="s">
        <v>274</v>
      </c>
      <c r="C2" s="8" t="s">
        <v>270</v>
      </c>
      <c r="D2" s="8" t="s">
        <v>271</v>
      </c>
      <c r="E2" s="8" t="s">
        <v>272</v>
      </c>
      <c r="F2" s="8" t="s">
        <v>273</v>
      </c>
      <c r="G2" s="43" t="s">
        <v>314</v>
      </c>
      <c r="H2" s="44"/>
      <c r="I2" s="50"/>
      <c r="J2" s="43" t="s">
        <v>315</v>
      </c>
      <c r="K2" s="44"/>
      <c r="L2" s="50"/>
      <c r="M2" s="43" t="s">
        <v>316</v>
      </c>
      <c r="N2" s="44"/>
      <c r="O2" s="50"/>
      <c r="P2" s="43" t="s">
        <v>317</v>
      </c>
      <c r="Q2" s="44"/>
      <c r="R2" s="50"/>
      <c r="S2" s="44" t="s">
        <v>318</v>
      </c>
      <c r="T2" s="44"/>
      <c r="U2" s="50"/>
      <c r="V2" s="7" t="s">
        <v>319</v>
      </c>
      <c r="W2" s="7" t="s">
        <v>283</v>
      </c>
    </row>
    <row r="3" s="2" customFormat="1" ht="18" customHeight="1" spans="1:23">
      <c r="A3" s="45"/>
      <c r="B3" s="45"/>
      <c r="C3" s="45"/>
      <c r="D3" s="45"/>
      <c r="E3" s="45"/>
      <c r="F3" s="45"/>
      <c r="G3" s="6" t="s">
        <v>320</v>
      </c>
      <c r="H3" s="6" t="s">
        <v>52</v>
      </c>
      <c r="I3" s="6" t="s">
        <v>274</v>
      </c>
      <c r="J3" s="6" t="s">
        <v>320</v>
      </c>
      <c r="K3" s="6" t="s">
        <v>52</v>
      </c>
      <c r="L3" s="6" t="s">
        <v>274</v>
      </c>
      <c r="M3" s="6" t="s">
        <v>320</v>
      </c>
      <c r="N3" s="6" t="s">
        <v>52</v>
      </c>
      <c r="O3" s="6" t="s">
        <v>274</v>
      </c>
      <c r="P3" s="6" t="s">
        <v>320</v>
      </c>
      <c r="Q3" s="6" t="s">
        <v>52</v>
      </c>
      <c r="R3" s="6" t="s">
        <v>274</v>
      </c>
      <c r="S3" s="6" t="s">
        <v>320</v>
      </c>
      <c r="T3" s="6" t="s">
        <v>52</v>
      </c>
      <c r="U3" s="6" t="s">
        <v>274</v>
      </c>
      <c r="V3" s="52"/>
      <c r="W3" s="52"/>
    </row>
    <row r="4" s="1" customFormat="1" ht="18" customHeight="1" spans="1:23">
      <c r="A4" s="19"/>
      <c r="B4" s="13" t="s">
        <v>287</v>
      </c>
      <c r="C4" s="31" t="s">
        <v>307</v>
      </c>
      <c r="D4" s="32" t="s">
        <v>286</v>
      </c>
      <c r="E4" s="15" t="s">
        <v>102</v>
      </c>
      <c r="F4" s="16" t="s">
        <v>47</v>
      </c>
      <c r="G4" s="32" t="s">
        <v>321</v>
      </c>
      <c r="H4" s="46" t="s">
        <v>322</v>
      </c>
      <c r="I4" s="15" t="s">
        <v>323</v>
      </c>
      <c r="J4" s="51" t="s">
        <v>324</v>
      </c>
      <c r="K4" s="41" t="s">
        <v>325</v>
      </c>
      <c r="L4" s="41" t="s">
        <v>326</v>
      </c>
      <c r="M4" s="51" t="s">
        <v>327</v>
      </c>
      <c r="N4" s="41" t="s">
        <v>328</v>
      </c>
      <c r="O4" s="41" t="s">
        <v>329</v>
      </c>
      <c r="P4" s="41"/>
      <c r="Q4" s="41"/>
      <c r="R4" s="41"/>
      <c r="S4" s="41"/>
      <c r="T4" s="41"/>
      <c r="U4" s="41"/>
      <c r="V4" s="41" t="s">
        <v>79</v>
      </c>
      <c r="W4" s="41"/>
    </row>
    <row r="5" s="1" customFormat="1" ht="18" customHeight="1" spans="1:23">
      <c r="A5" s="19"/>
      <c r="B5" s="13" t="s">
        <v>287</v>
      </c>
      <c r="C5" s="31" t="s">
        <v>285</v>
      </c>
      <c r="D5" s="32" t="s">
        <v>286</v>
      </c>
      <c r="E5" s="15" t="s">
        <v>101</v>
      </c>
      <c r="F5" s="16" t="s">
        <v>47</v>
      </c>
      <c r="G5" s="32" t="s">
        <v>321</v>
      </c>
      <c r="H5" s="46" t="s">
        <v>322</v>
      </c>
      <c r="I5" s="15" t="s">
        <v>323</v>
      </c>
      <c r="J5" s="51" t="s">
        <v>324</v>
      </c>
      <c r="K5" s="41" t="s">
        <v>325</v>
      </c>
      <c r="L5" s="41" t="s">
        <v>326</v>
      </c>
      <c r="M5" s="51" t="s">
        <v>327</v>
      </c>
      <c r="N5" s="41" t="s">
        <v>328</v>
      </c>
      <c r="O5" s="41" t="s">
        <v>329</v>
      </c>
      <c r="P5" s="41"/>
      <c r="Q5" s="41"/>
      <c r="R5" s="41"/>
      <c r="S5" s="41"/>
      <c r="T5" s="41"/>
      <c r="U5" s="41"/>
      <c r="V5" s="41"/>
      <c r="W5" s="41"/>
    </row>
    <row r="6" s="1" customFormat="1" ht="14.25" customHeight="1" spans="1:23">
      <c r="A6" s="19"/>
      <c r="B6" s="13" t="s">
        <v>287</v>
      </c>
      <c r="C6" s="31" t="s">
        <v>330</v>
      </c>
      <c r="D6" s="32" t="s">
        <v>286</v>
      </c>
      <c r="E6" s="15" t="s">
        <v>290</v>
      </c>
      <c r="F6" s="16" t="s">
        <v>47</v>
      </c>
      <c r="G6" s="32" t="s">
        <v>321</v>
      </c>
      <c r="H6" s="46" t="s">
        <v>322</v>
      </c>
      <c r="I6" s="15" t="s">
        <v>323</v>
      </c>
      <c r="J6" s="51" t="s">
        <v>324</v>
      </c>
      <c r="K6" s="41" t="s">
        <v>325</v>
      </c>
      <c r="L6" s="41" t="s">
        <v>326</v>
      </c>
      <c r="M6" s="51" t="s">
        <v>327</v>
      </c>
      <c r="N6" s="41" t="s">
        <v>328</v>
      </c>
      <c r="O6" s="41" t="s">
        <v>329</v>
      </c>
      <c r="P6" s="19"/>
      <c r="Q6" s="19"/>
      <c r="R6" s="19"/>
      <c r="S6" s="19"/>
      <c r="T6" s="19"/>
      <c r="U6" s="19"/>
      <c r="V6" s="41" t="s">
        <v>79</v>
      </c>
      <c r="W6" s="19"/>
    </row>
    <row r="7" s="1" customFormat="1" ht="14.25" customHeight="1" spans="1:23">
      <c r="A7" s="19"/>
      <c r="B7" s="13" t="s">
        <v>287</v>
      </c>
      <c r="C7" s="31" t="s">
        <v>309</v>
      </c>
      <c r="D7" s="32" t="s">
        <v>286</v>
      </c>
      <c r="E7" s="15" t="s">
        <v>292</v>
      </c>
      <c r="F7" s="16" t="s">
        <v>47</v>
      </c>
      <c r="G7" s="32" t="s">
        <v>321</v>
      </c>
      <c r="H7" s="46" t="s">
        <v>322</v>
      </c>
      <c r="I7" s="15" t="s">
        <v>323</v>
      </c>
      <c r="J7" s="51" t="s">
        <v>324</v>
      </c>
      <c r="K7" s="41" t="s">
        <v>325</v>
      </c>
      <c r="L7" s="41" t="s">
        <v>326</v>
      </c>
      <c r="M7" s="51" t="s">
        <v>327</v>
      </c>
      <c r="N7" s="41" t="s">
        <v>328</v>
      </c>
      <c r="O7" s="41" t="s">
        <v>329</v>
      </c>
      <c r="P7" s="49"/>
      <c r="Q7" s="49"/>
      <c r="R7" s="49"/>
      <c r="S7" s="49"/>
      <c r="T7" s="49"/>
      <c r="U7" s="53"/>
      <c r="V7" s="41"/>
      <c r="W7" s="53"/>
    </row>
    <row r="8" s="1" customFormat="1" ht="14.25" customHeight="1" spans="1:23">
      <c r="A8" s="19"/>
      <c r="B8" s="13" t="s">
        <v>287</v>
      </c>
      <c r="C8" s="31" t="s">
        <v>331</v>
      </c>
      <c r="D8" s="32" t="s">
        <v>286</v>
      </c>
      <c r="E8" s="15" t="s">
        <v>104</v>
      </c>
      <c r="F8" s="16" t="s">
        <v>47</v>
      </c>
      <c r="G8" s="32" t="s">
        <v>321</v>
      </c>
      <c r="H8" s="46" t="s">
        <v>322</v>
      </c>
      <c r="I8" s="15" t="s">
        <v>323</v>
      </c>
      <c r="J8" s="51" t="s">
        <v>324</v>
      </c>
      <c r="K8" s="41" t="s">
        <v>325</v>
      </c>
      <c r="L8" s="41" t="s">
        <v>326</v>
      </c>
      <c r="M8" s="51" t="s">
        <v>327</v>
      </c>
      <c r="N8" s="41" t="s">
        <v>328</v>
      </c>
      <c r="O8" s="41" t="s">
        <v>329</v>
      </c>
      <c r="P8" s="49"/>
      <c r="Q8" s="49"/>
      <c r="R8" s="49"/>
      <c r="S8" s="49"/>
      <c r="T8" s="49"/>
      <c r="U8" s="53"/>
      <c r="V8" s="41"/>
      <c r="W8" s="53"/>
    </row>
    <row r="9" s="1" customFormat="1" ht="14.25" customHeight="1" spans="1:23">
      <c r="A9" s="19"/>
      <c r="B9" s="13" t="s">
        <v>287</v>
      </c>
      <c r="C9" s="31" t="s">
        <v>332</v>
      </c>
      <c r="D9" s="32" t="s">
        <v>286</v>
      </c>
      <c r="E9" s="15" t="s">
        <v>295</v>
      </c>
      <c r="F9" s="16" t="s">
        <v>47</v>
      </c>
      <c r="G9" s="32" t="s">
        <v>321</v>
      </c>
      <c r="H9" s="46" t="s">
        <v>322</v>
      </c>
      <c r="I9" s="15" t="s">
        <v>323</v>
      </c>
      <c r="J9" s="51" t="s">
        <v>324</v>
      </c>
      <c r="K9" s="41" t="s">
        <v>325</v>
      </c>
      <c r="L9" s="41" t="s">
        <v>326</v>
      </c>
      <c r="M9" s="51" t="s">
        <v>327</v>
      </c>
      <c r="N9" s="41" t="s">
        <v>328</v>
      </c>
      <c r="O9" s="41" t="s">
        <v>329</v>
      </c>
      <c r="P9" s="49"/>
      <c r="Q9" s="49"/>
      <c r="R9" s="49"/>
      <c r="S9" s="49"/>
      <c r="T9" s="49"/>
      <c r="U9" s="53"/>
      <c r="V9" s="41"/>
      <c r="W9" s="53"/>
    </row>
    <row r="10" s="1" customFormat="1" ht="14.25" customHeight="1" spans="1:23">
      <c r="A10" s="19"/>
      <c r="B10" s="19"/>
      <c r="C10" s="19"/>
      <c r="D10" s="19"/>
      <c r="E10" s="47"/>
      <c r="F10" s="48"/>
      <c r="G10" s="16"/>
      <c r="H10" s="49"/>
      <c r="I10" s="49"/>
      <c r="J10" s="48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53"/>
      <c r="V10" s="41"/>
      <c r="W10" s="53"/>
    </row>
    <row r="11" s="1" customFormat="1" ht="14.25" customHeight="1" spans="1:23">
      <c r="A11" s="19"/>
      <c r="B11" s="19"/>
      <c r="C11" s="19"/>
      <c r="D11" s="19"/>
      <c r="E11" s="47"/>
      <c r="F11" s="48"/>
      <c r="G11" s="16"/>
      <c r="H11" s="49"/>
      <c r="I11" s="49"/>
      <c r="J11" s="48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53"/>
      <c r="V11" s="41"/>
      <c r="W11" s="53"/>
    </row>
    <row r="12" s="4" customFormat="1" ht="29.25" customHeight="1" spans="1:23">
      <c r="A12" s="20" t="s">
        <v>296</v>
      </c>
      <c r="B12" s="21"/>
      <c r="C12" s="21"/>
      <c r="D12" s="21"/>
      <c r="E12" s="22"/>
      <c r="F12" s="23"/>
      <c r="G12" s="34"/>
      <c r="H12" s="40"/>
      <c r="I12" s="40"/>
      <c r="J12" s="20" t="s">
        <v>297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2"/>
      <c r="V12" s="21"/>
      <c r="W12" s="29"/>
    </row>
    <row r="13" s="1" customFormat="1" ht="72.95" customHeight="1" spans="1:23">
      <c r="A13" s="24" t="s">
        <v>333</v>
      </c>
      <c r="B13" s="24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</sheetData>
  <mergeCells count="18">
    <mergeCell ref="A1:W1"/>
    <mergeCell ref="G2:I2"/>
    <mergeCell ref="J2:L2"/>
    <mergeCell ref="M2:O2"/>
    <mergeCell ref="P2:R2"/>
    <mergeCell ref="S2:U2"/>
    <mergeCell ref="A12:E12"/>
    <mergeCell ref="F12:G12"/>
    <mergeCell ref="J12:U12"/>
    <mergeCell ref="A13:W13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zoomScale="125" zoomScaleNormal="125" workbookViewId="0">
      <selection activeCell="E2" sqref="E2"/>
    </sheetView>
  </sheetViews>
  <sheetFormatPr defaultColWidth="8.1" defaultRowHeight="14.4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334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22" customHeight="1" spans="1:14">
      <c r="A2" s="36" t="s">
        <v>335</v>
      </c>
      <c r="B2" s="7" t="s">
        <v>270</v>
      </c>
      <c r="C2" s="7" t="s">
        <v>271</v>
      </c>
      <c r="D2" s="7" t="s">
        <v>272</v>
      </c>
      <c r="E2" s="36" t="s">
        <v>273</v>
      </c>
      <c r="F2" s="7" t="s">
        <v>274</v>
      </c>
      <c r="G2" s="36" t="s">
        <v>336</v>
      </c>
      <c r="H2" s="36" t="s">
        <v>337</v>
      </c>
      <c r="I2" s="36" t="s">
        <v>338</v>
      </c>
      <c r="J2" s="36" t="s">
        <v>337</v>
      </c>
      <c r="K2" s="36" t="s">
        <v>339</v>
      </c>
      <c r="L2" s="36" t="s">
        <v>337</v>
      </c>
      <c r="M2" s="7" t="s">
        <v>319</v>
      </c>
      <c r="N2" s="7" t="s">
        <v>283</v>
      </c>
    </row>
    <row r="3" s="1" customFormat="1" ht="14.25" customHeight="1" spans="1:15">
      <c r="A3" s="37">
        <v>45498</v>
      </c>
      <c r="B3" s="31" t="s">
        <v>307</v>
      </c>
      <c r="C3" s="32" t="s">
        <v>286</v>
      </c>
      <c r="D3" s="15" t="s">
        <v>102</v>
      </c>
      <c r="E3" s="16" t="s">
        <v>47</v>
      </c>
      <c r="F3" s="13" t="s">
        <v>287</v>
      </c>
      <c r="G3" s="38">
        <v>0.333333333333333</v>
      </c>
      <c r="H3" s="39" t="s">
        <v>340</v>
      </c>
      <c r="I3" s="38">
        <v>0.583333333333333</v>
      </c>
      <c r="J3" s="39" t="s">
        <v>340</v>
      </c>
      <c r="K3" s="19"/>
      <c r="L3" s="41"/>
      <c r="M3" s="41"/>
      <c r="N3" s="41" t="s">
        <v>341</v>
      </c>
      <c r="O3" s="41"/>
    </row>
    <row r="4" s="1" customFormat="1" ht="14.25" customHeight="1" spans="1:15">
      <c r="A4" s="37">
        <v>45498</v>
      </c>
      <c r="B4" s="31" t="s">
        <v>293</v>
      </c>
      <c r="C4" s="32" t="s">
        <v>286</v>
      </c>
      <c r="D4" s="15" t="s">
        <v>101</v>
      </c>
      <c r="E4" s="16" t="s">
        <v>47</v>
      </c>
      <c r="F4" s="13" t="s">
        <v>287</v>
      </c>
      <c r="G4" s="38">
        <v>0.375</v>
      </c>
      <c r="H4" s="39" t="s">
        <v>340</v>
      </c>
      <c r="I4" s="38">
        <v>0.604166666666667</v>
      </c>
      <c r="J4" s="39" t="s">
        <v>340</v>
      </c>
      <c r="K4" s="19"/>
      <c r="L4" s="36"/>
      <c r="M4" s="36"/>
      <c r="N4" s="7" t="s">
        <v>342</v>
      </c>
      <c r="O4" s="7"/>
    </row>
    <row r="5" s="1" customFormat="1" ht="14.25" customHeight="1" spans="1:15">
      <c r="A5" s="37">
        <v>45498</v>
      </c>
      <c r="B5" s="31" t="s">
        <v>331</v>
      </c>
      <c r="C5" s="32" t="s">
        <v>286</v>
      </c>
      <c r="D5" s="15" t="s">
        <v>290</v>
      </c>
      <c r="E5" s="16" t="s">
        <v>47</v>
      </c>
      <c r="F5" s="13" t="s">
        <v>287</v>
      </c>
      <c r="G5" s="38">
        <v>0.375</v>
      </c>
      <c r="H5" s="39" t="s">
        <v>340</v>
      </c>
      <c r="I5" s="38">
        <v>0.604166666666667</v>
      </c>
      <c r="J5" s="39" t="s">
        <v>340</v>
      </c>
      <c r="K5" s="19"/>
      <c r="L5" s="41"/>
      <c r="M5" s="41"/>
      <c r="N5" s="42"/>
      <c r="O5" s="42"/>
    </row>
    <row r="6" s="1" customFormat="1" ht="14.25" customHeight="1" spans="1:15">
      <c r="A6" s="37">
        <v>45498</v>
      </c>
      <c r="B6" s="31" t="s">
        <v>343</v>
      </c>
      <c r="C6" s="32" t="s">
        <v>286</v>
      </c>
      <c r="D6" s="15" t="s">
        <v>292</v>
      </c>
      <c r="E6" s="16" t="s">
        <v>47</v>
      </c>
      <c r="F6" s="13" t="s">
        <v>287</v>
      </c>
      <c r="G6" s="38">
        <v>0.375</v>
      </c>
      <c r="H6" s="39" t="s">
        <v>340</v>
      </c>
      <c r="I6" s="38">
        <v>0.604166666666667</v>
      </c>
      <c r="J6" s="39" t="s">
        <v>340</v>
      </c>
      <c r="K6" s="19"/>
      <c r="L6" s="41"/>
      <c r="M6" s="41"/>
      <c r="N6" s="42"/>
      <c r="O6" s="42"/>
    </row>
    <row r="7" s="1" customFormat="1" ht="14.25" customHeight="1" spans="1:15">
      <c r="A7" s="37">
        <v>45498</v>
      </c>
      <c r="B7" s="31" t="s">
        <v>293</v>
      </c>
      <c r="C7" s="32" t="s">
        <v>286</v>
      </c>
      <c r="D7" s="15" t="s">
        <v>104</v>
      </c>
      <c r="E7" s="16" t="s">
        <v>47</v>
      </c>
      <c r="F7" s="13" t="s">
        <v>287</v>
      </c>
      <c r="G7" s="38">
        <v>0.375</v>
      </c>
      <c r="H7" s="39" t="s">
        <v>340</v>
      </c>
      <c r="I7" s="38">
        <v>0.604166666666667</v>
      </c>
      <c r="J7" s="39" t="s">
        <v>340</v>
      </c>
      <c r="K7" s="19"/>
      <c r="L7" s="41"/>
      <c r="M7" s="41"/>
      <c r="N7" s="42"/>
      <c r="O7" s="42"/>
    </row>
    <row r="8" s="1" customFormat="1" ht="14.25" customHeight="1" spans="1:15">
      <c r="A8" s="37">
        <v>45498</v>
      </c>
      <c r="B8" s="31" t="s">
        <v>289</v>
      </c>
      <c r="C8" s="32" t="s">
        <v>286</v>
      </c>
      <c r="D8" s="15" t="s">
        <v>295</v>
      </c>
      <c r="E8" s="16" t="s">
        <v>47</v>
      </c>
      <c r="F8" s="13" t="s">
        <v>287</v>
      </c>
      <c r="G8" s="38">
        <v>0.395833333333333</v>
      </c>
      <c r="H8" s="39" t="s">
        <v>340</v>
      </c>
      <c r="I8" s="38">
        <v>0.625</v>
      </c>
      <c r="J8" s="39" t="s">
        <v>340</v>
      </c>
      <c r="K8" s="19"/>
      <c r="L8" s="41"/>
      <c r="M8" s="41"/>
      <c r="N8" s="41" t="s">
        <v>344</v>
      </c>
      <c r="O8" s="41"/>
    </row>
    <row r="9" s="4" customFormat="1" ht="29.25" customHeight="1" spans="1:14">
      <c r="A9" s="20" t="s">
        <v>296</v>
      </c>
      <c r="B9" s="21"/>
      <c r="C9" s="21"/>
      <c r="D9" s="22"/>
      <c r="E9" s="23"/>
      <c r="F9" s="40"/>
      <c r="G9" s="34"/>
      <c r="H9" s="40"/>
      <c r="I9" s="20" t="s">
        <v>297</v>
      </c>
      <c r="J9" s="21"/>
      <c r="K9" s="21"/>
      <c r="L9" s="21"/>
      <c r="M9" s="21"/>
      <c r="N9" s="29"/>
    </row>
    <row r="10" s="1" customFormat="1" ht="72.95" customHeight="1" spans="1:14">
      <c r="A10" s="24" t="s">
        <v>345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</sheetData>
  <mergeCells count="5">
    <mergeCell ref="A1:N1"/>
    <mergeCell ref="A9:D9"/>
    <mergeCell ref="E9:G9"/>
    <mergeCell ref="I9:K9"/>
    <mergeCell ref="A10:N10"/>
  </mergeCells>
  <dataValidations count="1">
    <dataValidation type="list" allowBlank="1" showInputMessage="1" showErrorMessage="1" sqref="N1 O3 N9:N1048576 O5:O8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zoomScale="125" zoomScaleNormal="125" topLeftCell="A6" workbookViewId="0">
      <selection activeCell="E4" sqref="E4:E5"/>
    </sheetView>
  </sheetViews>
  <sheetFormatPr defaultColWidth="8.1" defaultRowHeight="14.4"/>
  <cols>
    <col min="1" max="1" width="9.79166666666667" style="1" customWidth="1"/>
    <col min="2" max="2" width="6.3" style="1" customWidth="1"/>
    <col min="3" max="3" width="11.025" style="1" customWidth="1"/>
    <col min="4" max="4" width="16.9916666666667" style="1" customWidth="1"/>
    <col min="5" max="5" width="11.025" style="1" customWidth="1"/>
    <col min="6" max="6" width="15.5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346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313</v>
      </c>
      <c r="B2" s="8" t="s">
        <v>274</v>
      </c>
      <c r="C2" s="7" t="s">
        <v>270</v>
      </c>
      <c r="D2" s="7" t="s">
        <v>271</v>
      </c>
      <c r="E2" s="8" t="s">
        <v>272</v>
      </c>
      <c r="F2" s="8" t="s">
        <v>273</v>
      </c>
      <c r="G2" s="6" t="s">
        <v>347</v>
      </c>
      <c r="H2" s="6" t="s">
        <v>348</v>
      </c>
      <c r="I2" s="6" t="s">
        <v>349</v>
      </c>
      <c r="J2" s="6" t="s">
        <v>350</v>
      </c>
      <c r="K2" s="8" t="s">
        <v>319</v>
      </c>
      <c r="L2" s="8" t="s">
        <v>283</v>
      </c>
    </row>
    <row r="3" s="2" customFormat="1" ht="15.95" customHeight="1" spans="1:12">
      <c r="A3" s="30" t="s">
        <v>351</v>
      </c>
      <c r="B3" s="13" t="s">
        <v>287</v>
      </c>
      <c r="C3" s="31" t="s">
        <v>307</v>
      </c>
      <c r="D3" s="32" t="s">
        <v>286</v>
      </c>
      <c r="E3" s="15" t="s">
        <v>102</v>
      </c>
      <c r="F3" s="16" t="s">
        <v>47</v>
      </c>
      <c r="G3" s="33" t="s">
        <v>352</v>
      </c>
      <c r="H3" s="33" t="s">
        <v>353</v>
      </c>
      <c r="I3" s="33" t="s">
        <v>354</v>
      </c>
      <c r="J3" s="35" t="s">
        <v>355</v>
      </c>
      <c r="K3" s="35" t="s">
        <v>342</v>
      </c>
      <c r="L3" s="35"/>
    </row>
    <row r="4" s="2" customFormat="1" ht="15.95" customHeight="1" spans="1:12">
      <c r="A4" s="30" t="s">
        <v>356</v>
      </c>
      <c r="B4" s="13" t="s">
        <v>287</v>
      </c>
      <c r="C4" s="31" t="s">
        <v>293</v>
      </c>
      <c r="D4" s="32" t="s">
        <v>286</v>
      </c>
      <c r="E4" s="15" t="s">
        <v>101</v>
      </c>
      <c r="F4" s="16" t="s">
        <v>47</v>
      </c>
      <c r="G4" s="33" t="s">
        <v>352</v>
      </c>
      <c r="H4" s="33" t="s">
        <v>353</v>
      </c>
      <c r="I4" s="33" t="s">
        <v>354</v>
      </c>
      <c r="J4" s="35" t="s">
        <v>355</v>
      </c>
      <c r="K4" s="35" t="s">
        <v>342</v>
      </c>
      <c r="L4" s="35"/>
    </row>
    <row r="5" s="2" customFormat="1" ht="15.95" customHeight="1" spans="1:12">
      <c r="A5" s="30" t="s">
        <v>351</v>
      </c>
      <c r="B5" s="13" t="s">
        <v>287</v>
      </c>
      <c r="C5" s="31" t="s">
        <v>289</v>
      </c>
      <c r="D5" s="32" t="s">
        <v>286</v>
      </c>
      <c r="E5" s="15" t="s">
        <v>290</v>
      </c>
      <c r="F5" s="16" t="s">
        <v>47</v>
      </c>
      <c r="G5" s="33" t="s">
        <v>352</v>
      </c>
      <c r="H5" s="33" t="s">
        <v>353</v>
      </c>
      <c r="I5" s="33" t="s">
        <v>354</v>
      </c>
      <c r="J5" s="35" t="s">
        <v>355</v>
      </c>
      <c r="K5" s="35" t="s">
        <v>342</v>
      </c>
      <c r="L5" s="35"/>
    </row>
    <row r="6" s="2" customFormat="1" ht="15.95" customHeight="1" spans="1:12">
      <c r="A6" s="30" t="s">
        <v>357</v>
      </c>
      <c r="B6" s="13" t="s">
        <v>287</v>
      </c>
      <c r="C6" s="31" t="s">
        <v>309</v>
      </c>
      <c r="D6" s="32" t="s">
        <v>286</v>
      </c>
      <c r="E6" s="15" t="s">
        <v>292</v>
      </c>
      <c r="F6" s="16" t="s">
        <v>47</v>
      </c>
      <c r="G6" s="33" t="s">
        <v>352</v>
      </c>
      <c r="H6" s="33" t="s">
        <v>353</v>
      </c>
      <c r="I6" s="33" t="s">
        <v>354</v>
      </c>
      <c r="J6" s="35" t="s">
        <v>355</v>
      </c>
      <c r="K6" s="35" t="s">
        <v>342</v>
      </c>
      <c r="L6" s="30"/>
    </row>
    <row r="7" s="2" customFormat="1" ht="15.95" customHeight="1" spans="1:12">
      <c r="A7" s="30" t="s">
        <v>356</v>
      </c>
      <c r="B7" s="13" t="s">
        <v>287</v>
      </c>
      <c r="C7" s="31" t="s">
        <v>358</v>
      </c>
      <c r="D7" s="32" t="s">
        <v>286</v>
      </c>
      <c r="E7" s="15" t="s">
        <v>104</v>
      </c>
      <c r="F7" s="16" t="s">
        <v>47</v>
      </c>
      <c r="G7" s="33" t="s">
        <v>352</v>
      </c>
      <c r="H7" s="33" t="s">
        <v>353</v>
      </c>
      <c r="I7" s="33" t="s">
        <v>354</v>
      </c>
      <c r="J7" s="35" t="s">
        <v>355</v>
      </c>
      <c r="K7" s="35" t="s">
        <v>342</v>
      </c>
      <c r="L7" s="30"/>
    </row>
    <row r="8" s="2" customFormat="1" ht="15.95" customHeight="1" spans="1:12">
      <c r="A8" s="30" t="s">
        <v>351</v>
      </c>
      <c r="B8" s="13" t="s">
        <v>287</v>
      </c>
      <c r="C8" s="31" t="s">
        <v>359</v>
      </c>
      <c r="D8" s="32" t="s">
        <v>286</v>
      </c>
      <c r="E8" s="15" t="s">
        <v>295</v>
      </c>
      <c r="F8" s="16" t="s">
        <v>47</v>
      </c>
      <c r="G8" s="33" t="s">
        <v>352</v>
      </c>
      <c r="H8" s="33" t="s">
        <v>353</v>
      </c>
      <c r="I8" s="33" t="s">
        <v>354</v>
      </c>
      <c r="J8" s="35" t="s">
        <v>355</v>
      </c>
      <c r="K8" s="35" t="s">
        <v>342</v>
      </c>
      <c r="L8" s="30"/>
    </row>
    <row r="9" s="2" customFormat="1" ht="15.95" customHeight="1" spans="1:12">
      <c r="A9" s="30"/>
      <c r="B9" s="13"/>
      <c r="C9" s="31"/>
      <c r="D9" s="32"/>
      <c r="E9" s="15"/>
      <c r="F9" s="16"/>
      <c r="G9" s="33"/>
      <c r="H9" s="33"/>
      <c r="I9" s="33"/>
      <c r="J9" s="35"/>
      <c r="K9" s="35"/>
      <c r="L9" s="30"/>
    </row>
    <row r="10" s="4" customFormat="1" ht="29.25" customHeight="1" spans="1:12">
      <c r="A10" s="20" t="s">
        <v>296</v>
      </c>
      <c r="B10" s="21"/>
      <c r="C10" s="21"/>
      <c r="D10" s="21"/>
      <c r="E10" s="22"/>
      <c r="F10" s="23"/>
      <c r="G10" s="34"/>
      <c r="H10" s="20" t="s">
        <v>297</v>
      </c>
      <c r="I10" s="21"/>
      <c r="J10" s="21"/>
      <c r="K10" s="21"/>
      <c r="L10" s="29"/>
    </row>
    <row r="11" s="1" customFormat="1" ht="72.95" customHeight="1" spans="1:12">
      <c r="A11" s="24" t="s">
        <v>360</v>
      </c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51" t="s">
        <v>19</v>
      </c>
      <c r="C2" s="352"/>
      <c r="D2" s="352"/>
      <c r="E2" s="352"/>
      <c r="F2" s="352"/>
      <c r="G2" s="352"/>
      <c r="H2" s="352"/>
      <c r="I2" s="367"/>
    </row>
    <row r="3" ht="28" customHeight="1" spans="2:9">
      <c r="B3" s="353"/>
      <c r="C3" s="354"/>
      <c r="D3" s="355" t="s">
        <v>20</v>
      </c>
      <c r="E3" s="356"/>
      <c r="F3" s="357" t="s">
        <v>21</v>
      </c>
      <c r="G3" s="358"/>
      <c r="H3" s="355" t="s">
        <v>22</v>
      </c>
      <c r="I3" s="368"/>
    </row>
    <row r="4" ht="28" customHeight="1" spans="2:9">
      <c r="B4" s="353" t="s">
        <v>23</v>
      </c>
      <c r="C4" s="354" t="s">
        <v>24</v>
      </c>
      <c r="D4" s="354" t="s">
        <v>25</v>
      </c>
      <c r="E4" s="354" t="s">
        <v>26</v>
      </c>
      <c r="F4" s="359" t="s">
        <v>25</v>
      </c>
      <c r="G4" s="359" t="s">
        <v>26</v>
      </c>
      <c r="H4" s="354" t="s">
        <v>25</v>
      </c>
      <c r="I4" s="369" t="s">
        <v>26</v>
      </c>
    </row>
    <row r="5" ht="28" customHeight="1" spans="2:9">
      <c r="B5" s="360" t="s">
        <v>27</v>
      </c>
      <c r="C5" s="361">
        <v>13</v>
      </c>
      <c r="D5" s="361">
        <v>0</v>
      </c>
      <c r="E5" s="361">
        <v>1</v>
      </c>
      <c r="F5" s="362">
        <v>0</v>
      </c>
      <c r="G5" s="362">
        <v>1</v>
      </c>
      <c r="H5" s="361">
        <v>1</v>
      </c>
      <c r="I5" s="370">
        <v>2</v>
      </c>
    </row>
    <row r="6" ht="28" customHeight="1" spans="2:9">
      <c r="B6" s="360" t="s">
        <v>28</v>
      </c>
      <c r="C6" s="361">
        <v>20</v>
      </c>
      <c r="D6" s="361">
        <v>0</v>
      </c>
      <c r="E6" s="361">
        <v>1</v>
      </c>
      <c r="F6" s="362">
        <v>1</v>
      </c>
      <c r="G6" s="362">
        <v>2</v>
      </c>
      <c r="H6" s="361">
        <v>2</v>
      </c>
      <c r="I6" s="370">
        <v>3</v>
      </c>
    </row>
    <row r="7" ht="28" customHeight="1" spans="2:9">
      <c r="B7" s="360" t="s">
        <v>29</v>
      </c>
      <c r="C7" s="361">
        <v>32</v>
      </c>
      <c r="D7" s="361">
        <v>0</v>
      </c>
      <c r="E7" s="361">
        <v>1</v>
      </c>
      <c r="F7" s="362">
        <v>2</v>
      </c>
      <c r="G7" s="362">
        <v>3</v>
      </c>
      <c r="H7" s="361">
        <v>3</v>
      </c>
      <c r="I7" s="370">
        <v>4</v>
      </c>
    </row>
    <row r="8" ht="28" customHeight="1" spans="2:9">
      <c r="B8" s="360" t="s">
        <v>30</v>
      </c>
      <c r="C8" s="361">
        <v>50</v>
      </c>
      <c r="D8" s="361">
        <v>1</v>
      </c>
      <c r="E8" s="361">
        <v>2</v>
      </c>
      <c r="F8" s="362">
        <v>3</v>
      </c>
      <c r="G8" s="362">
        <v>4</v>
      </c>
      <c r="H8" s="361">
        <v>5</v>
      </c>
      <c r="I8" s="370">
        <v>6</v>
      </c>
    </row>
    <row r="9" ht="28" customHeight="1" spans="2:9">
      <c r="B9" s="360" t="s">
        <v>31</v>
      </c>
      <c r="C9" s="361">
        <v>80</v>
      </c>
      <c r="D9" s="361">
        <v>2</v>
      </c>
      <c r="E9" s="361">
        <v>3</v>
      </c>
      <c r="F9" s="362">
        <v>5</v>
      </c>
      <c r="G9" s="362">
        <v>6</v>
      </c>
      <c r="H9" s="361">
        <v>7</v>
      </c>
      <c r="I9" s="370">
        <v>8</v>
      </c>
    </row>
    <row r="10" ht="28" customHeight="1" spans="2:9">
      <c r="B10" s="360" t="s">
        <v>32</v>
      </c>
      <c r="C10" s="361">
        <v>125</v>
      </c>
      <c r="D10" s="361">
        <v>3</v>
      </c>
      <c r="E10" s="361">
        <v>4</v>
      </c>
      <c r="F10" s="362">
        <v>7</v>
      </c>
      <c r="G10" s="362">
        <v>8</v>
      </c>
      <c r="H10" s="361">
        <v>10</v>
      </c>
      <c r="I10" s="370">
        <v>11</v>
      </c>
    </row>
    <row r="11" ht="28" customHeight="1" spans="2:9">
      <c r="B11" s="360" t="s">
        <v>33</v>
      </c>
      <c r="C11" s="361">
        <v>200</v>
      </c>
      <c r="D11" s="361">
        <v>5</v>
      </c>
      <c r="E11" s="361">
        <v>6</v>
      </c>
      <c r="F11" s="362">
        <v>10</v>
      </c>
      <c r="G11" s="362">
        <v>11</v>
      </c>
      <c r="H11" s="361">
        <v>14</v>
      </c>
      <c r="I11" s="370">
        <v>15</v>
      </c>
    </row>
    <row r="12" ht="28" customHeight="1" spans="2:9">
      <c r="B12" s="363" t="s">
        <v>34</v>
      </c>
      <c r="C12" s="364">
        <v>315</v>
      </c>
      <c r="D12" s="364">
        <v>7</v>
      </c>
      <c r="E12" s="364">
        <v>8</v>
      </c>
      <c r="F12" s="365">
        <v>14</v>
      </c>
      <c r="G12" s="365">
        <v>15</v>
      </c>
      <c r="H12" s="364">
        <v>21</v>
      </c>
      <c r="I12" s="371">
        <v>22</v>
      </c>
    </row>
    <row r="14" spans="2:4">
      <c r="B14" s="366" t="s">
        <v>35</v>
      </c>
      <c r="C14" s="366"/>
      <c r="D14" s="36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zoomScale="125" zoomScaleNormal="125" workbookViewId="0">
      <selection activeCell="L6" sqref="L6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361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269</v>
      </c>
      <c r="B2" s="7" t="s">
        <v>274</v>
      </c>
      <c r="C2" s="7" t="s">
        <v>320</v>
      </c>
      <c r="D2" s="7" t="s">
        <v>272</v>
      </c>
      <c r="E2" s="8" t="s">
        <v>273</v>
      </c>
      <c r="F2" s="6" t="s">
        <v>362</v>
      </c>
      <c r="G2" s="6" t="s">
        <v>301</v>
      </c>
      <c r="H2" s="9" t="s">
        <v>302</v>
      </c>
      <c r="I2" s="26" t="s">
        <v>304</v>
      </c>
    </row>
    <row r="3" s="2" customFormat="1" ht="18" customHeight="1" spans="1:9">
      <c r="A3" s="6"/>
      <c r="B3" s="10"/>
      <c r="C3" s="10"/>
      <c r="D3" s="10"/>
      <c r="E3" s="11"/>
      <c r="F3" s="6" t="s">
        <v>363</v>
      </c>
      <c r="G3" s="6" t="s">
        <v>305</v>
      </c>
      <c r="H3" s="12"/>
      <c r="I3" s="27"/>
    </row>
    <row r="4" s="3" customFormat="1" ht="18" customHeight="1" spans="1:9">
      <c r="A4" s="13">
        <v>1</v>
      </c>
      <c r="B4" s="13" t="s">
        <v>364</v>
      </c>
      <c r="C4" s="14" t="s">
        <v>365</v>
      </c>
      <c r="D4" s="15" t="s">
        <v>102</v>
      </c>
      <c r="E4" s="16" t="s">
        <v>47</v>
      </c>
      <c r="F4" s="17">
        <v>-0.008</v>
      </c>
      <c r="G4" s="17">
        <v>-0.01</v>
      </c>
      <c r="H4" s="18">
        <f t="shared" ref="H4:H15" si="0">SUM(F4:G4)</f>
        <v>-0.018</v>
      </c>
      <c r="I4" s="13"/>
    </row>
    <row r="5" s="3" customFormat="1" ht="18" customHeight="1" spans="1:9">
      <c r="A5" s="13">
        <v>2</v>
      </c>
      <c r="B5" s="13" t="s">
        <v>364</v>
      </c>
      <c r="C5" s="14" t="s">
        <v>365</v>
      </c>
      <c r="D5" s="15" t="s">
        <v>366</v>
      </c>
      <c r="E5" s="16" t="s">
        <v>47</v>
      </c>
      <c r="F5" s="17">
        <v>0.006</v>
      </c>
      <c r="G5" s="17">
        <v>-0.01</v>
      </c>
      <c r="H5" s="18">
        <f t="shared" si="0"/>
        <v>-0.004</v>
      </c>
      <c r="I5" s="13"/>
    </row>
    <row r="6" s="3" customFormat="1" ht="18" customHeight="1" spans="1:9">
      <c r="A6" s="13">
        <v>3</v>
      </c>
      <c r="B6" s="13" t="s">
        <v>364</v>
      </c>
      <c r="C6" s="14" t="s">
        <v>365</v>
      </c>
      <c r="D6" s="15" t="s">
        <v>295</v>
      </c>
      <c r="E6" s="16" t="s">
        <v>47</v>
      </c>
      <c r="F6" s="17">
        <v>-0.007</v>
      </c>
      <c r="G6" s="17">
        <v>-0.008</v>
      </c>
      <c r="H6" s="18">
        <f t="shared" si="0"/>
        <v>-0.015</v>
      </c>
      <c r="I6" s="13"/>
    </row>
    <row r="7" s="3" customFormat="1" ht="18" customHeight="1" spans="1:9">
      <c r="A7" s="13">
        <v>4</v>
      </c>
      <c r="B7" s="13" t="s">
        <v>364</v>
      </c>
      <c r="C7" s="14" t="s">
        <v>365</v>
      </c>
      <c r="D7" s="15" t="s">
        <v>367</v>
      </c>
      <c r="E7" s="16" t="s">
        <v>47</v>
      </c>
      <c r="F7" s="17">
        <v>0.006</v>
      </c>
      <c r="G7" s="17">
        <v>-0.01</v>
      </c>
      <c r="H7" s="18">
        <f t="shared" si="0"/>
        <v>-0.004</v>
      </c>
      <c r="I7" s="13"/>
    </row>
    <row r="8" s="3" customFormat="1" ht="18" customHeight="1" spans="1:9">
      <c r="A8" s="13">
        <v>5</v>
      </c>
      <c r="B8" s="13" t="s">
        <v>364</v>
      </c>
      <c r="C8" s="14" t="s">
        <v>365</v>
      </c>
      <c r="D8" s="15" t="s">
        <v>292</v>
      </c>
      <c r="E8" s="16" t="s">
        <v>47</v>
      </c>
      <c r="F8" s="17">
        <v>0.006</v>
      </c>
      <c r="G8" s="17">
        <v>-0.01</v>
      </c>
      <c r="H8" s="18">
        <f t="shared" si="0"/>
        <v>-0.004</v>
      </c>
      <c r="I8" s="28"/>
    </row>
    <row r="9" s="3" customFormat="1" ht="18" customHeight="1" spans="1:9">
      <c r="A9" s="13">
        <v>6</v>
      </c>
      <c r="B9" s="13" t="s">
        <v>364</v>
      </c>
      <c r="C9" s="14" t="s">
        <v>365</v>
      </c>
      <c r="D9" s="15" t="s">
        <v>101</v>
      </c>
      <c r="E9" s="16" t="s">
        <v>47</v>
      </c>
      <c r="F9" s="17">
        <v>-0.007</v>
      </c>
      <c r="G9" s="17">
        <v>-0.008</v>
      </c>
      <c r="H9" s="18">
        <f t="shared" si="0"/>
        <v>-0.015</v>
      </c>
      <c r="I9" s="28"/>
    </row>
    <row r="10" s="1" customFormat="1" ht="18" customHeight="1" spans="1:9">
      <c r="A10" s="13">
        <v>7</v>
      </c>
      <c r="B10" s="14" t="s">
        <v>364</v>
      </c>
      <c r="C10" s="14" t="s">
        <v>368</v>
      </c>
      <c r="D10" s="15" t="s">
        <v>102</v>
      </c>
      <c r="E10" s="16" t="s">
        <v>47</v>
      </c>
      <c r="F10" s="17">
        <v>-0.008</v>
      </c>
      <c r="G10" s="17">
        <v>-0.01</v>
      </c>
      <c r="H10" s="18">
        <f t="shared" si="0"/>
        <v>-0.018</v>
      </c>
      <c r="I10" s="19"/>
    </row>
    <row r="11" s="1" customFormat="1" ht="18" customHeight="1" spans="1:9">
      <c r="A11" s="13">
        <v>8</v>
      </c>
      <c r="B11" s="14" t="s">
        <v>364</v>
      </c>
      <c r="C11" s="14" t="s">
        <v>368</v>
      </c>
      <c r="D11" s="15" t="s">
        <v>366</v>
      </c>
      <c r="E11" s="16" t="s">
        <v>47</v>
      </c>
      <c r="F11" s="17">
        <v>0.006</v>
      </c>
      <c r="G11" s="17">
        <v>-0.01</v>
      </c>
      <c r="H11" s="18">
        <f t="shared" si="0"/>
        <v>-0.004</v>
      </c>
      <c r="I11" s="19"/>
    </row>
    <row r="12" s="1" customFormat="1" ht="18" customHeight="1" spans="1:9">
      <c r="A12" s="13">
        <v>9</v>
      </c>
      <c r="B12" s="14" t="s">
        <v>364</v>
      </c>
      <c r="C12" s="14" t="s">
        <v>368</v>
      </c>
      <c r="D12" s="15" t="s">
        <v>369</v>
      </c>
      <c r="E12" s="16" t="s">
        <v>47</v>
      </c>
      <c r="F12" s="17">
        <v>-0.007</v>
      </c>
      <c r="G12" s="17">
        <v>-0.008</v>
      </c>
      <c r="H12" s="18">
        <f t="shared" si="0"/>
        <v>-0.015</v>
      </c>
      <c r="I12" s="19"/>
    </row>
    <row r="13" s="1" customFormat="1" ht="18" customHeight="1" spans="1:9">
      <c r="A13" s="13">
        <v>10</v>
      </c>
      <c r="B13" s="14" t="s">
        <v>364</v>
      </c>
      <c r="C13" s="14" t="s">
        <v>368</v>
      </c>
      <c r="D13" s="15" t="s">
        <v>370</v>
      </c>
      <c r="E13" s="16" t="s">
        <v>47</v>
      </c>
      <c r="F13" s="17">
        <v>0.006</v>
      </c>
      <c r="G13" s="17">
        <v>-0.01</v>
      </c>
      <c r="H13" s="18">
        <f t="shared" si="0"/>
        <v>-0.004</v>
      </c>
      <c r="I13" s="19"/>
    </row>
    <row r="14" s="1" customFormat="1" ht="18" customHeight="1" spans="1:9">
      <c r="A14" s="13">
        <v>11</v>
      </c>
      <c r="B14" s="14" t="s">
        <v>364</v>
      </c>
      <c r="C14" s="14" t="s">
        <v>368</v>
      </c>
      <c r="D14" s="15" t="s">
        <v>371</v>
      </c>
      <c r="E14" s="16" t="s">
        <v>47</v>
      </c>
      <c r="F14" s="17">
        <v>0.006</v>
      </c>
      <c r="G14" s="17">
        <v>-0.01</v>
      </c>
      <c r="H14" s="18">
        <f t="shared" si="0"/>
        <v>-0.004</v>
      </c>
      <c r="I14" s="19"/>
    </row>
    <row r="15" s="1" customFormat="1" ht="18" customHeight="1" spans="1:9">
      <c r="A15" s="13">
        <v>12</v>
      </c>
      <c r="B15" s="14" t="s">
        <v>364</v>
      </c>
      <c r="C15" s="14" t="s">
        <v>368</v>
      </c>
      <c r="D15" s="15" t="s">
        <v>101</v>
      </c>
      <c r="E15" s="16" t="s">
        <v>47</v>
      </c>
      <c r="F15" s="17">
        <v>-0.007</v>
      </c>
      <c r="G15" s="17">
        <v>-0.008</v>
      </c>
      <c r="H15" s="18">
        <f t="shared" si="0"/>
        <v>-0.015</v>
      </c>
      <c r="I15" s="19"/>
    </row>
    <row r="16" s="1" customFormat="1" ht="18" customHeight="1" spans="1:9">
      <c r="A16" s="19"/>
      <c r="B16" s="19"/>
      <c r="C16" s="19"/>
      <c r="D16" s="19"/>
      <c r="E16" s="19"/>
      <c r="F16" s="19"/>
      <c r="G16" s="19"/>
      <c r="H16" s="19"/>
      <c r="I16" s="19"/>
    </row>
    <row r="17" s="4" customFormat="1" ht="29.25" customHeight="1" spans="1:9">
      <c r="A17" s="20" t="s">
        <v>296</v>
      </c>
      <c r="B17" s="21"/>
      <c r="C17" s="21"/>
      <c r="D17" s="22"/>
      <c r="E17" s="23"/>
      <c r="F17" s="20" t="s">
        <v>297</v>
      </c>
      <c r="G17" s="21"/>
      <c r="H17" s="22"/>
      <c r="I17" s="29"/>
    </row>
    <row r="18" s="1" customFormat="1" ht="51.95" customHeight="1" spans="1:9">
      <c r="A18" s="24" t="s">
        <v>372</v>
      </c>
      <c r="B18" s="24"/>
      <c r="C18" s="25"/>
      <c r="D18" s="25"/>
      <c r="E18" s="25"/>
      <c r="F18" s="25"/>
      <c r="G18" s="25"/>
      <c r="H18" s="25"/>
      <c r="I18" s="25"/>
    </row>
  </sheetData>
  <mergeCells count="11">
    <mergeCell ref="A1:I1"/>
    <mergeCell ref="A17:D17"/>
    <mergeCell ref="F17:H17"/>
    <mergeCell ref="A18:I18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8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8"/>
  <sheetViews>
    <sheetView view="pageBreakPreview" zoomScaleNormal="125" workbookViewId="0">
      <selection activeCell="B8" sqref="B8:C8"/>
    </sheetView>
  </sheetViews>
  <sheetFormatPr defaultColWidth="10.3333333333333" defaultRowHeight="16.5" customHeight="1"/>
  <cols>
    <col min="1" max="1" width="11.7" style="176" customWidth="1"/>
    <col min="2" max="9" width="10.3333333333333" style="176"/>
    <col min="10" max="10" width="8.83333333333333" style="176" customWidth="1"/>
    <col min="11" max="11" width="12" style="176" customWidth="1"/>
    <col min="12" max="16384" width="10.3333333333333" style="176"/>
  </cols>
  <sheetData>
    <row r="1" ht="21.15" spans="1:11">
      <c r="A1" s="279" t="s">
        <v>36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ht="16.35" spans="1:11">
      <c r="A2" s="178" t="s">
        <v>37</v>
      </c>
      <c r="B2" s="179" t="s">
        <v>38</v>
      </c>
      <c r="C2" s="179"/>
      <c r="D2" s="180" t="s">
        <v>39</v>
      </c>
      <c r="E2" s="180"/>
      <c r="F2" s="179" t="s">
        <v>40</v>
      </c>
      <c r="G2" s="179"/>
      <c r="H2" s="181" t="s">
        <v>41</v>
      </c>
      <c r="I2" s="256" t="s">
        <v>42</v>
      </c>
      <c r="J2" s="256"/>
      <c r="K2" s="257"/>
    </row>
    <row r="3" ht="15.6" spans="1:11">
      <c r="A3" s="182" t="s">
        <v>43</v>
      </c>
      <c r="B3" s="183"/>
      <c r="C3" s="184"/>
      <c r="D3" s="185" t="s">
        <v>44</v>
      </c>
      <c r="E3" s="186"/>
      <c r="F3" s="186"/>
      <c r="G3" s="187"/>
      <c r="H3" s="185" t="s">
        <v>45</v>
      </c>
      <c r="I3" s="186"/>
      <c r="J3" s="186"/>
      <c r="K3" s="187"/>
    </row>
    <row r="4" ht="16.35" spans="1:11">
      <c r="A4" s="188" t="s">
        <v>46</v>
      </c>
      <c r="B4" s="189" t="s">
        <v>47</v>
      </c>
      <c r="C4" s="190"/>
      <c r="D4" s="188" t="s">
        <v>48</v>
      </c>
      <c r="E4" s="191"/>
      <c r="F4" s="192">
        <v>45565</v>
      </c>
      <c r="G4" s="193"/>
      <c r="H4" s="188" t="s">
        <v>49</v>
      </c>
      <c r="I4" s="191"/>
      <c r="J4" s="216" t="s">
        <v>50</v>
      </c>
      <c r="K4" s="258" t="s">
        <v>51</v>
      </c>
    </row>
    <row r="5" ht="15.6" spans="1:11">
      <c r="A5" s="194" t="s">
        <v>52</v>
      </c>
      <c r="B5" s="70" t="s">
        <v>53</v>
      </c>
      <c r="C5" s="70"/>
      <c r="D5" s="188" t="s">
        <v>54</v>
      </c>
      <c r="E5" s="191"/>
      <c r="F5" s="192">
        <v>45494</v>
      </c>
      <c r="G5" s="193"/>
      <c r="H5" s="188" t="s">
        <v>55</v>
      </c>
      <c r="I5" s="191"/>
      <c r="J5" s="216" t="s">
        <v>50</v>
      </c>
      <c r="K5" s="258" t="s">
        <v>51</v>
      </c>
    </row>
    <row r="6" ht="15.6" spans="1:11">
      <c r="A6" s="188" t="s">
        <v>56</v>
      </c>
      <c r="B6" s="280">
        <v>6</v>
      </c>
      <c r="C6" s="281">
        <v>7</v>
      </c>
      <c r="D6" s="194" t="s">
        <v>57</v>
      </c>
      <c r="E6" s="218"/>
      <c r="F6" s="192">
        <v>45545</v>
      </c>
      <c r="G6" s="193"/>
      <c r="H6" s="188" t="s">
        <v>58</v>
      </c>
      <c r="I6" s="191"/>
      <c r="J6" s="216" t="s">
        <v>50</v>
      </c>
      <c r="K6" s="258" t="s">
        <v>51</v>
      </c>
    </row>
    <row r="7" ht="15.6" spans="1:11">
      <c r="A7" s="188" t="s">
        <v>59</v>
      </c>
      <c r="B7" s="199">
        <v>20000</v>
      </c>
      <c r="C7" s="200"/>
      <c r="D7" s="194" t="s">
        <v>60</v>
      </c>
      <c r="E7" s="217"/>
      <c r="F7" s="192">
        <v>45555</v>
      </c>
      <c r="G7" s="193"/>
      <c r="H7" s="188" t="s">
        <v>61</v>
      </c>
      <c r="I7" s="191"/>
      <c r="J7" s="216" t="s">
        <v>50</v>
      </c>
      <c r="K7" s="258" t="s">
        <v>51</v>
      </c>
    </row>
    <row r="8" ht="28" customHeight="1" spans="1:11">
      <c r="A8" s="202" t="s">
        <v>62</v>
      </c>
      <c r="B8" s="203" t="s">
        <v>63</v>
      </c>
      <c r="C8" s="204"/>
      <c r="D8" s="205" t="s">
        <v>64</v>
      </c>
      <c r="E8" s="206"/>
      <c r="F8" s="282">
        <v>45527</v>
      </c>
      <c r="G8" s="283"/>
      <c r="H8" s="205" t="s">
        <v>65</v>
      </c>
      <c r="I8" s="206"/>
      <c r="J8" s="229" t="s">
        <v>50</v>
      </c>
      <c r="K8" s="267" t="s">
        <v>51</v>
      </c>
    </row>
    <row r="9" ht="16.35" spans="1:11">
      <c r="A9" s="284" t="s">
        <v>66</v>
      </c>
      <c r="B9" s="285"/>
      <c r="C9" s="285"/>
      <c r="D9" s="285"/>
      <c r="E9" s="285"/>
      <c r="F9" s="285"/>
      <c r="G9" s="285"/>
      <c r="H9" s="285"/>
      <c r="I9" s="285"/>
      <c r="J9" s="285"/>
      <c r="K9" s="332"/>
    </row>
    <row r="10" ht="16.35" spans="1:11">
      <c r="A10" s="286" t="s">
        <v>67</v>
      </c>
      <c r="B10" s="287"/>
      <c r="C10" s="287"/>
      <c r="D10" s="287"/>
      <c r="E10" s="287"/>
      <c r="F10" s="287"/>
      <c r="G10" s="287"/>
      <c r="H10" s="287"/>
      <c r="I10" s="287"/>
      <c r="J10" s="287"/>
      <c r="K10" s="333"/>
    </row>
    <row r="11" ht="15.6" spans="1:11">
      <c r="A11" s="288" t="s">
        <v>68</v>
      </c>
      <c r="B11" s="289" t="s">
        <v>69</v>
      </c>
      <c r="C11" s="290" t="s">
        <v>70</v>
      </c>
      <c r="D11" s="291"/>
      <c r="E11" s="292" t="s">
        <v>71</v>
      </c>
      <c r="F11" s="289" t="s">
        <v>69</v>
      </c>
      <c r="G11" s="290" t="s">
        <v>70</v>
      </c>
      <c r="H11" s="290" t="s">
        <v>72</v>
      </c>
      <c r="I11" s="292" t="s">
        <v>73</v>
      </c>
      <c r="J11" s="289" t="s">
        <v>69</v>
      </c>
      <c r="K11" s="334" t="s">
        <v>70</v>
      </c>
    </row>
    <row r="12" ht="15.6" spans="1:11">
      <c r="A12" s="194" t="s">
        <v>74</v>
      </c>
      <c r="B12" s="215" t="s">
        <v>69</v>
      </c>
      <c r="C12" s="216" t="s">
        <v>70</v>
      </c>
      <c r="D12" s="217"/>
      <c r="E12" s="218" t="s">
        <v>75</v>
      </c>
      <c r="F12" s="215" t="s">
        <v>69</v>
      </c>
      <c r="G12" s="216" t="s">
        <v>70</v>
      </c>
      <c r="H12" s="216" t="s">
        <v>72</v>
      </c>
      <c r="I12" s="218" t="s">
        <v>76</v>
      </c>
      <c r="J12" s="215" t="s">
        <v>69</v>
      </c>
      <c r="K12" s="258" t="s">
        <v>70</v>
      </c>
    </row>
    <row r="13" ht="15.6" spans="1:11">
      <c r="A13" s="194" t="s">
        <v>77</v>
      </c>
      <c r="B13" s="215" t="s">
        <v>69</v>
      </c>
      <c r="C13" s="216" t="s">
        <v>70</v>
      </c>
      <c r="D13" s="217"/>
      <c r="E13" s="218" t="s">
        <v>78</v>
      </c>
      <c r="F13" s="216" t="s">
        <v>79</v>
      </c>
      <c r="G13" s="216" t="s">
        <v>80</v>
      </c>
      <c r="H13" s="216" t="s">
        <v>72</v>
      </c>
      <c r="I13" s="218" t="s">
        <v>81</v>
      </c>
      <c r="J13" s="215" t="s">
        <v>69</v>
      </c>
      <c r="K13" s="258" t="s">
        <v>70</v>
      </c>
    </row>
    <row r="14" ht="16.35" spans="1:11">
      <c r="A14" s="205" t="s">
        <v>82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60"/>
    </row>
    <row r="15" ht="16.35" spans="1:11">
      <c r="A15" s="286" t="s">
        <v>83</v>
      </c>
      <c r="B15" s="287"/>
      <c r="C15" s="287"/>
      <c r="D15" s="287"/>
      <c r="E15" s="287"/>
      <c r="F15" s="287"/>
      <c r="G15" s="287"/>
      <c r="H15" s="287"/>
      <c r="I15" s="287"/>
      <c r="J15" s="287"/>
      <c r="K15" s="333"/>
    </row>
    <row r="16" ht="15.6" spans="1:11">
      <c r="A16" s="293" t="s">
        <v>84</v>
      </c>
      <c r="B16" s="290" t="s">
        <v>79</v>
      </c>
      <c r="C16" s="290" t="s">
        <v>80</v>
      </c>
      <c r="D16" s="294"/>
      <c r="E16" s="295" t="s">
        <v>85</v>
      </c>
      <c r="F16" s="290" t="s">
        <v>79</v>
      </c>
      <c r="G16" s="290" t="s">
        <v>80</v>
      </c>
      <c r="H16" s="296"/>
      <c r="I16" s="295" t="s">
        <v>86</v>
      </c>
      <c r="J16" s="290" t="s">
        <v>79</v>
      </c>
      <c r="K16" s="334" t="s">
        <v>80</v>
      </c>
    </row>
    <row r="17" customHeight="1" spans="1:22">
      <c r="A17" s="198" t="s">
        <v>87</v>
      </c>
      <c r="B17" s="216" t="s">
        <v>79</v>
      </c>
      <c r="C17" s="216" t="s">
        <v>80</v>
      </c>
      <c r="D17" s="297"/>
      <c r="E17" s="234" t="s">
        <v>88</v>
      </c>
      <c r="F17" s="216" t="s">
        <v>79</v>
      </c>
      <c r="G17" s="216" t="s">
        <v>80</v>
      </c>
      <c r="H17" s="298"/>
      <c r="I17" s="234" t="s">
        <v>89</v>
      </c>
      <c r="J17" s="216" t="s">
        <v>79</v>
      </c>
      <c r="K17" s="258" t="s">
        <v>80</v>
      </c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</row>
    <row r="18" ht="18" customHeight="1" spans="1:11">
      <c r="A18" s="299" t="s">
        <v>90</v>
      </c>
      <c r="B18" s="300"/>
      <c r="C18" s="300"/>
      <c r="D18" s="300"/>
      <c r="E18" s="300"/>
      <c r="F18" s="300"/>
      <c r="G18" s="300"/>
      <c r="H18" s="300"/>
      <c r="I18" s="300"/>
      <c r="J18" s="300"/>
      <c r="K18" s="336"/>
    </row>
    <row r="19" s="278" customFormat="1" ht="18" customHeight="1" spans="1:11">
      <c r="A19" s="286" t="s">
        <v>91</v>
      </c>
      <c r="B19" s="287"/>
      <c r="C19" s="287"/>
      <c r="D19" s="287"/>
      <c r="E19" s="287"/>
      <c r="F19" s="287"/>
      <c r="G19" s="287"/>
      <c r="H19" s="287"/>
      <c r="I19" s="287"/>
      <c r="J19" s="287"/>
      <c r="K19" s="333"/>
    </row>
    <row r="20" customHeight="1" spans="1:11">
      <c r="A20" s="301" t="s">
        <v>92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37"/>
    </row>
    <row r="21" ht="21.75" customHeight="1" spans="1:11">
      <c r="A21" s="303" t="s">
        <v>93</v>
      </c>
      <c r="B21" s="234" t="s">
        <v>94</v>
      </c>
      <c r="C21" s="234" t="s">
        <v>95</v>
      </c>
      <c r="D21" s="234" t="s">
        <v>96</v>
      </c>
      <c r="E21" s="234" t="s">
        <v>97</v>
      </c>
      <c r="F21" s="234" t="s">
        <v>98</v>
      </c>
      <c r="G21" s="234" t="s">
        <v>99</v>
      </c>
      <c r="H21" s="234"/>
      <c r="I21" s="234"/>
      <c r="J21" s="234"/>
      <c r="K21" s="269" t="s">
        <v>100</v>
      </c>
    </row>
    <row r="22" customHeight="1" spans="1:11">
      <c r="A22" s="304" t="s">
        <v>101</v>
      </c>
      <c r="B22" s="305">
        <v>1</v>
      </c>
      <c r="C22" s="305">
        <v>1</v>
      </c>
      <c r="D22" s="305">
        <v>1</v>
      </c>
      <c r="E22" s="305">
        <v>1</v>
      </c>
      <c r="F22" s="305">
        <v>1</v>
      </c>
      <c r="G22" s="305">
        <v>1</v>
      </c>
      <c r="H22" s="305"/>
      <c r="I22" s="305"/>
      <c r="J22" s="305"/>
      <c r="K22" s="338"/>
    </row>
    <row r="23" customHeight="1" spans="1:11">
      <c r="A23" s="304" t="s">
        <v>102</v>
      </c>
      <c r="B23" s="305">
        <v>1</v>
      </c>
      <c r="C23" s="305">
        <v>1</v>
      </c>
      <c r="D23" s="305">
        <v>1</v>
      </c>
      <c r="E23" s="305">
        <v>1</v>
      </c>
      <c r="F23" s="305">
        <v>1</v>
      </c>
      <c r="G23" s="305">
        <v>1</v>
      </c>
      <c r="H23" s="305"/>
      <c r="I23" s="305"/>
      <c r="J23" s="305"/>
      <c r="K23" s="338"/>
    </row>
    <row r="24" customHeight="1" spans="1:11">
      <c r="A24" s="304" t="s">
        <v>103</v>
      </c>
      <c r="B24" s="305">
        <v>1</v>
      </c>
      <c r="C24" s="305">
        <v>1</v>
      </c>
      <c r="D24" s="305">
        <v>1</v>
      </c>
      <c r="E24" s="305">
        <v>1</v>
      </c>
      <c r="F24" s="305">
        <v>1</v>
      </c>
      <c r="G24" s="305">
        <v>1</v>
      </c>
      <c r="H24" s="305"/>
      <c r="I24" s="305"/>
      <c r="J24" s="305"/>
      <c r="K24" s="338"/>
    </row>
    <row r="25" customHeight="1" spans="1:11">
      <c r="A25" s="304" t="s">
        <v>104</v>
      </c>
      <c r="B25" s="305">
        <v>1</v>
      </c>
      <c r="C25" s="305">
        <v>1</v>
      </c>
      <c r="D25" s="305">
        <v>1</v>
      </c>
      <c r="E25" s="305">
        <v>1</v>
      </c>
      <c r="F25" s="305">
        <v>1</v>
      </c>
      <c r="G25" s="305">
        <v>1</v>
      </c>
      <c r="H25" s="305"/>
      <c r="I25" s="305"/>
      <c r="J25" s="305"/>
      <c r="K25" s="338"/>
    </row>
    <row r="26" customHeight="1" spans="1:11">
      <c r="A26" s="304" t="s">
        <v>105</v>
      </c>
      <c r="B26" s="305">
        <v>1</v>
      </c>
      <c r="C26" s="305">
        <v>1</v>
      </c>
      <c r="D26" s="305">
        <v>1</v>
      </c>
      <c r="E26" s="305">
        <v>1</v>
      </c>
      <c r="F26" s="305">
        <v>1</v>
      </c>
      <c r="G26" s="305">
        <v>1</v>
      </c>
      <c r="H26" s="305"/>
      <c r="I26" s="305"/>
      <c r="J26" s="305"/>
      <c r="K26" s="339"/>
    </row>
    <row r="27" customHeight="1" spans="1:11">
      <c r="A27" s="304" t="s">
        <v>106</v>
      </c>
      <c r="B27" s="305">
        <v>1</v>
      </c>
      <c r="C27" s="305">
        <v>1</v>
      </c>
      <c r="D27" s="305">
        <v>1</v>
      </c>
      <c r="E27" s="305">
        <v>1</v>
      </c>
      <c r="F27" s="305">
        <v>1</v>
      </c>
      <c r="G27" s="305">
        <v>1</v>
      </c>
      <c r="H27" s="305"/>
      <c r="I27" s="305"/>
      <c r="J27" s="305"/>
      <c r="K27" s="339"/>
    </row>
    <row r="28" customHeight="1" spans="1:11">
      <c r="A28" s="201"/>
      <c r="B28" s="305"/>
      <c r="C28" s="305"/>
      <c r="D28" s="305"/>
      <c r="E28" s="305"/>
      <c r="F28" s="305"/>
      <c r="G28" s="305"/>
      <c r="H28" s="305"/>
      <c r="I28" s="305"/>
      <c r="J28" s="305"/>
      <c r="K28" s="339"/>
    </row>
    <row r="29" ht="18" customHeight="1" spans="1:11">
      <c r="A29" s="306" t="s">
        <v>107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40"/>
    </row>
    <row r="30" ht="18.75" customHeight="1" spans="1:11">
      <c r="A30" s="308" t="s">
        <v>108</v>
      </c>
      <c r="B30" s="309"/>
      <c r="C30" s="309"/>
      <c r="D30" s="309"/>
      <c r="E30" s="309"/>
      <c r="F30" s="309"/>
      <c r="G30" s="309"/>
      <c r="H30" s="309"/>
      <c r="I30" s="309"/>
      <c r="J30" s="309"/>
      <c r="K30" s="341"/>
    </row>
    <row r="31" ht="18.75" customHeight="1" spans="1:11">
      <c r="A31" s="310" t="s">
        <v>109</v>
      </c>
      <c r="B31" s="311"/>
      <c r="C31" s="311"/>
      <c r="D31" s="311"/>
      <c r="E31" s="311"/>
      <c r="F31" s="311"/>
      <c r="G31" s="311"/>
      <c r="H31" s="311"/>
      <c r="I31" s="311"/>
      <c r="J31" s="311"/>
      <c r="K31" s="342"/>
    </row>
    <row r="32" ht="18.75" customHeight="1" spans="1:11">
      <c r="A32" s="310" t="s">
        <v>110</v>
      </c>
      <c r="B32" s="311"/>
      <c r="C32" s="311"/>
      <c r="D32" s="311"/>
      <c r="E32" s="311"/>
      <c r="F32" s="311"/>
      <c r="G32" s="311"/>
      <c r="H32" s="311"/>
      <c r="I32" s="311"/>
      <c r="J32" s="311"/>
      <c r="K32" s="342"/>
    </row>
    <row r="33" ht="18.75" customHeight="1" spans="1:11">
      <c r="A33" s="310" t="s">
        <v>111</v>
      </c>
      <c r="B33" s="311"/>
      <c r="C33" s="311"/>
      <c r="D33" s="311"/>
      <c r="E33" s="311"/>
      <c r="F33" s="311"/>
      <c r="G33" s="311"/>
      <c r="H33" s="311"/>
      <c r="I33" s="311"/>
      <c r="J33" s="311"/>
      <c r="K33" s="342"/>
    </row>
    <row r="34" ht="18.75" customHeight="1" spans="1:11">
      <c r="A34" s="310" t="s">
        <v>112</v>
      </c>
      <c r="B34" s="311"/>
      <c r="C34" s="311"/>
      <c r="D34" s="311"/>
      <c r="E34" s="311"/>
      <c r="F34" s="311"/>
      <c r="G34" s="311"/>
      <c r="H34" s="311"/>
      <c r="I34" s="311"/>
      <c r="J34" s="311"/>
      <c r="K34" s="342"/>
    </row>
    <row r="35" ht="18.75" customHeight="1" spans="1:11">
      <c r="A35" s="310" t="s">
        <v>113</v>
      </c>
      <c r="B35" s="311"/>
      <c r="C35" s="311"/>
      <c r="D35" s="311"/>
      <c r="E35" s="311"/>
      <c r="F35" s="311"/>
      <c r="G35" s="311"/>
      <c r="H35" s="311"/>
      <c r="I35" s="311"/>
      <c r="J35" s="311"/>
      <c r="K35" s="342"/>
    </row>
    <row r="36" ht="18.75" customHeight="1" spans="1:11">
      <c r="A36" s="312"/>
      <c r="B36" s="313"/>
      <c r="C36" s="313"/>
      <c r="D36" s="313"/>
      <c r="E36" s="313"/>
      <c r="F36" s="313"/>
      <c r="G36" s="313"/>
      <c r="H36" s="313"/>
      <c r="I36" s="313"/>
      <c r="J36" s="313"/>
      <c r="K36" s="343"/>
    </row>
    <row r="37" ht="18" customHeight="1" spans="1:11">
      <c r="A37" s="306" t="s">
        <v>114</v>
      </c>
      <c r="B37" s="307"/>
      <c r="C37" s="307"/>
      <c r="D37" s="307"/>
      <c r="E37" s="307"/>
      <c r="F37" s="307"/>
      <c r="G37" s="307"/>
      <c r="H37" s="307"/>
      <c r="I37" s="307"/>
      <c r="J37" s="307"/>
      <c r="K37" s="340"/>
    </row>
    <row r="38" ht="15.6" spans="1:11">
      <c r="A38" s="314" t="s">
        <v>115</v>
      </c>
      <c r="B38" s="315"/>
      <c r="C38" s="315"/>
      <c r="D38" s="315"/>
      <c r="E38" s="315"/>
      <c r="F38" s="315"/>
      <c r="G38" s="315"/>
      <c r="H38" s="315"/>
      <c r="I38" s="315"/>
      <c r="J38" s="315"/>
      <c r="K38" s="344"/>
    </row>
    <row r="39" ht="16.35" spans="1:11">
      <c r="A39" s="76" t="s">
        <v>116</v>
      </c>
      <c r="B39" s="78"/>
      <c r="C39" s="216" t="s">
        <v>50</v>
      </c>
      <c r="D39" s="216" t="s">
        <v>51</v>
      </c>
      <c r="E39" s="316" t="s">
        <v>117</v>
      </c>
      <c r="F39" s="317"/>
      <c r="G39" s="317"/>
      <c r="H39" s="317"/>
      <c r="I39" s="317"/>
      <c r="J39" s="317"/>
      <c r="K39" s="345"/>
    </row>
    <row r="40" ht="16.35" spans="1:11">
      <c r="A40" s="318" t="s">
        <v>118</v>
      </c>
      <c r="B40" s="318"/>
      <c r="C40" s="318"/>
      <c r="D40" s="318"/>
      <c r="E40" s="318"/>
      <c r="F40" s="318"/>
      <c r="G40" s="318"/>
      <c r="H40" s="318"/>
      <c r="I40" s="318"/>
      <c r="J40" s="318"/>
      <c r="K40" s="318"/>
    </row>
    <row r="41" ht="15.6" spans="1:11">
      <c r="A41" s="239" t="s">
        <v>119</v>
      </c>
      <c r="B41" s="240"/>
      <c r="C41" s="240"/>
      <c r="D41" s="240"/>
      <c r="E41" s="240"/>
      <c r="F41" s="240"/>
      <c r="G41" s="240"/>
      <c r="H41" s="240"/>
      <c r="I41" s="240"/>
      <c r="J41" s="240"/>
      <c r="K41" s="200"/>
    </row>
    <row r="42" ht="15.6" spans="1:11">
      <c r="A42" s="239" t="s">
        <v>120</v>
      </c>
      <c r="B42" s="240"/>
      <c r="C42" s="240"/>
      <c r="D42" s="240"/>
      <c r="E42" s="240"/>
      <c r="F42" s="240"/>
      <c r="G42" s="240"/>
      <c r="H42" s="240"/>
      <c r="I42" s="240"/>
      <c r="J42" s="240"/>
      <c r="K42" s="200"/>
    </row>
    <row r="43" ht="15.6" spans="1:11">
      <c r="A43" s="239" t="s">
        <v>121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00"/>
    </row>
    <row r="44" ht="15" customHeight="1" spans="1:11">
      <c r="A44" s="239" t="s">
        <v>122</v>
      </c>
      <c r="B44" s="240"/>
      <c r="C44" s="240"/>
      <c r="D44" s="240"/>
      <c r="E44" s="240"/>
      <c r="F44" s="240"/>
      <c r="G44" s="240"/>
      <c r="H44" s="240"/>
      <c r="I44" s="240"/>
      <c r="J44" s="240"/>
      <c r="K44" s="200"/>
    </row>
    <row r="45" ht="15.6"/>
    <row r="46" ht="15.6" spans="1:11">
      <c r="A46" s="239"/>
      <c r="B46" s="240"/>
      <c r="C46" s="240"/>
      <c r="D46" s="240"/>
      <c r="E46" s="240"/>
      <c r="F46" s="240"/>
      <c r="G46" s="240"/>
      <c r="H46" s="240"/>
      <c r="I46" s="240"/>
      <c r="J46" s="240"/>
      <c r="K46" s="200"/>
    </row>
    <row r="47" ht="15.6" spans="1:11">
      <c r="A47" s="239"/>
      <c r="B47" s="240"/>
      <c r="C47" s="240"/>
      <c r="D47" s="240"/>
      <c r="E47" s="240"/>
      <c r="F47" s="240"/>
      <c r="G47" s="240"/>
      <c r="H47" s="240"/>
      <c r="I47" s="240"/>
      <c r="J47" s="240"/>
      <c r="K47" s="200"/>
    </row>
    <row r="48" ht="16.35" spans="1:11">
      <c r="A48" s="236" t="s">
        <v>123</v>
      </c>
      <c r="B48" s="237"/>
      <c r="C48" s="237"/>
      <c r="D48" s="237"/>
      <c r="E48" s="237"/>
      <c r="F48" s="237"/>
      <c r="G48" s="237"/>
      <c r="H48" s="237"/>
      <c r="I48" s="237"/>
      <c r="J48" s="237"/>
      <c r="K48" s="270"/>
    </row>
    <row r="49" ht="16.35" spans="1:11">
      <c r="A49" s="286" t="s">
        <v>124</v>
      </c>
      <c r="B49" s="287"/>
      <c r="C49" s="287"/>
      <c r="D49" s="287"/>
      <c r="E49" s="287"/>
      <c r="F49" s="287"/>
      <c r="G49" s="287"/>
      <c r="H49" s="287"/>
      <c r="I49" s="287"/>
      <c r="J49" s="287"/>
      <c r="K49" s="333"/>
    </row>
    <row r="50" ht="15.6" spans="1:11">
      <c r="A50" s="293" t="s">
        <v>125</v>
      </c>
      <c r="B50" s="290" t="s">
        <v>79</v>
      </c>
      <c r="C50" s="290" t="s">
        <v>80</v>
      </c>
      <c r="D50" s="290" t="s">
        <v>72</v>
      </c>
      <c r="E50" s="295" t="s">
        <v>126</v>
      </c>
      <c r="F50" s="290" t="s">
        <v>79</v>
      </c>
      <c r="G50" s="290" t="s">
        <v>80</v>
      </c>
      <c r="H50" s="290" t="s">
        <v>72</v>
      </c>
      <c r="I50" s="295" t="s">
        <v>127</v>
      </c>
      <c r="J50" s="290" t="s">
        <v>79</v>
      </c>
      <c r="K50" s="334" t="s">
        <v>80</v>
      </c>
    </row>
    <row r="51" ht="15.6" spans="1:11">
      <c r="A51" s="198" t="s">
        <v>71</v>
      </c>
      <c r="B51" s="216" t="s">
        <v>79</v>
      </c>
      <c r="C51" s="216" t="s">
        <v>80</v>
      </c>
      <c r="D51" s="216" t="s">
        <v>72</v>
      </c>
      <c r="E51" s="234" t="s">
        <v>78</v>
      </c>
      <c r="F51" s="216" t="s">
        <v>79</v>
      </c>
      <c r="G51" s="216" t="s">
        <v>80</v>
      </c>
      <c r="H51" s="216" t="s">
        <v>72</v>
      </c>
      <c r="I51" s="234" t="s">
        <v>89</v>
      </c>
      <c r="J51" s="216" t="s">
        <v>79</v>
      </c>
      <c r="K51" s="258" t="s">
        <v>80</v>
      </c>
    </row>
    <row r="52" ht="16.35" spans="1:11">
      <c r="A52" s="205" t="s">
        <v>82</v>
      </c>
      <c r="B52" s="206"/>
      <c r="C52" s="206"/>
      <c r="D52" s="206"/>
      <c r="E52" s="206"/>
      <c r="F52" s="206"/>
      <c r="G52" s="206"/>
      <c r="H52" s="206"/>
      <c r="I52" s="206"/>
      <c r="J52" s="206"/>
      <c r="K52" s="260"/>
    </row>
    <row r="53" ht="16.35" spans="1:11">
      <c r="A53" s="318" t="s">
        <v>128</v>
      </c>
      <c r="B53" s="318"/>
      <c r="C53" s="318"/>
      <c r="D53" s="318"/>
      <c r="E53" s="318"/>
      <c r="F53" s="318"/>
      <c r="G53" s="318"/>
      <c r="H53" s="318"/>
      <c r="I53" s="318"/>
      <c r="J53" s="318"/>
      <c r="K53" s="318"/>
    </row>
    <row r="54" ht="16.35" spans="1:11">
      <c r="A54" s="319"/>
      <c r="B54" s="320"/>
      <c r="C54" s="320"/>
      <c r="D54" s="320"/>
      <c r="E54" s="320"/>
      <c r="F54" s="320"/>
      <c r="G54" s="320"/>
      <c r="H54" s="320"/>
      <c r="I54" s="320"/>
      <c r="J54" s="320"/>
      <c r="K54" s="346"/>
    </row>
    <row r="55" ht="16.35" spans="1:11">
      <c r="A55" s="321" t="s">
        <v>129</v>
      </c>
      <c r="B55" s="322" t="s">
        <v>130</v>
      </c>
      <c r="C55" s="322"/>
      <c r="D55" s="323" t="s">
        <v>131</v>
      </c>
      <c r="E55" s="324"/>
      <c r="F55" s="325" t="s">
        <v>132</v>
      </c>
      <c r="G55" s="326"/>
      <c r="H55" s="327" t="s">
        <v>133</v>
      </c>
      <c r="I55" s="347"/>
      <c r="J55" s="348" t="s">
        <v>134</v>
      </c>
      <c r="K55" s="349"/>
    </row>
    <row r="56" ht="16.35" spans="1:11">
      <c r="A56" s="318" t="s">
        <v>135</v>
      </c>
      <c r="B56" s="318"/>
      <c r="C56" s="318"/>
      <c r="D56" s="318"/>
      <c r="E56" s="318"/>
      <c r="F56" s="318"/>
      <c r="G56" s="318"/>
      <c r="H56" s="318"/>
      <c r="I56" s="318"/>
      <c r="J56" s="318"/>
      <c r="K56" s="318"/>
    </row>
    <row r="57" ht="16.35" spans="1:11">
      <c r="A57" s="328"/>
      <c r="B57" s="329"/>
      <c r="C57" s="329"/>
      <c r="D57" s="329"/>
      <c r="E57" s="329"/>
      <c r="F57" s="329"/>
      <c r="G57" s="329"/>
      <c r="H57" s="329"/>
      <c r="I57" s="329"/>
      <c r="J57" s="329"/>
      <c r="K57" s="350"/>
    </row>
    <row r="58" ht="16.35" spans="1:11">
      <c r="A58" s="321" t="s">
        <v>129</v>
      </c>
      <c r="B58" s="322" t="s">
        <v>130</v>
      </c>
      <c r="C58" s="322"/>
      <c r="D58" s="323" t="s">
        <v>131</v>
      </c>
      <c r="E58" s="330"/>
      <c r="F58" s="325" t="s">
        <v>136</v>
      </c>
      <c r="G58" s="331">
        <v>45516</v>
      </c>
      <c r="H58" s="327" t="s">
        <v>133</v>
      </c>
      <c r="I58" s="347"/>
      <c r="J58" s="348" t="s">
        <v>134</v>
      </c>
      <c r="K58" s="349"/>
    </row>
  </sheetData>
  <mergeCells count="6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B39"/>
    <mergeCell ref="E39:K39"/>
    <mergeCell ref="A40:K40"/>
    <mergeCell ref="A41:K41"/>
    <mergeCell ref="A42:K42"/>
    <mergeCell ref="A43:K43"/>
    <mergeCell ref="A44:K44"/>
    <mergeCell ref="A46:K46"/>
    <mergeCell ref="A47:K47"/>
    <mergeCell ref="A48:K48"/>
    <mergeCell ref="A49:K49"/>
    <mergeCell ref="A52:K52"/>
    <mergeCell ref="A53:K53"/>
    <mergeCell ref="A54:K54"/>
    <mergeCell ref="B55:C55"/>
    <mergeCell ref="H55:I55"/>
    <mergeCell ref="J55:K55"/>
    <mergeCell ref="A56:K56"/>
    <mergeCell ref="A57:K57"/>
    <mergeCell ref="B58:C58"/>
    <mergeCell ref="H58:I58"/>
    <mergeCell ref="J58:K58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54</xdr:row>
                    <xdr:rowOff>0</xdr:rowOff>
                  </from>
                  <to>
                    <xdr:col>252</xdr:col>
                    <xdr:colOff>304800</xdr:colOff>
                    <xdr:row>54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54</xdr:row>
                    <xdr:rowOff>0</xdr:rowOff>
                  </from>
                  <to>
                    <xdr:col>252</xdr:col>
                    <xdr:colOff>393700</xdr:colOff>
                    <xdr:row>55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184785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123190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127635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10160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12700</xdr:rowOff>
                  </from>
                  <to>
                    <xdr:col>1</xdr:col>
                    <xdr:colOff>596900</xdr:colOff>
                    <xdr:row>50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50</xdr:row>
                    <xdr:rowOff>0</xdr:rowOff>
                  </from>
                  <to>
                    <xdr:col>1</xdr:col>
                    <xdr:colOff>596900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50</xdr:row>
                    <xdr:rowOff>0</xdr:rowOff>
                  </from>
                  <to>
                    <xdr:col>2</xdr:col>
                    <xdr:colOff>596900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596900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50</xdr:row>
                    <xdr:rowOff>0</xdr:rowOff>
                  </from>
                  <to>
                    <xdr:col>5</xdr:col>
                    <xdr:colOff>635000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49</xdr:row>
                    <xdr:rowOff>0</xdr:rowOff>
                  </from>
                  <to>
                    <xdr:col>5</xdr:col>
                    <xdr:colOff>622300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50</xdr:row>
                    <xdr:rowOff>0</xdr:rowOff>
                  </from>
                  <to>
                    <xdr:col>6</xdr:col>
                    <xdr:colOff>571500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50</xdr:row>
                    <xdr:rowOff>0</xdr:rowOff>
                  </from>
                  <to>
                    <xdr:col>9</xdr:col>
                    <xdr:colOff>596900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50</xdr:row>
                    <xdr:rowOff>0</xdr:rowOff>
                  </from>
                  <to>
                    <xdr:col>10</xdr:col>
                    <xdr:colOff>609600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49</xdr:row>
                    <xdr:rowOff>0</xdr:rowOff>
                  </from>
                  <to>
                    <xdr:col>9</xdr:col>
                    <xdr:colOff>584200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50</xdr:row>
                    <xdr:rowOff>0</xdr:rowOff>
                  </from>
                  <to>
                    <xdr:col>8</xdr:col>
                    <xdr:colOff>190500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190500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50</xdr:row>
                    <xdr:rowOff>0</xdr:rowOff>
                  </from>
                  <to>
                    <xdr:col>4</xdr:col>
                    <xdr:colOff>190500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190500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50</xdr:row>
                    <xdr:rowOff>0</xdr:rowOff>
                  </from>
                  <to>
                    <xdr:col>8</xdr:col>
                    <xdr:colOff>190500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38</xdr:row>
                    <xdr:rowOff>0</xdr:rowOff>
                  </from>
                  <to>
                    <xdr:col>2</xdr:col>
                    <xdr:colOff>596900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38</xdr:row>
                    <xdr:rowOff>0</xdr:rowOff>
                  </from>
                  <to>
                    <xdr:col>3</xdr:col>
                    <xdr:colOff>596900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view="pageBreakPreview" zoomScale="90" zoomScaleNormal="90" workbookViewId="0">
      <selection activeCell="A1" sqref="$A1:$XFD1048576"/>
    </sheetView>
  </sheetViews>
  <sheetFormatPr defaultColWidth="9" defaultRowHeight="26" customHeight="1"/>
  <cols>
    <col min="1" max="1" width="17.1666666666667" style="150" customWidth="1"/>
    <col min="2" max="2" width="7.8" style="150" customWidth="1"/>
    <col min="3" max="8" width="9.33333333333333" style="150" customWidth="1"/>
    <col min="9" max="9" width="12.225" style="150" customWidth="1"/>
    <col min="10" max="11" width="11.5" style="150" customWidth="1"/>
    <col min="12" max="12" width="8.375" style="150" customWidth="1"/>
    <col min="13" max="13" width="10.5" style="150" customWidth="1"/>
    <col min="14" max="14" width="8.375" style="150" customWidth="1"/>
    <col min="15" max="16" width="10.875" style="150" customWidth="1"/>
    <col min="17" max="18" width="11" style="150" customWidth="1"/>
    <col min="19" max="16384" width="9" style="150"/>
  </cols>
  <sheetData>
    <row r="1" s="150" customFormat="1" ht="30" customHeight="1" spans="1:18">
      <c r="A1" s="152" t="s">
        <v>137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</row>
    <row r="2" s="151" customFormat="1" ht="25" customHeight="1" spans="1:18">
      <c r="A2" s="154" t="s">
        <v>46</v>
      </c>
      <c r="B2" s="155" t="s">
        <v>47</v>
      </c>
      <c r="C2" s="156"/>
      <c r="D2" s="157" t="s">
        <v>138</v>
      </c>
      <c r="E2" s="158"/>
      <c r="F2" s="159"/>
      <c r="G2" s="159"/>
      <c r="H2" s="159"/>
      <c r="I2" s="165"/>
      <c r="J2" s="166"/>
      <c r="K2" s="167" t="s">
        <v>41</v>
      </c>
      <c r="L2" s="168" t="s">
        <v>42</v>
      </c>
      <c r="M2" s="169"/>
      <c r="N2" s="169"/>
      <c r="O2" s="169"/>
      <c r="P2" s="169"/>
      <c r="Q2" s="169"/>
      <c r="R2" s="175"/>
    </row>
    <row r="3" s="151" customFormat="1" ht="23" customHeight="1" spans="1:18">
      <c r="A3" s="160" t="s">
        <v>139</v>
      </c>
      <c r="B3" s="161" t="s">
        <v>140</v>
      </c>
      <c r="C3" s="160"/>
      <c r="D3" s="160"/>
      <c r="E3" s="160"/>
      <c r="F3" s="160"/>
      <c r="G3" s="160"/>
      <c r="H3" s="160"/>
      <c r="I3" s="170"/>
      <c r="J3" s="166"/>
      <c r="K3" s="161" t="s">
        <v>141</v>
      </c>
      <c r="L3" s="160"/>
      <c r="M3" s="160"/>
      <c r="N3" s="160"/>
      <c r="O3" s="160"/>
      <c r="P3" s="160"/>
      <c r="Q3" s="160"/>
      <c r="R3" s="160"/>
    </row>
    <row r="4" s="151" customFormat="1" ht="23" customHeight="1" spans="1:18">
      <c r="A4" s="160"/>
      <c r="B4" s="162" t="s">
        <v>142</v>
      </c>
      <c r="C4" s="162" t="s">
        <v>94</v>
      </c>
      <c r="D4" s="162" t="s">
        <v>95</v>
      </c>
      <c r="E4" s="162" t="s">
        <v>96</v>
      </c>
      <c r="F4" s="162" t="s">
        <v>97</v>
      </c>
      <c r="G4" s="162" t="s">
        <v>98</v>
      </c>
      <c r="H4" s="162" t="s">
        <v>99</v>
      </c>
      <c r="I4" s="171" t="s">
        <v>143</v>
      </c>
      <c r="J4" s="166"/>
      <c r="K4" s="172" t="s">
        <v>142</v>
      </c>
      <c r="L4" s="162" t="s">
        <v>94</v>
      </c>
      <c r="M4" s="162" t="s">
        <v>95</v>
      </c>
      <c r="N4" s="162" t="s">
        <v>96</v>
      </c>
      <c r="O4" s="162" t="s">
        <v>97</v>
      </c>
      <c r="P4" s="162" t="s">
        <v>98</v>
      </c>
      <c r="Q4" s="162" t="s">
        <v>99</v>
      </c>
      <c r="R4" s="162" t="s">
        <v>143</v>
      </c>
    </row>
    <row r="5" s="151" customFormat="1" ht="23" customHeight="1" spans="1:18">
      <c r="A5" s="160"/>
      <c r="B5" s="162" t="s">
        <v>144</v>
      </c>
      <c r="C5" s="162" t="s">
        <v>145</v>
      </c>
      <c r="D5" s="162" t="s">
        <v>146</v>
      </c>
      <c r="E5" s="162" t="s">
        <v>147</v>
      </c>
      <c r="F5" s="162" t="s">
        <v>148</v>
      </c>
      <c r="G5" s="162" t="s">
        <v>149</v>
      </c>
      <c r="H5" s="162" t="s">
        <v>150</v>
      </c>
      <c r="I5" s="171" t="s">
        <v>151</v>
      </c>
      <c r="J5" s="166"/>
      <c r="K5" s="172" t="s">
        <v>144</v>
      </c>
      <c r="L5" s="162" t="s">
        <v>145</v>
      </c>
      <c r="M5" s="162" t="s">
        <v>146</v>
      </c>
      <c r="N5" s="162" t="s">
        <v>147</v>
      </c>
      <c r="O5" s="162" t="s">
        <v>148</v>
      </c>
      <c r="P5" s="162" t="s">
        <v>149</v>
      </c>
      <c r="Q5" s="162" t="s">
        <v>150</v>
      </c>
      <c r="R5" s="162" t="s">
        <v>151</v>
      </c>
    </row>
    <row r="6" s="151" customFormat="1" ht="21" customHeight="1" spans="1:18">
      <c r="A6" s="162" t="s">
        <v>152</v>
      </c>
      <c r="B6" s="162">
        <f t="shared" ref="B6:B8" si="0">C6-1</f>
        <v>72</v>
      </c>
      <c r="C6" s="162">
        <f t="shared" ref="C6:C8" si="1">D6-1</f>
        <v>73</v>
      </c>
      <c r="D6" s="162">
        <f t="shared" ref="D6:D8" si="2">E6-2</f>
        <v>74</v>
      </c>
      <c r="E6" s="162">
        <v>76</v>
      </c>
      <c r="F6" s="162">
        <f t="shared" ref="F6:F8" si="3">E6+2</f>
        <v>78</v>
      </c>
      <c r="G6" s="162">
        <f t="shared" ref="G6:G8" si="4">F6+2</f>
        <v>80</v>
      </c>
      <c r="H6" s="162">
        <f t="shared" ref="H6:H8" si="5">G6+1</f>
        <v>81</v>
      </c>
      <c r="I6" s="171">
        <f t="shared" ref="I6:I8" si="6">H6+1</f>
        <v>82</v>
      </c>
      <c r="J6" s="166"/>
      <c r="K6" s="173" t="s">
        <v>153</v>
      </c>
      <c r="L6" s="154" t="s">
        <v>154</v>
      </c>
      <c r="M6" s="154" t="s">
        <v>155</v>
      </c>
      <c r="N6" s="154" t="s">
        <v>154</v>
      </c>
      <c r="O6" s="154" t="s">
        <v>153</v>
      </c>
      <c r="P6" s="154" t="s">
        <v>156</v>
      </c>
      <c r="Q6" s="154" t="s">
        <v>153</v>
      </c>
      <c r="R6" s="154" t="s">
        <v>156</v>
      </c>
    </row>
    <row r="7" s="151" customFormat="1" ht="21" customHeight="1" spans="1:18">
      <c r="A7" s="162" t="s">
        <v>157</v>
      </c>
      <c r="B7" s="162">
        <f t="shared" si="0"/>
        <v>69</v>
      </c>
      <c r="C7" s="162">
        <f t="shared" si="1"/>
        <v>70</v>
      </c>
      <c r="D7" s="162">
        <f t="shared" si="2"/>
        <v>71</v>
      </c>
      <c r="E7" s="162">
        <v>73</v>
      </c>
      <c r="F7" s="162">
        <f t="shared" si="3"/>
        <v>75</v>
      </c>
      <c r="G7" s="162">
        <f t="shared" si="4"/>
        <v>77</v>
      </c>
      <c r="H7" s="162">
        <f t="shared" si="5"/>
        <v>78</v>
      </c>
      <c r="I7" s="171">
        <f t="shared" si="6"/>
        <v>79</v>
      </c>
      <c r="J7" s="166"/>
      <c r="K7" s="173" t="s">
        <v>158</v>
      </c>
      <c r="L7" s="154" t="s">
        <v>154</v>
      </c>
      <c r="M7" s="154">
        <f>0.3/0.3</f>
        <v>1</v>
      </c>
      <c r="N7" s="154" t="s">
        <v>155</v>
      </c>
      <c r="O7" s="154" t="s">
        <v>159</v>
      </c>
      <c r="P7" s="154" t="s">
        <v>160</v>
      </c>
      <c r="Q7" s="154" t="s">
        <v>159</v>
      </c>
      <c r="R7" s="154" t="s">
        <v>160</v>
      </c>
    </row>
    <row r="8" s="151" customFormat="1" ht="21" customHeight="1" spans="1:18">
      <c r="A8" s="162" t="s">
        <v>161</v>
      </c>
      <c r="B8" s="162">
        <f t="shared" si="0"/>
        <v>62</v>
      </c>
      <c r="C8" s="162">
        <f t="shared" si="1"/>
        <v>63</v>
      </c>
      <c r="D8" s="162">
        <f t="shared" si="2"/>
        <v>64</v>
      </c>
      <c r="E8" s="162">
        <v>66</v>
      </c>
      <c r="F8" s="162">
        <f t="shared" si="3"/>
        <v>68</v>
      </c>
      <c r="G8" s="162">
        <f t="shared" si="4"/>
        <v>70</v>
      </c>
      <c r="H8" s="162">
        <f t="shared" si="5"/>
        <v>71</v>
      </c>
      <c r="I8" s="171">
        <f t="shared" si="6"/>
        <v>72</v>
      </c>
      <c r="J8" s="166"/>
      <c r="K8" s="173" t="s">
        <v>162</v>
      </c>
      <c r="L8" s="154" t="s">
        <v>154</v>
      </c>
      <c r="M8" s="154" t="s">
        <v>154</v>
      </c>
      <c r="N8" s="154" t="s">
        <v>154</v>
      </c>
      <c r="O8" s="154" t="s">
        <v>154</v>
      </c>
      <c r="P8" s="154" t="s">
        <v>154</v>
      </c>
      <c r="Q8" s="154" t="s">
        <v>154</v>
      </c>
      <c r="R8" s="154" t="s">
        <v>154</v>
      </c>
    </row>
    <row r="9" s="151" customFormat="1" ht="21" customHeight="1" spans="1:18">
      <c r="A9" s="162" t="s">
        <v>163</v>
      </c>
      <c r="B9" s="162">
        <f t="shared" ref="B9:B11" si="7">C9-4</f>
        <v>112</v>
      </c>
      <c r="C9" s="162">
        <f t="shared" ref="C9:C11" si="8">D9-4</f>
        <v>116</v>
      </c>
      <c r="D9" s="162">
        <f t="shared" ref="D9:D11" si="9">E9-4</f>
        <v>120</v>
      </c>
      <c r="E9" s="162">
        <v>124</v>
      </c>
      <c r="F9" s="162">
        <f t="shared" ref="F9:F11" si="10">E9+4</f>
        <v>128</v>
      </c>
      <c r="G9" s="162">
        <f>F9+4</f>
        <v>132</v>
      </c>
      <c r="H9" s="162">
        <f t="shared" ref="H9:H11" si="11">G9+6</f>
        <v>138</v>
      </c>
      <c r="I9" s="171">
        <f>H9+6</f>
        <v>144</v>
      </c>
      <c r="J9" s="166"/>
      <c r="K9" s="173" t="s">
        <v>154</v>
      </c>
      <c r="L9" s="154" t="s">
        <v>154</v>
      </c>
      <c r="M9" s="154" t="s">
        <v>154</v>
      </c>
      <c r="N9" s="154" t="s">
        <v>164</v>
      </c>
      <c r="O9" s="154" t="s">
        <v>154</v>
      </c>
      <c r="P9" s="154" t="s">
        <v>154</v>
      </c>
      <c r="Q9" s="154" t="s">
        <v>154</v>
      </c>
      <c r="R9" s="154" t="s">
        <v>154</v>
      </c>
    </row>
    <row r="10" s="151" customFormat="1" ht="21" customHeight="1" spans="1:18">
      <c r="A10" s="162" t="s">
        <v>165</v>
      </c>
      <c r="B10" s="162">
        <f t="shared" si="7"/>
        <v>108</v>
      </c>
      <c r="C10" s="162">
        <f t="shared" si="8"/>
        <v>112</v>
      </c>
      <c r="D10" s="162">
        <f t="shared" si="9"/>
        <v>116</v>
      </c>
      <c r="E10" s="162">
        <v>120</v>
      </c>
      <c r="F10" s="162">
        <f t="shared" si="10"/>
        <v>124</v>
      </c>
      <c r="G10" s="162">
        <f>F10+5</f>
        <v>129</v>
      </c>
      <c r="H10" s="162">
        <f t="shared" si="11"/>
        <v>135</v>
      </c>
      <c r="I10" s="171">
        <f>H10+7</f>
        <v>142</v>
      </c>
      <c r="J10" s="166"/>
      <c r="K10" s="173" t="s">
        <v>154</v>
      </c>
      <c r="L10" s="154" t="s">
        <v>154</v>
      </c>
      <c r="M10" s="154" t="s">
        <v>154</v>
      </c>
      <c r="N10" s="154" t="s">
        <v>154</v>
      </c>
      <c r="O10" s="154" t="s">
        <v>154</v>
      </c>
      <c r="P10" s="154" t="s">
        <v>154</v>
      </c>
      <c r="Q10" s="154" t="s">
        <v>154</v>
      </c>
      <c r="R10" s="154" t="s">
        <v>154</v>
      </c>
    </row>
    <row r="11" s="151" customFormat="1" ht="21" customHeight="1" spans="1:18">
      <c r="A11" s="162" t="s">
        <v>166</v>
      </c>
      <c r="B11" s="162">
        <f t="shared" si="7"/>
        <v>108</v>
      </c>
      <c r="C11" s="162">
        <f t="shared" si="8"/>
        <v>112</v>
      </c>
      <c r="D11" s="162">
        <f t="shared" si="9"/>
        <v>116</v>
      </c>
      <c r="E11" s="162">
        <v>120</v>
      </c>
      <c r="F11" s="162">
        <f t="shared" si="10"/>
        <v>124</v>
      </c>
      <c r="G11" s="162">
        <f>F11+5</f>
        <v>129</v>
      </c>
      <c r="H11" s="162">
        <f t="shared" si="11"/>
        <v>135</v>
      </c>
      <c r="I11" s="171">
        <f>H11+7</f>
        <v>142</v>
      </c>
      <c r="J11" s="166"/>
      <c r="K11" s="173" t="s">
        <v>167</v>
      </c>
      <c r="L11" s="154" t="s">
        <v>168</v>
      </c>
      <c r="M11" s="154" t="s">
        <v>169</v>
      </c>
      <c r="N11" s="154" t="s">
        <v>170</v>
      </c>
      <c r="O11" s="154" t="s">
        <v>168</v>
      </c>
      <c r="P11" s="154" t="s">
        <v>171</v>
      </c>
      <c r="Q11" s="154" t="s">
        <v>168</v>
      </c>
      <c r="R11" s="154" t="s">
        <v>171</v>
      </c>
    </row>
    <row r="12" s="151" customFormat="1" ht="21" customHeight="1" spans="1:18">
      <c r="A12" s="162" t="s">
        <v>172</v>
      </c>
      <c r="B12" s="162">
        <f>C12-1.2</f>
        <v>46.4</v>
      </c>
      <c r="C12" s="162">
        <f>D12-1.2</f>
        <v>47.6</v>
      </c>
      <c r="D12" s="162">
        <f>E12-1.2</f>
        <v>48.8</v>
      </c>
      <c r="E12" s="162">
        <v>50</v>
      </c>
      <c r="F12" s="162">
        <f>E12+1.2</f>
        <v>51.2</v>
      </c>
      <c r="G12" s="162">
        <f>F12+1.2</f>
        <v>52.4</v>
      </c>
      <c r="H12" s="162">
        <f>G12+1.4</f>
        <v>53.8</v>
      </c>
      <c r="I12" s="171">
        <f>H12+1.4</f>
        <v>55.2</v>
      </c>
      <c r="J12" s="166"/>
      <c r="K12" s="173" t="s">
        <v>173</v>
      </c>
      <c r="L12" s="154" t="s">
        <v>174</v>
      </c>
      <c r="M12" s="154" t="s">
        <v>154</v>
      </c>
      <c r="N12" s="154" t="s">
        <v>164</v>
      </c>
      <c r="O12" s="154" t="s">
        <v>154</v>
      </c>
      <c r="P12" s="154" t="s">
        <v>175</v>
      </c>
      <c r="Q12" s="154" t="s">
        <v>154</v>
      </c>
      <c r="R12" s="154" t="s">
        <v>175</v>
      </c>
    </row>
    <row r="13" s="151" customFormat="1" ht="21" customHeight="1" spans="1:18">
      <c r="A13" s="162" t="s">
        <v>176</v>
      </c>
      <c r="B13" s="162">
        <f>C13-0.6</f>
        <v>62.6</v>
      </c>
      <c r="C13" s="162">
        <f>D13-0.6</f>
        <v>63.2</v>
      </c>
      <c r="D13" s="162">
        <f>E13-1.2</f>
        <v>63.8</v>
      </c>
      <c r="E13" s="162">
        <v>65</v>
      </c>
      <c r="F13" s="162">
        <f>E13+1.2</f>
        <v>66.2</v>
      </c>
      <c r="G13" s="162">
        <f>F13+1.2</f>
        <v>67.4</v>
      </c>
      <c r="H13" s="162">
        <f>G13+0.6</f>
        <v>68</v>
      </c>
      <c r="I13" s="171">
        <f>H13+0.6</f>
        <v>68.6</v>
      </c>
      <c r="J13" s="166"/>
      <c r="K13" s="173" t="s">
        <v>177</v>
      </c>
      <c r="L13" s="154" t="s">
        <v>178</v>
      </c>
      <c r="M13" s="154" t="s">
        <v>178</v>
      </c>
      <c r="N13" s="154" t="s">
        <v>178</v>
      </c>
      <c r="O13" s="154" t="s">
        <v>178</v>
      </c>
      <c r="P13" s="154" t="s">
        <v>178</v>
      </c>
      <c r="Q13" s="154" t="s">
        <v>178</v>
      </c>
      <c r="R13" s="154" t="s">
        <v>178</v>
      </c>
    </row>
    <row r="14" s="151" customFormat="1" ht="21" customHeight="1" spans="1:18">
      <c r="A14" s="163" t="s">
        <v>179</v>
      </c>
      <c r="B14" s="162">
        <f>C14-0.8</f>
        <v>21.6</v>
      </c>
      <c r="C14" s="162">
        <f>D14-0.8</f>
        <v>22.4</v>
      </c>
      <c r="D14" s="162">
        <f>E14-0.8</f>
        <v>23.2</v>
      </c>
      <c r="E14" s="162">
        <v>24</v>
      </c>
      <c r="F14" s="162">
        <f>E14+0.8</f>
        <v>24.8</v>
      </c>
      <c r="G14" s="162">
        <f>F14+0.8</f>
        <v>25.6</v>
      </c>
      <c r="H14" s="162">
        <f>G14+1.3</f>
        <v>26.9</v>
      </c>
      <c r="I14" s="171">
        <f>H14+1.3</f>
        <v>28.2</v>
      </c>
      <c r="J14" s="166"/>
      <c r="K14" s="173" t="s">
        <v>155</v>
      </c>
      <c r="L14" s="154" t="s">
        <v>154</v>
      </c>
      <c r="M14" s="154" t="s">
        <v>177</v>
      </c>
      <c r="N14" s="154" t="s">
        <v>177</v>
      </c>
      <c r="O14" s="154" t="s">
        <v>178</v>
      </c>
      <c r="P14" s="154" t="s">
        <v>178</v>
      </c>
      <c r="Q14" s="154" t="s">
        <v>178</v>
      </c>
      <c r="R14" s="154" t="s">
        <v>178</v>
      </c>
    </row>
    <row r="15" s="151" customFormat="1" ht="21" customHeight="1" spans="1:18">
      <c r="A15" s="162" t="s">
        <v>180</v>
      </c>
      <c r="B15" s="162">
        <f>C15-0.7</f>
        <v>16.9</v>
      </c>
      <c r="C15" s="162">
        <f>D15-0.7</f>
        <v>17.6</v>
      </c>
      <c r="D15" s="162">
        <f>E15-0.7</f>
        <v>18.3</v>
      </c>
      <c r="E15" s="162">
        <v>19</v>
      </c>
      <c r="F15" s="162">
        <f>E15+0.7</f>
        <v>19.7</v>
      </c>
      <c r="G15" s="162">
        <f>F15+0.7</f>
        <v>20.4</v>
      </c>
      <c r="H15" s="162">
        <f>G15+1</f>
        <v>21.4</v>
      </c>
      <c r="I15" s="171">
        <f>H15+1</f>
        <v>22.4</v>
      </c>
      <c r="J15" s="166"/>
      <c r="K15" s="173" t="s">
        <v>154</v>
      </c>
      <c r="L15" s="154" t="s">
        <v>154</v>
      </c>
      <c r="M15" s="154" t="s">
        <v>154</v>
      </c>
      <c r="N15" s="154" t="s">
        <v>154</v>
      </c>
      <c r="O15" s="154" t="s">
        <v>154</v>
      </c>
      <c r="P15" s="154" t="s">
        <v>154</v>
      </c>
      <c r="Q15" s="154" t="s">
        <v>154</v>
      </c>
      <c r="R15" s="154" t="s">
        <v>154</v>
      </c>
    </row>
    <row r="16" s="151" customFormat="1" ht="21" customHeight="1" spans="1:18">
      <c r="A16" s="162" t="s">
        <v>181</v>
      </c>
      <c r="B16" s="162">
        <f t="shared" ref="B16:B20" si="12">C16-0.5</f>
        <v>14</v>
      </c>
      <c r="C16" s="162">
        <f t="shared" ref="C16:C20" si="13">D16-0.5</f>
        <v>14.5</v>
      </c>
      <c r="D16" s="162">
        <f t="shared" ref="D16:D20" si="14">E16-0.5</f>
        <v>15</v>
      </c>
      <c r="E16" s="162">
        <v>15.5</v>
      </c>
      <c r="F16" s="162">
        <f>E16+0.5</f>
        <v>16</v>
      </c>
      <c r="G16" s="162">
        <f>F16+0.5</f>
        <v>16.5</v>
      </c>
      <c r="H16" s="162">
        <f>G16+0.7</f>
        <v>17.2</v>
      </c>
      <c r="I16" s="171">
        <f>H16+0.7</f>
        <v>17.9</v>
      </c>
      <c r="J16" s="166"/>
      <c r="K16" s="173" t="s">
        <v>154</v>
      </c>
      <c r="L16" s="154" t="s">
        <v>154</v>
      </c>
      <c r="M16" s="154" t="s">
        <v>154</v>
      </c>
      <c r="N16" s="154" t="s">
        <v>154</v>
      </c>
      <c r="O16" s="154" t="s">
        <v>154</v>
      </c>
      <c r="P16" s="154" t="s">
        <v>154</v>
      </c>
      <c r="Q16" s="154" t="s">
        <v>154</v>
      </c>
      <c r="R16" s="154" t="s">
        <v>154</v>
      </c>
    </row>
    <row r="17" s="151" customFormat="1" ht="21" customHeight="1" spans="1:18">
      <c r="A17" s="162" t="s">
        <v>182</v>
      </c>
      <c r="B17" s="162">
        <f>C17</f>
        <v>11</v>
      </c>
      <c r="C17" s="162">
        <f>D17</f>
        <v>11</v>
      </c>
      <c r="D17" s="162">
        <f>E17</f>
        <v>11</v>
      </c>
      <c r="E17" s="162">
        <v>11</v>
      </c>
      <c r="F17" s="162">
        <f>E17</f>
        <v>11</v>
      </c>
      <c r="G17" s="162">
        <f>E17</f>
        <v>11</v>
      </c>
      <c r="H17" s="162">
        <f>E17</f>
        <v>11</v>
      </c>
      <c r="I17" s="171">
        <f>E17</f>
        <v>11</v>
      </c>
      <c r="J17" s="166"/>
      <c r="K17" s="173"/>
      <c r="L17" s="154" t="s">
        <v>154</v>
      </c>
      <c r="M17" s="154" t="s">
        <v>154</v>
      </c>
      <c r="N17" s="154" t="s">
        <v>154</v>
      </c>
      <c r="O17" s="154" t="s">
        <v>154</v>
      </c>
      <c r="P17" s="154" t="s">
        <v>154</v>
      </c>
      <c r="Q17" s="154" t="s">
        <v>154</v>
      </c>
      <c r="R17" s="154" t="s">
        <v>154</v>
      </c>
    </row>
    <row r="18" s="151" customFormat="1" ht="21" customHeight="1" spans="1:18">
      <c r="A18" s="162" t="s">
        <v>183</v>
      </c>
      <c r="B18" s="162">
        <f>C18-1</f>
        <v>57</v>
      </c>
      <c r="C18" s="162">
        <f>D18-1</f>
        <v>58</v>
      </c>
      <c r="D18" s="162">
        <f>E18-1</f>
        <v>59</v>
      </c>
      <c r="E18" s="162">
        <v>60</v>
      </c>
      <c r="F18" s="162">
        <f>E18+1</f>
        <v>61</v>
      </c>
      <c r="G18" s="162">
        <f>F18+1</f>
        <v>62</v>
      </c>
      <c r="H18" s="162">
        <f>G18+1.5</f>
        <v>63.5</v>
      </c>
      <c r="I18" s="171">
        <f>H18+1.5</f>
        <v>65</v>
      </c>
      <c r="J18" s="166"/>
      <c r="K18" s="173" t="s">
        <v>184</v>
      </c>
      <c r="L18" s="154" t="s">
        <v>178</v>
      </c>
      <c r="M18" s="154" t="s">
        <v>178</v>
      </c>
      <c r="N18" s="154" t="s">
        <v>185</v>
      </c>
      <c r="O18" s="154" t="s">
        <v>178</v>
      </c>
      <c r="P18" s="154" t="s">
        <v>153</v>
      </c>
      <c r="Q18" s="154" t="s">
        <v>178</v>
      </c>
      <c r="R18" s="154" t="s">
        <v>153</v>
      </c>
    </row>
    <row r="19" s="151" customFormat="1" ht="21" customHeight="1" spans="1:18">
      <c r="A19" s="162" t="s">
        <v>186</v>
      </c>
      <c r="B19" s="162">
        <f t="shared" si="12"/>
        <v>33.9</v>
      </c>
      <c r="C19" s="162">
        <f t="shared" si="13"/>
        <v>34.4</v>
      </c>
      <c r="D19" s="162">
        <f t="shared" si="14"/>
        <v>34.9</v>
      </c>
      <c r="E19" s="162">
        <v>35.4</v>
      </c>
      <c r="F19" s="162">
        <f t="shared" ref="F19:H19" si="15">E19+0.5</f>
        <v>35.9</v>
      </c>
      <c r="G19" s="162">
        <f t="shared" si="15"/>
        <v>36.4</v>
      </c>
      <c r="H19" s="162">
        <f t="shared" si="15"/>
        <v>36.9</v>
      </c>
      <c r="I19" s="171">
        <f>H19</f>
        <v>36.9</v>
      </c>
      <c r="J19" s="166"/>
      <c r="K19" s="173" t="s">
        <v>155</v>
      </c>
      <c r="L19" s="154" t="s">
        <v>154</v>
      </c>
      <c r="M19" s="154" t="s">
        <v>177</v>
      </c>
      <c r="N19" s="154" t="s">
        <v>177</v>
      </c>
      <c r="O19" s="154" t="s">
        <v>178</v>
      </c>
      <c r="P19" s="154" t="s">
        <v>178</v>
      </c>
      <c r="Q19" s="154" t="s">
        <v>178</v>
      </c>
      <c r="R19" s="154" t="s">
        <v>178</v>
      </c>
    </row>
    <row r="20" s="151" customFormat="1" ht="21" customHeight="1" spans="1:18">
      <c r="A20" s="162" t="s">
        <v>187</v>
      </c>
      <c r="B20" s="162">
        <f t="shared" si="12"/>
        <v>25.5</v>
      </c>
      <c r="C20" s="162">
        <f t="shared" si="13"/>
        <v>26</v>
      </c>
      <c r="D20" s="162">
        <f t="shared" si="14"/>
        <v>26.5</v>
      </c>
      <c r="E20" s="162">
        <v>27</v>
      </c>
      <c r="F20" s="162">
        <f t="shared" ref="F20:H20" si="16">E20+0.5</f>
        <v>27.5</v>
      </c>
      <c r="G20" s="162">
        <f t="shared" si="16"/>
        <v>28</v>
      </c>
      <c r="H20" s="162">
        <f t="shared" si="16"/>
        <v>28.5</v>
      </c>
      <c r="I20" s="171">
        <f>H20</f>
        <v>28.5</v>
      </c>
      <c r="J20" s="166"/>
      <c r="K20" s="173" t="s">
        <v>173</v>
      </c>
      <c r="L20" s="154" t="s">
        <v>174</v>
      </c>
      <c r="M20" s="154" t="s">
        <v>154</v>
      </c>
      <c r="N20" s="154" t="s">
        <v>164</v>
      </c>
      <c r="O20" s="154" t="s">
        <v>154</v>
      </c>
      <c r="P20" s="154" t="s">
        <v>175</v>
      </c>
      <c r="Q20" s="154" t="s">
        <v>154</v>
      </c>
      <c r="R20" s="154" t="s">
        <v>175</v>
      </c>
    </row>
    <row r="21" s="151" customFormat="1" ht="19" customHeight="1" spans="1:18">
      <c r="A21" s="162" t="s">
        <v>188</v>
      </c>
      <c r="B21" s="162">
        <f>C21-1</f>
        <v>18</v>
      </c>
      <c r="C21" s="162">
        <f>D21</f>
        <v>19</v>
      </c>
      <c r="D21" s="162">
        <f>E21-1</f>
        <v>19</v>
      </c>
      <c r="E21" s="162">
        <v>20</v>
      </c>
      <c r="F21" s="162">
        <f>E21</f>
        <v>20</v>
      </c>
      <c r="G21" s="162">
        <f>F21+1.5</f>
        <v>21.5</v>
      </c>
      <c r="H21" s="162">
        <f>G21</f>
        <v>21.5</v>
      </c>
      <c r="I21" s="171">
        <f>H21</f>
        <v>21.5</v>
      </c>
      <c r="J21" s="166"/>
      <c r="K21" s="173" t="s">
        <v>177</v>
      </c>
      <c r="L21" s="154" t="s">
        <v>178</v>
      </c>
      <c r="M21" s="154" t="s">
        <v>178</v>
      </c>
      <c r="N21" s="154" t="s">
        <v>178</v>
      </c>
      <c r="O21" s="154" t="s">
        <v>178</v>
      </c>
      <c r="P21" s="154" t="s">
        <v>178</v>
      </c>
      <c r="Q21" s="154" t="s">
        <v>178</v>
      </c>
      <c r="R21" s="154" t="s">
        <v>178</v>
      </c>
    </row>
    <row r="22" s="150" customFormat="1" ht="24" customHeight="1" spans="1:18">
      <c r="A22" s="162" t="s">
        <v>189</v>
      </c>
      <c r="B22" s="162">
        <f>C22-0.5</f>
        <v>18.5</v>
      </c>
      <c r="C22" s="162">
        <f>D22</f>
        <v>19</v>
      </c>
      <c r="D22" s="162">
        <f>E22-0.5</f>
        <v>19</v>
      </c>
      <c r="E22" s="162">
        <v>19.5</v>
      </c>
      <c r="F22" s="162">
        <f>E22</f>
        <v>19.5</v>
      </c>
      <c r="G22" s="162">
        <f>F22+1</f>
        <v>20.5</v>
      </c>
      <c r="H22" s="162">
        <f>G22</f>
        <v>20.5</v>
      </c>
      <c r="I22" s="171">
        <f>H22</f>
        <v>20.5</v>
      </c>
      <c r="J22" s="166"/>
      <c r="K22" s="173"/>
      <c r="L22" s="154" t="s">
        <v>154</v>
      </c>
      <c r="M22" s="154" t="s">
        <v>154</v>
      </c>
      <c r="N22" s="154" t="s">
        <v>154</v>
      </c>
      <c r="O22" s="154" t="s">
        <v>154</v>
      </c>
      <c r="P22" s="154" t="s">
        <v>154</v>
      </c>
      <c r="Q22" s="154" t="s">
        <v>154</v>
      </c>
      <c r="R22" s="154" t="s">
        <v>154</v>
      </c>
    </row>
    <row r="23" s="150" customFormat="1" ht="47" customHeight="1" spans="1:15">
      <c r="A23" s="164"/>
      <c r="K23" s="150" t="s">
        <v>190</v>
      </c>
      <c r="L23" s="174"/>
      <c r="M23" s="150" t="s">
        <v>191</v>
      </c>
      <c r="O23" s="150" t="s">
        <v>192</v>
      </c>
    </row>
  </sheetData>
  <mergeCells count="8">
    <mergeCell ref="A1:R1"/>
    <mergeCell ref="B2:C2"/>
    <mergeCell ref="E2:I2"/>
    <mergeCell ref="L2:R2"/>
    <mergeCell ref="B3:H3"/>
    <mergeCell ref="K3:R3"/>
    <mergeCell ref="A3:A5"/>
    <mergeCell ref="J2:J22"/>
  </mergeCells>
  <pageMargins left="0.161111111111111" right="0.161111111111111" top="0.2125" bottom="0.2125" header="0.5" footer="0.5"/>
  <pageSetup paperSize="9" scale="72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view="pageBreakPreview" zoomScale="110" zoomScaleNormal="110" workbookViewId="0">
      <selection activeCell="B8" sqref="B8:C8"/>
    </sheetView>
  </sheetViews>
  <sheetFormatPr defaultColWidth="10" defaultRowHeight="16.5" customHeight="1"/>
  <cols>
    <col min="1" max="1" width="10.875" style="176" customWidth="1"/>
    <col min="2" max="6" width="10" style="176"/>
    <col min="7" max="7" width="10.1" style="176"/>
    <col min="8" max="16384" width="10" style="176"/>
  </cols>
  <sheetData>
    <row r="1" ht="22.5" customHeight="1" spans="1:11">
      <c r="A1" s="177" t="s">
        <v>193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ht="17.25" customHeight="1" spans="1:11">
      <c r="A2" s="178" t="s">
        <v>37</v>
      </c>
      <c r="B2" s="179" t="s">
        <v>38</v>
      </c>
      <c r="C2" s="179"/>
      <c r="D2" s="180" t="s">
        <v>39</v>
      </c>
      <c r="E2" s="180"/>
      <c r="F2" s="179" t="s">
        <v>40</v>
      </c>
      <c r="G2" s="179"/>
      <c r="H2" s="181" t="s">
        <v>41</v>
      </c>
      <c r="I2" s="256" t="s">
        <v>42</v>
      </c>
      <c r="J2" s="256"/>
      <c r="K2" s="257"/>
    </row>
    <row r="3" customHeight="1" spans="1:11">
      <c r="A3" s="182" t="s">
        <v>43</v>
      </c>
      <c r="B3" s="183"/>
      <c r="C3" s="184"/>
      <c r="D3" s="185" t="s">
        <v>44</v>
      </c>
      <c r="E3" s="186"/>
      <c r="F3" s="186"/>
      <c r="G3" s="187"/>
      <c r="H3" s="185" t="s">
        <v>45</v>
      </c>
      <c r="I3" s="186"/>
      <c r="J3" s="186"/>
      <c r="K3" s="187"/>
    </row>
    <row r="4" customHeight="1" spans="1:11">
      <c r="A4" s="188" t="s">
        <v>46</v>
      </c>
      <c r="B4" s="189" t="s">
        <v>47</v>
      </c>
      <c r="C4" s="190"/>
      <c r="D4" s="188" t="s">
        <v>48</v>
      </c>
      <c r="E4" s="191"/>
      <c r="F4" s="192">
        <v>45565</v>
      </c>
      <c r="G4" s="193"/>
      <c r="H4" s="188" t="s">
        <v>194</v>
      </c>
      <c r="I4" s="191"/>
      <c r="J4" s="216" t="s">
        <v>50</v>
      </c>
      <c r="K4" s="258" t="s">
        <v>51</v>
      </c>
    </row>
    <row r="5" customHeight="1" spans="1:11">
      <c r="A5" s="194" t="s">
        <v>52</v>
      </c>
      <c r="B5" s="70" t="s">
        <v>53</v>
      </c>
      <c r="C5" s="70"/>
      <c r="D5" s="188" t="s">
        <v>195</v>
      </c>
      <c r="E5" s="191"/>
      <c r="F5" s="195">
        <v>0.8</v>
      </c>
      <c r="G5" s="196"/>
      <c r="H5" s="188" t="s">
        <v>196</v>
      </c>
      <c r="I5" s="191"/>
      <c r="J5" s="216" t="s">
        <v>50</v>
      </c>
      <c r="K5" s="258" t="s">
        <v>51</v>
      </c>
    </row>
    <row r="6" customHeight="1" spans="1:11">
      <c r="A6" s="188" t="s">
        <v>56</v>
      </c>
      <c r="B6" s="189">
        <v>6</v>
      </c>
      <c r="C6" s="190">
        <v>7</v>
      </c>
      <c r="D6" s="188" t="s">
        <v>197</v>
      </c>
      <c r="E6" s="191"/>
      <c r="F6" s="197">
        <v>0.8</v>
      </c>
      <c r="G6" s="196"/>
      <c r="H6" s="198" t="s">
        <v>198</v>
      </c>
      <c r="I6" s="234"/>
      <c r="J6" s="234"/>
      <c r="K6" s="259"/>
    </row>
    <row r="7" customHeight="1" spans="1:11">
      <c r="A7" s="188" t="s">
        <v>59</v>
      </c>
      <c r="B7" s="199">
        <v>20000</v>
      </c>
      <c r="C7" s="200"/>
      <c r="D7" s="188" t="s">
        <v>199</v>
      </c>
      <c r="E7" s="191"/>
      <c r="F7" s="197">
        <v>0.8</v>
      </c>
      <c r="G7" s="196"/>
      <c r="H7" s="201"/>
      <c r="I7" s="216"/>
      <c r="J7" s="216"/>
      <c r="K7" s="258"/>
    </row>
    <row r="8" ht="34" customHeight="1" spans="1:11">
      <c r="A8" s="202" t="s">
        <v>62</v>
      </c>
      <c r="B8" s="203" t="s">
        <v>63</v>
      </c>
      <c r="C8" s="204"/>
      <c r="D8" s="205" t="s">
        <v>64</v>
      </c>
      <c r="E8" s="206"/>
      <c r="F8" s="207">
        <v>45527</v>
      </c>
      <c r="G8" s="208"/>
      <c r="H8" s="205" t="s">
        <v>200</v>
      </c>
      <c r="I8" s="206"/>
      <c r="J8" s="206"/>
      <c r="K8" s="260"/>
    </row>
    <row r="9" customHeight="1" spans="1:11">
      <c r="A9" s="209" t="s">
        <v>201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</row>
    <row r="10" customHeight="1" spans="1:11">
      <c r="A10" s="210" t="s">
        <v>68</v>
      </c>
      <c r="B10" s="211" t="s">
        <v>69</v>
      </c>
      <c r="C10" s="212" t="s">
        <v>70</v>
      </c>
      <c r="D10" s="213"/>
      <c r="E10" s="214" t="s">
        <v>73</v>
      </c>
      <c r="F10" s="211" t="s">
        <v>69</v>
      </c>
      <c r="G10" s="212" t="s">
        <v>70</v>
      </c>
      <c r="H10" s="211"/>
      <c r="I10" s="214" t="s">
        <v>71</v>
      </c>
      <c r="J10" s="211" t="s">
        <v>69</v>
      </c>
      <c r="K10" s="261" t="s">
        <v>70</v>
      </c>
    </row>
    <row r="11" customHeight="1" spans="1:11">
      <c r="A11" s="194" t="s">
        <v>74</v>
      </c>
      <c r="B11" s="215" t="s">
        <v>69</v>
      </c>
      <c r="C11" s="216" t="s">
        <v>70</v>
      </c>
      <c r="D11" s="217"/>
      <c r="E11" s="218" t="s">
        <v>76</v>
      </c>
      <c r="F11" s="215" t="s">
        <v>69</v>
      </c>
      <c r="G11" s="216" t="s">
        <v>70</v>
      </c>
      <c r="H11" s="215"/>
      <c r="I11" s="218" t="s">
        <v>81</v>
      </c>
      <c r="J11" s="215" t="s">
        <v>69</v>
      </c>
      <c r="K11" s="258" t="s">
        <v>70</v>
      </c>
    </row>
    <row r="12" customHeight="1" spans="1:11">
      <c r="A12" s="205" t="s">
        <v>117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60"/>
    </row>
    <row r="13" customHeight="1" spans="1:11">
      <c r="A13" s="219" t="s">
        <v>202</v>
      </c>
      <c r="B13" s="219"/>
      <c r="C13" s="219"/>
      <c r="D13" s="219"/>
      <c r="E13" s="219"/>
      <c r="F13" s="219"/>
      <c r="G13" s="219"/>
      <c r="H13" s="219"/>
      <c r="I13" s="219"/>
      <c r="J13" s="219"/>
      <c r="K13" s="219"/>
    </row>
    <row r="14" customHeight="1" spans="1:11">
      <c r="A14" s="220" t="s">
        <v>203</v>
      </c>
      <c r="B14" s="221"/>
      <c r="C14" s="221"/>
      <c r="D14" s="221"/>
      <c r="E14" s="222" t="s">
        <v>204</v>
      </c>
      <c r="F14" s="222"/>
      <c r="G14" s="222"/>
      <c r="H14" s="222"/>
      <c r="I14" s="262"/>
      <c r="J14" s="262"/>
      <c r="K14" s="263"/>
    </row>
    <row r="15" customHeight="1" spans="1:11">
      <c r="A15" s="223" t="s">
        <v>205</v>
      </c>
      <c r="B15" s="224"/>
      <c r="C15" s="224"/>
      <c r="D15" s="225"/>
      <c r="E15" s="223" t="s">
        <v>206</v>
      </c>
      <c r="F15" s="224"/>
      <c r="G15" s="224"/>
      <c r="H15" s="225"/>
      <c r="I15" s="223"/>
      <c r="J15" s="224"/>
      <c r="K15" s="224"/>
    </row>
    <row r="16" customHeight="1" spans="1:11">
      <c r="A16" s="223" t="s">
        <v>207</v>
      </c>
      <c r="B16" s="224"/>
      <c r="C16" s="224"/>
      <c r="D16" s="225"/>
      <c r="E16" s="223" t="s">
        <v>208</v>
      </c>
      <c r="F16" s="224"/>
      <c r="G16" s="224"/>
      <c r="H16" s="225"/>
      <c r="I16" s="223"/>
      <c r="J16" s="224"/>
      <c r="K16" s="224"/>
    </row>
    <row r="17" customHeight="1" spans="1:11">
      <c r="A17" s="219" t="s">
        <v>209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19"/>
    </row>
    <row r="18" customHeight="1" spans="1:11">
      <c r="A18" s="226" t="s">
        <v>200</v>
      </c>
      <c r="B18" s="222"/>
      <c r="C18" s="222"/>
      <c r="D18" s="222"/>
      <c r="E18" s="222"/>
      <c r="F18" s="222"/>
      <c r="G18" s="222"/>
      <c r="H18" s="222"/>
      <c r="I18" s="262"/>
      <c r="J18" s="262"/>
      <c r="K18" s="263"/>
    </row>
    <row r="19" customHeight="1" spans="1:11">
      <c r="A19" s="223"/>
      <c r="B19" s="224"/>
      <c r="C19" s="224"/>
      <c r="D19" s="225"/>
      <c r="E19" s="227"/>
      <c r="F19" s="224"/>
      <c r="G19" s="224"/>
      <c r="H19" s="225"/>
      <c r="I19" s="264"/>
      <c r="J19" s="265"/>
      <c r="K19" s="266"/>
    </row>
    <row r="20" customHeight="1" spans="1:11">
      <c r="A20" s="228"/>
      <c r="B20" s="229"/>
      <c r="C20" s="229"/>
      <c r="D20" s="229"/>
      <c r="E20" s="229"/>
      <c r="F20" s="229"/>
      <c r="G20" s="229"/>
      <c r="H20" s="229"/>
      <c r="I20" s="229"/>
      <c r="J20" s="229"/>
      <c r="K20" s="267"/>
    </row>
    <row r="21" customHeight="1" spans="1:11">
      <c r="A21" s="230" t="s">
        <v>114</v>
      </c>
      <c r="B21" s="230"/>
      <c r="C21" s="230"/>
      <c r="D21" s="230"/>
      <c r="E21" s="230"/>
      <c r="F21" s="230"/>
      <c r="G21" s="230"/>
      <c r="H21" s="230"/>
      <c r="I21" s="230"/>
      <c r="J21" s="230"/>
      <c r="K21" s="230"/>
    </row>
    <row r="22" customHeight="1" spans="1:11">
      <c r="A22" s="65" t="s">
        <v>115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37"/>
    </row>
    <row r="23" customHeight="1" spans="1:11">
      <c r="A23" s="76" t="s">
        <v>116</v>
      </c>
      <c r="B23" s="78"/>
      <c r="C23" s="216" t="s">
        <v>50</v>
      </c>
      <c r="D23" s="216" t="s">
        <v>51</v>
      </c>
      <c r="E23" s="75"/>
      <c r="F23" s="75"/>
      <c r="G23" s="75"/>
      <c r="H23" s="75"/>
      <c r="I23" s="75"/>
      <c r="J23" s="75"/>
      <c r="K23" s="131"/>
    </row>
    <row r="24" customHeight="1" spans="1:11">
      <c r="A24" s="231" t="s">
        <v>210</v>
      </c>
      <c r="B24" s="189"/>
      <c r="C24" s="189"/>
      <c r="D24" s="189"/>
      <c r="E24" s="189"/>
      <c r="F24" s="189"/>
      <c r="G24" s="189"/>
      <c r="H24" s="189"/>
      <c r="I24" s="189"/>
      <c r="J24" s="189"/>
      <c r="K24" s="190"/>
    </row>
    <row r="25" customHeight="1" spans="1:11">
      <c r="A25" s="232"/>
      <c r="B25" s="233"/>
      <c r="C25" s="233"/>
      <c r="D25" s="233"/>
      <c r="E25" s="233"/>
      <c r="F25" s="233"/>
      <c r="G25" s="233"/>
      <c r="H25" s="233"/>
      <c r="I25" s="233"/>
      <c r="J25" s="233"/>
      <c r="K25" s="268"/>
    </row>
    <row r="26" customHeight="1" spans="1:11">
      <c r="A26" s="209" t="s">
        <v>124</v>
      </c>
      <c r="B26" s="209"/>
      <c r="C26" s="209"/>
      <c r="D26" s="209"/>
      <c r="E26" s="209"/>
      <c r="F26" s="209"/>
      <c r="G26" s="209"/>
      <c r="H26" s="209"/>
      <c r="I26" s="209"/>
      <c r="J26" s="209"/>
      <c r="K26" s="209"/>
    </row>
    <row r="27" customHeight="1" spans="1:11">
      <c r="A27" s="182" t="s">
        <v>125</v>
      </c>
      <c r="B27" s="212" t="s">
        <v>79</v>
      </c>
      <c r="C27" s="212" t="s">
        <v>80</v>
      </c>
      <c r="D27" s="212" t="s">
        <v>72</v>
      </c>
      <c r="E27" s="183" t="s">
        <v>126</v>
      </c>
      <c r="F27" s="212" t="s">
        <v>79</v>
      </c>
      <c r="G27" s="212" t="s">
        <v>80</v>
      </c>
      <c r="H27" s="212" t="s">
        <v>72</v>
      </c>
      <c r="I27" s="183" t="s">
        <v>127</v>
      </c>
      <c r="J27" s="212" t="s">
        <v>79</v>
      </c>
      <c r="K27" s="261" t="s">
        <v>80</v>
      </c>
    </row>
    <row r="28" customHeight="1" spans="1:11">
      <c r="A28" s="198" t="s">
        <v>71</v>
      </c>
      <c r="B28" s="216" t="s">
        <v>79</v>
      </c>
      <c r="C28" s="216" t="s">
        <v>80</v>
      </c>
      <c r="D28" s="216" t="s">
        <v>72</v>
      </c>
      <c r="E28" s="234" t="s">
        <v>78</v>
      </c>
      <c r="F28" s="216" t="s">
        <v>79</v>
      </c>
      <c r="G28" s="216" t="s">
        <v>80</v>
      </c>
      <c r="H28" s="216" t="s">
        <v>72</v>
      </c>
      <c r="I28" s="234" t="s">
        <v>89</v>
      </c>
      <c r="J28" s="216" t="s">
        <v>79</v>
      </c>
      <c r="K28" s="258" t="s">
        <v>80</v>
      </c>
    </row>
    <row r="29" customHeight="1" spans="1:11">
      <c r="A29" s="188" t="s">
        <v>82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69"/>
    </row>
    <row r="30" customHeight="1" spans="1:11">
      <c r="A30" s="236"/>
      <c r="B30" s="237"/>
      <c r="C30" s="237"/>
      <c r="D30" s="237"/>
      <c r="E30" s="237"/>
      <c r="F30" s="237"/>
      <c r="G30" s="237"/>
      <c r="H30" s="237"/>
      <c r="I30" s="237"/>
      <c r="J30" s="237"/>
      <c r="K30" s="270"/>
    </row>
    <row r="31" customHeight="1" spans="1:11">
      <c r="A31" s="238" t="s">
        <v>211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</row>
    <row r="32" ht="17.25" customHeight="1" spans="1:11">
      <c r="A32" s="239" t="s">
        <v>212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00"/>
    </row>
    <row r="33" ht="17.25" customHeight="1" spans="1:11">
      <c r="A33" s="239"/>
      <c r="B33" s="240"/>
      <c r="C33" s="240"/>
      <c r="D33" s="240"/>
      <c r="E33" s="240"/>
      <c r="F33" s="240"/>
      <c r="G33" s="240"/>
      <c r="H33" s="240"/>
      <c r="I33" s="240"/>
      <c r="J33" s="240"/>
      <c r="K33" s="200"/>
    </row>
    <row r="34" ht="17.25" customHeight="1" spans="1:11">
      <c r="A34" s="239"/>
      <c r="B34" s="240"/>
      <c r="C34" s="240"/>
      <c r="D34" s="240"/>
      <c r="E34" s="240"/>
      <c r="F34" s="240"/>
      <c r="G34" s="240"/>
      <c r="H34" s="240"/>
      <c r="I34" s="240"/>
      <c r="J34" s="240"/>
      <c r="K34" s="200"/>
    </row>
    <row r="35" ht="17.25" customHeight="1" spans="1:11">
      <c r="A35" s="239"/>
      <c r="B35" s="240"/>
      <c r="C35" s="240"/>
      <c r="D35" s="240"/>
      <c r="E35" s="240"/>
      <c r="F35" s="240"/>
      <c r="G35" s="240"/>
      <c r="H35" s="240"/>
      <c r="I35" s="240"/>
      <c r="J35" s="240"/>
      <c r="K35" s="200"/>
    </row>
    <row r="36" ht="17.25" customHeight="1" spans="1:11">
      <c r="A36" s="239"/>
      <c r="B36" s="240"/>
      <c r="C36" s="240"/>
      <c r="D36" s="240"/>
      <c r="E36" s="240"/>
      <c r="F36" s="240"/>
      <c r="G36" s="240"/>
      <c r="H36" s="240"/>
      <c r="I36" s="240"/>
      <c r="J36" s="240"/>
      <c r="K36" s="200"/>
    </row>
    <row r="37" ht="17.25" customHeight="1" spans="1:11">
      <c r="A37" s="239"/>
      <c r="B37" s="240"/>
      <c r="C37" s="240"/>
      <c r="D37" s="240"/>
      <c r="E37" s="240"/>
      <c r="F37" s="240"/>
      <c r="G37" s="240"/>
      <c r="H37" s="240"/>
      <c r="I37" s="240"/>
      <c r="J37" s="240"/>
      <c r="K37" s="200"/>
    </row>
    <row r="38" ht="17.25" customHeight="1" spans="1:11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200"/>
    </row>
    <row r="39" ht="17.25" customHeight="1" spans="1:11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200"/>
    </row>
    <row r="40" ht="17.25" customHeight="1" spans="1:11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00"/>
    </row>
    <row r="41" ht="17.25" customHeight="1" spans="1:11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200"/>
    </row>
    <row r="42" ht="17.25" customHeight="1" spans="1:11">
      <c r="A42" s="236" t="s">
        <v>123</v>
      </c>
      <c r="B42" s="237"/>
      <c r="C42" s="237"/>
      <c r="D42" s="237"/>
      <c r="E42" s="237"/>
      <c r="F42" s="237"/>
      <c r="G42" s="237"/>
      <c r="H42" s="237"/>
      <c r="I42" s="237"/>
      <c r="J42" s="237"/>
      <c r="K42" s="270"/>
    </row>
    <row r="43" customHeight="1" spans="1:11">
      <c r="A43" s="238" t="s">
        <v>213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38"/>
    </row>
    <row r="44" ht="18" customHeight="1" spans="1:11">
      <c r="A44" s="241" t="s">
        <v>117</v>
      </c>
      <c r="B44" s="242"/>
      <c r="C44" s="242"/>
      <c r="D44" s="242"/>
      <c r="E44" s="242"/>
      <c r="F44" s="242"/>
      <c r="G44" s="242"/>
      <c r="H44" s="242"/>
      <c r="I44" s="242"/>
      <c r="J44" s="242"/>
      <c r="K44" s="271"/>
    </row>
    <row r="45" ht="18" customHeight="1" spans="1:11">
      <c r="A45" s="241"/>
      <c r="B45" s="242"/>
      <c r="C45" s="242"/>
      <c r="D45" s="242"/>
      <c r="E45" s="242"/>
      <c r="F45" s="242"/>
      <c r="G45" s="242"/>
      <c r="H45" s="242"/>
      <c r="I45" s="242"/>
      <c r="J45" s="242"/>
      <c r="K45" s="271"/>
    </row>
    <row r="46" ht="18" customHeight="1" spans="1:11">
      <c r="A46" s="232"/>
      <c r="B46" s="233"/>
      <c r="C46" s="233"/>
      <c r="D46" s="233"/>
      <c r="E46" s="233"/>
      <c r="F46" s="233"/>
      <c r="G46" s="233"/>
      <c r="H46" s="233"/>
      <c r="I46" s="233"/>
      <c r="J46" s="233"/>
      <c r="K46" s="268"/>
    </row>
    <row r="47" ht="21" customHeight="1" spans="1:11">
      <c r="A47" s="243" t="s">
        <v>129</v>
      </c>
      <c r="B47" s="244" t="s">
        <v>214</v>
      </c>
      <c r="C47" s="244"/>
      <c r="D47" s="245" t="s">
        <v>131</v>
      </c>
      <c r="E47" s="246"/>
      <c r="F47" s="245" t="s">
        <v>132</v>
      </c>
      <c r="G47" s="247"/>
      <c r="H47" s="248" t="s">
        <v>133</v>
      </c>
      <c r="I47" s="248"/>
      <c r="J47" s="244"/>
      <c r="K47" s="272"/>
    </row>
    <row r="48" customHeight="1" spans="1:11">
      <c r="A48" s="249" t="s">
        <v>135</v>
      </c>
      <c r="B48" s="250"/>
      <c r="C48" s="250"/>
      <c r="D48" s="250"/>
      <c r="E48" s="250"/>
      <c r="F48" s="250"/>
      <c r="G48" s="250"/>
      <c r="H48" s="250"/>
      <c r="I48" s="250"/>
      <c r="J48" s="250"/>
      <c r="K48" s="273"/>
    </row>
    <row r="49" customHeight="1" spans="1:11">
      <c r="A49" s="251"/>
      <c r="B49" s="252"/>
      <c r="C49" s="252"/>
      <c r="D49" s="252"/>
      <c r="E49" s="252"/>
      <c r="F49" s="252"/>
      <c r="G49" s="252"/>
      <c r="H49" s="252"/>
      <c r="I49" s="252"/>
      <c r="J49" s="252"/>
      <c r="K49" s="274"/>
    </row>
    <row r="50" customHeight="1" spans="1:11">
      <c r="A50" s="253"/>
      <c r="B50" s="254"/>
      <c r="C50" s="254"/>
      <c r="D50" s="254"/>
      <c r="E50" s="254"/>
      <c r="F50" s="254"/>
      <c r="G50" s="254"/>
      <c r="H50" s="254"/>
      <c r="I50" s="254"/>
      <c r="J50" s="254"/>
      <c r="K50" s="275"/>
    </row>
    <row r="51" ht="21" customHeight="1" spans="1:11">
      <c r="A51" s="243" t="s">
        <v>129</v>
      </c>
      <c r="B51" s="244" t="s">
        <v>214</v>
      </c>
      <c r="C51" s="244"/>
      <c r="D51" s="245" t="s">
        <v>131</v>
      </c>
      <c r="E51" s="245" t="s">
        <v>215</v>
      </c>
      <c r="F51" s="245" t="s">
        <v>132</v>
      </c>
      <c r="G51" s="255">
        <v>45516</v>
      </c>
      <c r="H51" s="248" t="s">
        <v>133</v>
      </c>
      <c r="I51" s="248"/>
      <c r="J51" s="276" t="s">
        <v>134</v>
      </c>
      <c r="K51" s="277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B47:C47"/>
    <mergeCell ref="H47:I47"/>
    <mergeCell ref="J47:K47"/>
    <mergeCell ref="A48:K48"/>
    <mergeCell ref="A49:K49"/>
    <mergeCell ref="A50:K50"/>
    <mergeCell ref="B51:C51"/>
    <mergeCell ref="H51:I51"/>
    <mergeCell ref="J51:K51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304800</xdr:colOff>
                    <xdr:row>46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393700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view="pageBreakPreview" zoomScale="80" zoomScaleNormal="90" workbookViewId="0">
      <selection activeCell="A1" sqref="$A1:$XFD1048576"/>
    </sheetView>
  </sheetViews>
  <sheetFormatPr defaultColWidth="9" defaultRowHeight="26" customHeight="1"/>
  <cols>
    <col min="1" max="1" width="17.1666666666667" style="150" customWidth="1"/>
    <col min="2" max="2" width="7.8" style="150" customWidth="1"/>
    <col min="3" max="8" width="9.33333333333333" style="150" customWidth="1"/>
    <col min="9" max="9" width="12.225" style="150" customWidth="1"/>
    <col min="10" max="11" width="11.5" style="150" customWidth="1"/>
    <col min="12" max="12" width="8.375" style="150" customWidth="1"/>
    <col min="13" max="13" width="10.5" style="150" customWidth="1"/>
    <col min="14" max="14" width="8.375" style="150" customWidth="1"/>
    <col min="15" max="16" width="10.875" style="150" customWidth="1"/>
    <col min="17" max="18" width="11" style="150" customWidth="1"/>
    <col min="19" max="16384" width="9" style="150"/>
  </cols>
  <sheetData>
    <row r="1" s="150" customFormat="1" ht="30" customHeight="1" spans="1:18">
      <c r="A1" s="152" t="s">
        <v>137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</row>
    <row r="2" s="151" customFormat="1" ht="25" customHeight="1" spans="1:18">
      <c r="A2" s="154" t="s">
        <v>46</v>
      </c>
      <c r="B2" s="155" t="s">
        <v>47</v>
      </c>
      <c r="C2" s="156"/>
      <c r="D2" s="157" t="s">
        <v>138</v>
      </c>
      <c r="E2" s="158"/>
      <c r="F2" s="159"/>
      <c r="G2" s="159"/>
      <c r="H2" s="159"/>
      <c r="I2" s="165"/>
      <c r="J2" s="166"/>
      <c r="K2" s="167" t="s">
        <v>41</v>
      </c>
      <c r="L2" s="168" t="s">
        <v>42</v>
      </c>
      <c r="M2" s="169"/>
      <c r="N2" s="169"/>
      <c r="O2" s="169"/>
      <c r="P2" s="169"/>
      <c r="Q2" s="169"/>
      <c r="R2" s="175"/>
    </row>
    <row r="3" s="151" customFormat="1" ht="23" customHeight="1" spans="1:18">
      <c r="A3" s="160" t="s">
        <v>139</v>
      </c>
      <c r="B3" s="161" t="s">
        <v>140</v>
      </c>
      <c r="C3" s="160"/>
      <c r="D3" s="160"/>
      <c r="E3" s="160"/>
      <c r="F3" s="160"/>
      <c r="G3" s="160"/>
      <c r="H3" s="160"/>
      <c r="I3" s="170"/>
      <c r="J3" s="166"/>
      <c r="K3" s="161" t="s">
        <v>141</v>
      </c>
      <c r="L3" s="160"/>
      <c r="M3" s="160"/>
      <c r="N3" s="160"/>
      <c r="O3" s="160"/>
      <c r="P3" s="160"/>
      <c r="Q3" s="160"/>
      <c r="R3" s="160"/>
    </row>
    <row r="4" s="151" customFormat="1" ht="23" customHeight="1" spans="1:18">
      <c r="A4" s="160"/>
      <c r="B4" s="162" t="s">
        <v>142</v>
      </c>
      <c r="C4" s="162" t="s">
        <v>94</v>
      </c>
      <c r="D4" s="162" t="s">
        <v>95</v>
      </c>
      <c r="E4" s="162" t="s">
        <v>96</v>
      </c>
      <c r="F4" s="162" t="s">
        <v>97</v>
      </c>
      <c r="G4" s="162" t="s">
        <v>98</v>
      </c>
      <c r="H4" s="162" t="s">
        <v>99</v>
      </c>
      <c r="I4" s="171" t="s">
        <v>143</v>
      </c>
      <c r="J4" s="166"/>
      <c r="K4" s="172" t="s">
        <v>142</v>
      </c>
      <c r="L4" s="162" t="s">
        <v>94</v>
      </c>
      <c r="M4" s="162" t="s">
        <v>95</v>
      </c>
      <c r="N4" s="162" t="s">
        <v>96</v>
      </c>
      <c r="O4" s="162" t="s">
        <v>97</v>
      </c>
      <c r="P4" s="162" t="s">
        <v>98</v>
      </c>
      <c r="Q4" s="162" t="s">
        <v>99</v>
      </c>
      <c r="R4" s="162" t="s">
        <v>143</v>
      </c>
    </row>
    <row r="5" s="151" customFormat="1" ht="23" customHeight="1" spans="1:18">
      <c r="A5" s="160"/>
      <c r="B5" s="162" t="s">
        <v>144</v>
      </c>
      <c r="C5" s="162" t="s">
        <v>145</v>
      </c>
      <c r="D5" s="162" t="s">
        <v>146</v>
      </c>
      <c r="E5" s="162" t="s">
        <v>147</v>
      </c>
      <c r="F5" s="162" t="s">
        <v>148</v>
      </c>
      <c r="G5" s="162" t="s">
        <v>149</v>
      </c>
      <c r="H5" s="162" t="s">
        <v>150</v>
      </c>
      <c r="I5" s="171" t="s">
        <v>151</v>
      </c>
      <c r="J5" s="166"/>
      <c r="K5" s="172" t="s">
        <v>144</v>
      </c>
      <c r="L5" s="162" t="s">
        <v>145</v>
      </c>
      <c r="M5" s="162" t="s">
        <v>146</v>
      </c>
      <c r="N5" s="162" t="s">
        <v>147</v>
      </c>
      <c r="O5" s="162" t="s">
        <v>148</v>
      </c>
      <c r="P5" s="162" t="s">
        <v>149</v>
      </c>
      <c r="Q5" s="162" t="s">
        <v>150</v>
      </c>
      <c r="R5" s="162" t="s">
        <v>151</v>
      </c>
    </row>
    <row r="6" s="151" customFormat="1" ht="21" customHeight="1" spans="1:18">
      <c r="A6" s="162" t="s">
        <v>152</v>
      </c>
      <c r="B6" s="162">
        <f t="shared" ref="B6:B8" si="0">C6-1</f>
        <v>72</v>
      </c>
      <c r="C6" s="162">
        <f t="shared" ref="C6:C8" si="1">D6-1</f>
        <v>73</v>
      </c>
      <c r="D6" s="162">
        <f t="shared" ref="D6:D8" si="2">E6-2</f>
        <v>74</v>
      </c>
      <c r="E6" s="162">
        <v>76</v>
      </c>
      <c r="F6" s="162">
        <f t="shared" ref="F6:F8" si="3">E6+2</f>
        <v>78</v>
      </c>
      <c r="G6" s="162">
        <f t="shared" ref="G6:G8" si="4">F6+2</f>
        <v>80</v>
      </c>
      <c r="H6" s="162">
        <f t="shared" ref="H6:H8" si="5">G6+1</f>
        <v>81</v>
      </c>
      <c r="I6" s="171">
        <f t="shared" ref="I6:I8" si="6">H6+1</f>
        <v>82</v>
      </c>
      <c r="J6" s="166"/>
      <c r="K6" s="173" t="s">
        <v>153</v>
      </c>
      <c r="L6" s="154" t="s">
        <v>154</v>
      </c>
      <c r="M6" s="154" t="s">
        <v>155</v>
      </c>
      <c r="N6" s="154" t="s">
        <v>154</v>
      </c>
      <c r="O6" s="154" t="s">
        <v>153</v>
      </c>
      <c r="P6" s="154" t="s">
        <v>156</v>
      </c>
      <c r="Q6" s="154" t="s">
        <v>153</v>
      </c>
      <c r="R6" s="154" t="s">
        <v>156</v>
      </c>
    </row>
    <row r="7" s="151" customFormat="1" ht="21" customHeight="1" spans="1:18">
      <c r="A7" s="162" t="s">
        <v>157</v>
      </c>
      <c r="B7" s="162">
        <f t="shared" si="0"/>
        <v>69</v>
      </c>
      <c r="C7" s="162">
        <f t="shared" si="1"/>
        <v>70</v>
      </c>
      <c r="D7" s="162">
        <f t="shared" si="2"/>
        <v>71</v>
      </c>
      <c r="E7" s="162">
        <v>73</v>
      </c>
      <c r="F7" s="162">
        <f t="shared" si="3"/>
        <v>75</v>
      </c>
      <c r="G7" s="162">
        <f t="shared" si="4"/>
        <v>77</v>
      </c>
      <c r="H7" s="162">
        <f t="shared" si="5"/>
        <v>78</v>
      </c>
      <c r="I7" s="171">
        <f t="shared" si="6"/>
        <v>79</v>
      </c>
      <c r="J7" s="166"/>
      <c r="K7" s="173" t="s">
        <v>158</v>
      </c>
      <c r="L7" s="154" t="s">
        <v>154</v>
      </c>
      <c r="M7" s="154">
        <f>0.3/0.3</f>
        <v>1</v>
      </c>
      <c r="N7" s="154" t="s">
        <v>155</v>
      </c>
      <c r="O7" s="154" t="s">
        <v>159</v>
      </c>
      <c r="P7" s="154" t="s">
        <v>160</v>
      </c>
      <c r="Q7" s="154" t="s">
        <v>159</v>
      </c>
      <c r="R7" s="154" t="s">
        <v>160</v>
      </c>
    </row>
    <row r="8" s="151" customFormat="1" ht="21" customHeight="1" spans="1:18">
      <c r="A8" s="162" t="s">
        <v>161</v>
      </c>
      <c r="B8" s="162">
        <f t="shared" si="0"/>
        <v>62</v>
      </c>
      <c r="C8" s="162">
        <f t="shared" si="1"/>
        <v>63</v>
      </c>
      <c r="D8" s="162">
        <f t="shared" si="2"/>
        <v>64</v>
      </c>
      <c r="E8" s="162">
        <v>66</v>
      </c>
      <c r="F8" s="162">
        <f t="shared" si="3"/>
        <v>68</v>
      </c>
      <c r="G8" s="162">
        <f t="shared" si="4"/>
        <v>70</v>
      </c>
      <c r="H8" s="162">
        <f t="shared" si="5"/>
        <v>71</v>
      </c>
      <c r="I8" s="171">
        <f t="shared" si="6"/>
        <v>72</v>
      </c>
      <c r="J8" s="166"/>
      <c r="K8" s="173" t="s">
        <v>162</v>
      </c>
      <c r="L8" s="154" t="s">
        <v>154</v>
      </c>
      <c r="M8" s="154" t="s">
        <v>154</v>
      </c>
      <c r="N8" s="154" t="s">
        <v>154</v>
      </c>
      <c r="O8" s="154" t="s">
        <v>154</v>
      </c>
      <c r="P8" s="154" t="s">
        <v>154</v>
      </c>
      <c r="Q8" s="154" t="s">
        <v>154</v>
      </c>
      <c r="R8" s="154" t="s">
        <v>154</v>
      </c>
    </row>
    <row r="9" s="151" customFormat="1" ht="21" customHeight="1" spans="1:18">
      <c r="A9" s="162" t="s">
        <v>163</v>
      </c>
      <c r="B9" s="162">
        <f t="shared" ref="B9:B11" si="7">C9-4</f>
        <v>112</v>
      </c>
      <c r="C9" s="162">
        <f t="shared" ref="C9:C11" si="8">D9-4</f>
        <v>116</v>
      </c>
      <c r="D9" s="162">
        <f t="shared" ref="D9:D11" si="9">E9-4</f>
        <v>120</v>
      </c>
      <c r="E9" s="162">
        <v>124</v>
      </c>
      <c r="F9" s="162">
        <f t="shared" ref="F9:F11" si="10">E9+4</f>
        <v>128</v>
      </c>
      <c r="G9" s="162">
        <f>F9+4</f>
        <v>132</v>
      </c>
      <c r="H9" s="162">
        <f t="shared" ref="H9:H11" si="11">G9+6</f>
        <v>138</v>
      </c>
      <c r="I9" s="171">
        <f>H9+6</f>
        <v>144</v>
      </c>
      <c r="J9" s="166"/>
      <c r="K9" s="173" t="s">
        <v>154</v>
      </c>
      <c r="L9" s="154" t="s">
        <v>154</v>
      </c>
      <c r="M9" s="154" t="s">
        <v>154</v>
      </c>
      <c r="N9" s="154" t="s">
        <v>164</v>
      </c>
      <c r="O9" s="154" t="s">
        <v>154</v>
      </c>
      <c r="P9" s="154" t="s">
        <v>154</v>
      </c>
      <c r="Q9" s="154" t="s">
        <v>154</v>
      </c>
      <c r="R9" s="154" t="s">
        <v>154</v>
      </c>
    </row>
    <row r="10" s="151" customFormat="1" ht="21" customHeight="1" spans="1:18">
      <c r="A10" s="162" t="s">
        <v>165</v>
      </c>
      <c r="B10" s="162">
        <f t="shared" si="7"/>
        <v>108</v>
      </c>
      <c r="C10" s="162">
        <f t="shared" si="8"/>
        <v>112</v>
      </c>
      <c r="D10" s="162">
        <f t="shared" si="9"/>
        <v>116</v>
      </c>
      <c r="E10" s="162">
        <v>120</v>
      </c>
      <c r="F10" s="162">
        <f t="shared" si="10"/>
        <v>124</v>
      </c>
      <c r="G10" s="162">
        <f>F10+5</f>
        <v>129</v>
      </c>
      <c r="H10" s="162">
        <f t="shared" si="11"/>
        <v>135</v>
      </c>
      <c r="I10" s="171">
        <f>H10+7</f>
        <v>142</v>
      </c>
      <c r="J10" s="166"/>
      <c r="K10" s="173" t="s">
        <v>154</v>
      </c>
      <c r="L10" s="154" t="s">
        <v>154</v>
      </c>
      <c r="M10" s="154" t="s">
        <v>154</v>
      </c>
      <c r="N10" s="154" t="s">
        <v>154</v>
      </c>
      <c r="O10" s="154" t="s">
        <v>154</v>
      </c>
      <c r="P10" s="154" t="s">
        <v>154</v>
      </c>
      <c r="Q10" s="154" t="s">
        <v>154</v>
      </c>
      <c r="R10" s="154" t="s">
        <v>154</v>
      </c>
    </row>
    <row r="11" s="151" customFormat="1" ht="21" customHeight="1" spans="1:18">
      <c r="A11" s="162" t="s">
        <v>166</v>
      </c>
      <c r="B11" s="162">
        <f t="shared" si="7"/>
        <v>108</v>
      </c>
      <c r="C11" s="162">
        <f t="shared" si="8"/>
        <v>112</v>
      </c>
      <c r="D11" s="162">
        <f t="shared" si="9"/>
        <v>116</v>
      </c>
      <c r="E11" s="162">
        <v>120</v>
      </c>
      <c r="F11" s="162">
        <f t="shared" si="10"/>
        <v>124</v>
      </c>
      <c r="G11" s="162">
        <f>F11+5</f>
        <v>129</v>
      </c>
      <c r="H11" s="162">
        <f t="shared" si="11"/>
        <v>135</v>
      </c>
      <c r="I11" s="171">
        <f>H11+7</f>
        <v>142</v>
      </c>
      <c r="J11" s="166"/>
      <c r="K11" s="173" t="s">
        <v>167</v>
      </c>
      <c r="L11" s="154" t="s">
        <v>168</v>
      </c>
      <c r="M11" s="154" t="s">
        <v>169</v>
      </c>
      <c r="N11" s="154" t="s">
        <v>170</v>
      </c>
      <c r="O11" s="154" t="s">
        <v>168</v>
      </c>
      <c r="P11" s="154" t="s">
        <v>171</v>
      </c>
      <c r="Q11" s="154" t="s">
        <v>168</v>
      </c>
      <c r="R11" s="154" t="s">
        <v>171</v>
      </c>
    </row>
    <row r="12" s="151" customFormat="1" ht="21" customHeight="1" spans="1:18">
      <c r="A12" s="162" t="s">
        <v>172</v>
      </c>
      <c r="B12" s="162">
        <f>C12-1.2</f>
        <v>46.4</v>
      </c>
      <c r="C12" s="162">
        <f>D12-1.2</f>
        <v>47.6</v>
      </c>
      <c r="D12" s="162">
        <f>E12-1.2</f>
        <v>48.8</v>
      </c>
      <c r="E12" s="162">
        <v>50</v>
      </c>
      <c r="F12" s="162">
        <f>E12+1.2</f>
        <v>51.2</v>
      </c>
      <c r="G12" s="162">
        <f>F12+1.2</f>
        <v>52.4</v>
      </c>
      <c r="H12" s="162">
        <f>G12+1.4</f>
        <v>53.8</v>
      </c>
      <c r="I12" s="171">
        <f>H12+1.4</f>
        <v>55.2</v>
      </c>
      <c r="J12" s="166"/>
      <c r="K12" s="173" t="s">
        <v>173</v>
      </c>
      <c r="L12" s="154" t="s">
        <v>174</v>
      </c>
      <c r="M12" s="154" t="s">
        <v>154</v>
      </c>
      <c r="N12" s="154" t="s">
        <v>164</v>
      </c>
      <c r="O12" s="154" t="s">
        <v>154</v>
      </c>
      <c r="P12" s="154" t="s">
        <v>175</v>
      </c>
      <c r="Q12" s="154" t="s">
        <v>154</v>
      </c>
      <c r="R12" s="154" t="s">
        <v>175</v>
      </c>
    </row>
    <row r="13" s="151" customFormat="1" ht="21" customHeight="1" spans="1:18">
      <c r="A13" s="162" t="s">
        <v>176</v>
      </c>
      <c r="B13" s="162">
        <f>C13-0.6</f>
        <v>62.6</v>
      </c>
      <c r="C13" s="162">
        <f>D13-0.6</f>
        <v>63.2</v>
      </c>
      <c r="D13" s="162">
        <f>E13-1.2</f>
        <v>63.8</v>
      </c>
      <c r="E13" s="162">
        <v>65</v>
      </c>
      <c r="F13" s="162">
        <f>E13+1.2</f>
        <v>66.2</v>
      </c>
      <c r="G13" s="162">
        <f>F13+1.2</f>
        <v>67.4</v>
      </c>
      <c r="H13" s="162">
        <f>G13+0.6</f>
        <v>68</v>
      </c>
      <c r="I13" s="171">
        <f>H13+0.6</f>
        <v>68.6</v>
      </c>
      <c r="J13" s="166"/>
      <c r="K13" s="173" t="s">
        <v>177</v>
      </c>
      <c r="L13" s="154" t="s">
        <v>178</v>
      </c>
      <c r="M13" s="154" t="s">
        <v>178</v>
      </c>
      <c r="N13" s="154" t="s">
        <v>178</v>
      </c>
      <c r="O13" s="154" t="s">
        <v>178</v>
      </c>
      <c r="P13" s="154" t="s">
        <v>178</v>
      </c>
      <c r="Q13" s="154" t="s">
        <v>178</v>
      </c>
      <c r="R13" s="154" t="s">
        <v>178</v>
      </c>
    </row>
    <row r="14" s="151" customFormat="1" ht="21" customHeight="1" spans="1:18">
      <c r="A14" s="163" t="s">
        <v>179</v>
      </c>
      <c r="B14" s="162">
        <f>C14-0.8</f>
        <v>21.6</v>
      </c>
      <c r="C14" s="162">
        <f>D14-0.8</f>
        <v>22.4</v>
      </c>
      <c r="D14" s="162">
        <f>E14-0.8</f>
        <v>23.2</v>
      </c>
      <c r="E14" s="162">
        <v>24</v>
      </c>
      <c r="F14" s="162">
        <f>E14+0.8</f>
        <v>24.8</v>
      </c>
      <c r="G14" s="162">
        <f>F14+0.8</f>
        <v>25.6</v>
      </c>
      <c r="H14" s="162">
        <f>G14+1.3</f>
        <v>26.9</v>
      </c>
      <c r="I14" s="171">
        <f>H14+1.3</f>
        <v>28.2</v>
      </c>
      <c r="J14" s="166"/>
      <c r="K14" s="173" t="s">
        <v>155</v>
      </c>
      <c r="L14" s="154" t="s">
        <v>154</v>
      </c>
      <c r="M14" s="154" t="s">
        <v>177</v>
      </c>
      <c r="N14" s="154" t="s">
        <v>177</v>
      </c>
      <c r="O14" s="154" t="s">
        <v>178</v>
      </c>
      <c r="P14" s="154" t="s">
        <v>178</v>
      </c>
      <c r="Q14" s="154" t="s">
        <v>178</v>
      </c>
      <c r="R14" s="154" t="s">
        <v>178</v>
      </c>
    </row>
    <row r="15" s="151" customFormat="1" ht="21" customHeight="1" spans="1:18">
      <c r="A15" s="162" t="s">
        <v>180</v>
      </c>
      <c r="B15" s="162">
        <f>C15-0.7</f>
        <v>16.9</v>
      </c>
      <c r="C15" s="162">
        <f>D15-0.7</f>
        <v>17.6</v>
      </c>
      <c r="D15" s="162">
        <f>E15-0.7</f>
        <v>18.3</v>
      </c>
      <c r="E15" s="162">
        <v>19</v>
      </c>
      <c r="F15" s="162">
        <f>E15+0.7</f>
        <v>19.7</v>
      </c>
      <c r="G15" s="162">
        <f>F15+0.7</f>
        <v>20.4</v>
      </c>
      <c r="H15" s="162">
        <f>G15+1</f>
        <v>21.4</v>
      </c>
      <c r="I15" s="171">
        <f>H15+1</f>
        <v>22.4</v>
      </c>
      <c r="J15" s="166"/>
      <c r="K15" s="173" t="s">
        <v>154</v>
      </c>
      <c r="L15" s="154" t="s">
        <v>154</v>
      </c>
      <c r="M15" s="154" t="s">
        <v>154</v>
      </c>
      <c r="N15" s="154" t="s">
        <v>154</v>
      </c>
      <c r="O15" s="154" t="s">
        <v>154</v>
      </c>
      <c r="P15" s="154" t="s">
        <v>154</v>
      </c>
      <c r="Q15" s="154" t="s">
        <v>154</v>
      </c>
      <c r="R15" s="154" t="s">
        <v>154</v>
      </c>
    </row>
    <row r="16" s="151" customFormat="1" ht="21" customHeight="1" spans="1:18">
      <c r="A16" s="162" t="s">
        <v>181</v>
      </c>
      <c r="B16" s="162">
        <f t="shared" ref="B16:B20" si="12">C16-0.5</f>
        <v>14</v>
      </c>
      <c r="C16" s="162">
        <f t="shared" ref="C16:C20" si="13">D16-0.5</f>
        <v>14.5</v>
      </c>
      <c r="D16" s="162">
        <f t="shared" ref="D16:D20" si="14">E16-0.5</f>
        <v>15</v>
      </c>
      <c r="E16" s="162">
        <v>15.5</v>
      </c>
      <c r="F16" s="162">
        <f>E16+0.5</f>
        <v>16</v>
      </c>
      <c r="G16" s="162">
        <f>F16+0.5</f>
        <v>16.5</v>
      </c>
      <c r="H16" s="162">
        <f>G16+0.7</f>
        <v>17.2</v>
      </c>
      <c r="I16" s="171">
        <f>H16+0.7</f>
        <v>17.9</v>
      </c>
      <c r="J16" s="166"/>
      <c r="K16" s="173" t="s">
        <v>154</v>
      </c>
      <c r="L16" s="154" t="s">
        <v>154</v>
      </c>
      <c r="M16" s="154" t="s">
        <v>154</v>
      </c>
      <c r="N16" s="154" t="s">
        <v>154</v>
      </c>
      <c r="O16" s="154" t="s">
        <v>154</v>
      </c>
      <c r="P16" s="154" t="s">
        <v>154</v>
      </c>
      <c r="Q16" s="154" t="s">
        <v>154</v>
      </c>
      <c r="R16" s="154" t="s">
        <v>154</v>
      </c>
    </row>
    <row r="17" s="151" customFormat="1" ht="21" customHeight="1" spans="1:18">
      <c r="A17" s="162" t="s">
        <v>182</v>
      </c>
      <c r="B17" s="162">
        <f>C17</f>
        <v>11</v>
      </c>
      <c r="C17" s="162">
        <f t="shared" ref="C17:C22" si="15">D17</f>
        <v>11</v>
      </c>
      <c r="D17" s="162">
        <f>E17</f>
        <v>11</v>
      </c>
      <c r="E17" s="162">
        <v>11</v>
      </c>
      <c r="F17" s="162">
        <f t="shared" ref="F17:F22" si="16">E17</f>
        <v>11</v>
      </c>
      <c r="G17" s="162">
        <f>E17</f>
        <v>11</v>
      </c>
      <c r="H17" s="162">
        <f>E17</f>
        <v>11</v>
      </c>
      <c r="I17" s="171">
        <f>E17</f>
        <v>11</v>
      </c>
      <c r="J17" s="166"/>
      <c r="K17" s="173"/>
      <c r="L17" s="154" t="s">
        <v>154</v>
      </c>
      <c r="M17" s="154" t="s">
        <v>154</v>
      </c>
      <c r="N17" s="154" t="s">
        <v>154</v>
      </c>
      <c r="O17" s="154" t="s">
        <v>154</v>
      </c>
      <c r="P17" s="154" t="s">
        <v>154</v>
      </c>
      <c r="Q17" s="154" t="s">
        <v>154</v>
      </c>
      <c r="R17" s="154" t="s">
        <v>154</v>
      </c>
    </row>
    <row r="18" s="151" customFormat="1" ht="21" customHeight="1" spans="1:18">
      <c r="A18" s="162" t="s">
        <v>183</v>
      </c>
      <c r="B18" s="162">
        <f>C18-1</f>
        <v>57</v>
      </c>
      <c r="C18" s="162">
        <f>D18-1</f>
        <v>58</v>
      </c>
      <c r="D18" s="162">
        <f>E18-1</f>
        <v>59</v>
      </c>
      <c r="E18" s="162">
        <v>60</v>
      </c>
      <c r="F18" s="162">
        <f>E18+1</f>
        <v>61</v>
      </c>
      <c r="G18" s="162">
        <f>F18+1</f>
        <v>62</v>
      </c>
      <c r="H18" s="162">
        <f>G18+1.5</f>
        <v>63.5</v>
      </c>
      <c r="I18" s="171">
        <f>H18+1.5</f>
        <v>65</v>
      </c>
      <c r="J18" s="166"/>
      <c r="K18" s="173" t="s">
        <v>184</v>
      </c>
      <c r="L18" s="154" t="s">
        <v>178</v>
      </c>
      <c r="M18" s="154" t="s">
        <v>178</v>
      </c>
      <c r="N18" s="154" t="s">
        <v>185</v>
      </c>
      <c r="O18" s="154" t="s">
        <v>178</v>
      </c>
      <c r="P18" s="154" t="s">
        <v>153</v>
      </c>
      <c r="Q18" s="154" t="s">
        <v>178</v>
      </c>
      <c r="R18" s="154" t="s">
        <v>153</v>
      </c>
    </row>
    <row r="19" s="151" customFormat="1" ht="21" customHeight="1" spans="1:18">
      <c r="A19" s="162" t="s">
        <v>186</v>
      </c>
      <c r="B19" s="162">
        <f t="shared" si="12"/>
        <v>33.9</v>
      </c>
      <c r="C19" s="162">
        <f t="shared" si="13"/>
        <v>34.4</v>
      </c>
      <c r="D19" s="162">
        <f t="shared" si="14"/>
        <v>34.9</v>
      </c>
      <c r="E19" s="162">
        <v>35.4</v>
      </c>
      <c r="F19" s="162">
        <f t="shared" ref="F19:H19" si="17">E19+0.5</f>
        <v>35.9</v>
      </c>
      <c r="G19" s="162">
        <f t="shared" si="17"/>
        <v>36.4</v>
      </c>
      <c r="H19" s="162">
        <f t="shared" si="17"/>
        <v>36.9</v>
      </c>
      <c r="I19" s="171">
        <f t="shared" ref="I19:I22" si="18">H19</f>
        <v>36.9</v>
      </c>
      <c r="J19" s="166"/>
      <c r="K19" s="173" t="s">
        <v>155</v>
      </c>
      <c r="L19" s="154" t="s">
        <v>154</v>
      </c>
      <c r="M19" s="154" t="s">
        <v>177</v>
      </c>
      <c r="N19" s="154" t="s">
        <v>177</v>
      </c>
      <c r="O19" s="154" t="s">
        <v>178</v>
      </c>
      <c r="P19" s="154" t="s">
        <v>178</v>
      </c>
      <c r="Q19" s="154" t="s">
        <v>178</v>
      </c>
      <c r="R19" s="154" t="s">
        <v>178</v>
      </c>
    </row>
    <row r="20" s="151" customFormat="1" ht="21" customHeight="1" spans="1:18">
      <c r="A20" s="162" t="s">
        <v>187</v>
      </c>
      <c r="B20" s="162">
        <f t="shared" si="12"/>
        <v>25.5</v>
      </c>
      <c r="C20" s="162">
        <f t="shared" si="13"/>
        <v>26</v>
      </c>
      <c r="D20" s="162">
        <f t="shared" si="14"/>
        <v>26.5</v>
      </c>
      <c r="E20" s="162">
        <v>27</v>
      </c>
      <c r="F20" s="162">
        <f t="shared" ref="F20:H20" si="19">E20+0.5</f>
        <v>27.5</v>
      </c>
      <c r="G20" s="162">
        <f t="shared" si="19"/>
        <v>28</v>
      </c>
      <c r="H20" s="162">
        <f t="shared" si="19"/>
        <v>28.5</v>
      </c>
      <c r="I20" s="171">
        <f t="shared" si="18"/>
        <v>28.5</v>
      </c>
      <c r="J20" s="166"/>
      <c r="K20" s="173" t="s">
        <v>173</v>
      </c>
      <c r="L20" s="154" t="s">
        <v>174</v>
      </c>
      <c r="M20" s="154" t="s">
        <v>154</v>
      </c>
      <c r="N20" s="154" t="s">
        <v>164</v>
      </c>
      <c r="O20" s="154" t="s">
        <v>154</v>
      </c>
      <c r="P20" s="154" t="s">
        <v>175</v>
      </c>
      <c r="Q20" s="154" t="s">
        <v>154</v>
      </c>
      <c r="R20" s="154" t="s">
        <v>175</v>
      </c>
    </row>
    <row r="21" s="151" customFormat="1" ht="19" customHeight="1" spans="1:18">
      <c r="A21" s="162" t="s">
        <v>188</v>
      </c>
      <c r="B21" s="162">
        <f>C21-1</f>
        <v>18</v>
      </c>
      <c r="C21" s="162">
        <f t="shared" si="15"/>
        <v>19</v>
      </c>
      <c r="D21" s="162">
        <f>E21-1</f>
        <v>19</v>
      </c>
      <c r="E21" s="162">
        <v>20</v>
      </c>
      <c r="F21" s="162">
        <f t="shared" si="16"/>
        <v>20</v>
      </c>
      <c r="G21" s="162">
        <f>F21+1.5</f>
        <v>21.5</v>
      </c>
      <c r="H21" s="162">
        <f>G21</f>
        <v>21.5</v>
      </c>
      <c r="I21" s="171">
        <f t="shared" si="18"/>
        <v>21.5</v>
      </c>
      <c r="J21" s="166"/>
      <c r="K21" s="173" t="s">
        <v>177</v>
      </c>
      <c r="L21" s="154" t="s">
        <v>178</v>
      </c>
      <c r="M21" s="154" t="s">
        <v>178</v>
      </c>
      <c r="N21" s="154" t="s">
        <v>178</v>
      </c>
      <c r="O21" s="154" t="s">
        <v>178</v>
      </c>
      <c r="P21" s="154" t="s">
        <v>178</v>
      </c>
      <c r="Q21" s="154" t="s">
        <v>178</v>
      </c>
      <c r="R21" s="154" t="s">
        <v>178</v>
      </c>
    </row>
    <row r="22" s="150" customFormat="1" ht="24" customHeight="1" spans="1:18">
      <c r="A22" s="162" t="s">
        <v>189</v>
      </c>
      <c r="B22" s="162">
        <f>C22-0.5</f>
        <v>18.5</v>
      </c>
      <c r="C22" s="162">
        <f t="shared" si="15"/>
        <v>19</v>
      </c>
      <c r="D22" s="162">
        <f>E22-0.5</f>
        <v>19</v>
      </c>
      <c r="E22" s="162">
        <v>19.5</v>
      </c>
      <c r="F22" s="162">
        <f t="shared" si="16"/>
        <v>19.5</v>
      </c>
      <c r="G22" s="162">
        <f>F22+1</f>
        <v>20.5</v>
      </c>
      <c r="H22" s="162">
        <f>G22</f>
        <v>20.5</v>
      </c>
      <c r="I22" s="171">
        <f t="shared" si="18"/>
        <v>20.5</v>
      </c>
      <c r="J22" s="166"/>
      <c r="K22" s="173"/>
      <c r="L22" s="154" t="s">
        <v>154</v>
      </c>
      <c r="M22" s="154" t="s">
        <v>154</v>
      </c>
      <c r="N22" s="154" t="s">
        <v>154</v>
      </c>
      <c r="O22" s="154" t="s">
        <v>154</v>
      </c>
      <c r="P22" s="154" t="s">
        <v>154</v>
      </c>
      <c r="Q22" s="154" t="s">
        <v>154</v>
      </c>
      <c r="R22" s="154" t="s">
        <v>154</v>
      </c>
    </row>
    <row r="23" s="150" customFormat="1" ht="47" customHeight="1" spans="1:15">
      <c r="A23" s="164"/>
      <c r="K23" s="150" t="s">
        <v>190</v>
      </c>
      <c r="L23" s="174"/>
      <c r="M23" s="150" t="s">
        <v>191</v>
      </c>
      <c r="O23" s="150" t="s">
        <v>192</v>
      </c>
    </row>
  </sheetData>
  <mergeCells count="8">
    <mergeCell ref="A1:R1"/>
    <mergeCell ref="B2:C2"/>
    <mergeCell ref="E2:I2"/>
    <mergeCell ref="L2:R2"/>
    <mergeCell ref="B3:H3"/>
    <mergeCell ref="K3:R3"/>
    <mergeCell ref="A3:A5"/>
    <mergeCell ref="J2:J22"/>
  </mergeCells>
  <pageMargins left="0.751388888888889" right="0.751388888888889" top="1" bottom="1" header="0.5" footer="0.5"/>
  <pageSetup paperSize="9" scale="65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zoomScale="80" zoomScaleNormal="80" workbookViewId="0">
      <selection activeCell="T16" sqref="T16"/>
    </sheetView>
  </sheetViews>
  <sheetFormatPr defaultColWidth="9" defaultRowHeight="26" customHeight="1"/>
  <cols>
    <col min="1" max="1" width="17.1666666666667" style="150" customWidth="1"/>
    <col min="2" max="2" width="7.8" style="150" customWidth="1"/>
    <col min="3" max="8" width="9.33333333333333" style="150" customWidth="1"/>
    <col min="9" max="9" width="12.225" style="150" customWidth="1"/>
    <col min="10" max="11" width="11.5" style="150" customWidth="1"/>
    <col min="12" max="12" width="8.375" style="150" customWidth="1"/>
    <col min="13" max="13" width="10.5" style="150" customWidth="1"/>
    <col min="14" max="14" width="8.375" style="150" customWidth="1"/>
    <col min="15" max="16" width="10.875" style="150" customWidth="1"/>
    <col min="17" max="18" width="11" style="150" customWidth="1"/>
    <col min="19" max="16384" width="9" style="150"/>
  </cols>
  <sheetData>
    <row r="1" s="150" customFormat="1" ht="30" customHeight="1" spans="1:18">
      <c r="A1" s="152" t="s">
        <v>137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</row>
    <row r="2" s="151" customFormat="1" ht="25" customHeight="1" spans="1:18">
      <c r="A2" s="154" t="s">
        <v>46</v>
      </c>
      <c r="B2" s="155" t="s">
        <v>47</v>
      </c>
      <c r="C2" s="156"/>
      <c r="D2" s="157" t="s">
        <v>138</v>
      </c>
      <c r="E2" s="158"/>
      <c r="F2" s="159"/>
      <c r="G2" s="159"/>
      <c r="H2" s="159"/>
      <c r="I2" s="165"/>
      <c r="J2" s="166"/>
      <c r="K2" s="167" t="s">
        <v>41</v>
      </c>
      <c r="L2" s="168" t="s">
        <v>42</v>
      </c>
      <c r="M2" s="169"/>
      <c r="N2" s="169"/>
      <c r="O2" s="169"/>
      <c r="P2" s="169"/>
      <c r="Q2" s="169"/>
      <c r="R2" s="175"/>
    </row>
    <row r="3" s="151" customFormat="1" ht="23" customHeight="1" spans="1:18">
      <c r="A3" s="160" t="s">
        <v>139</v>
      </c>
      <c r="B3" s="161" t="s">
        <v>140</v>
      </c>
      <c r="C3" s="160"/>
      <c r="D3" s="160"/>
      <c r="E3" s="160"/>
      <c r="F3" s="160"/>
      <c r="G3" s="160"/>
      <c r="H3" s="160"/>
      <c r="I3" s="170"/>
      <c r="J3" s="166"/>
      <c r="K3" s="161" t="s">
        <v>141</v>
      </c>
      <c r="L3" s="160"/>
      <c r="M3" s="160"/>
      <c r="N3" s="160"/>
      <c r="O3" s="160"/>
      <c r="P3" s="160"/>
      <c r="Q3" s="160"/>
      <c r="R3" s="160"/>
    </row>
    <row r="4" s="151" customFormat="1" ht="23" customHeight="1" spans="1:18">
      <c r="A4" s="160"/>
      <c r="B4" s="162" t="s">
        <v>142</v>
      </c>
      <c r="C4" s="162" t="s">
        <v>94</v>
      </c>
      <c r="D4" s="162" t="s">
        <v>95</v>
      </c>
      <c r="E4" s="162" t="s">
        <v>96</v>
      </c>
      <c r="F4" s="162" t="s">
        <v>97</v>
      </c>
      <c r="G4" s="162" t="s">
        <v>98</v>
      </c>
      <c r="H4" s="162" t="s">
        <v>99</v>
      </c>
      <c r="I4" s="171" t="s">
        <v>143</v>
      </c>
      <c r="J4" s="166"/>
      <c r="K4" s="172" t="s">
        <v>142</v>
      </c>
      <c r="L4" s="162" t="s">
        <v>94</v>
      </c>
      <c r="M4" s="162" t="s">
        <v>95</v>
      </c>
      <c r="N4" s="162" t="s">
        <v>96</v>
      </c>
      <c r="O4" s="162" t="s">
        <v>97</v>
      </c>
      <c r="P4" s="162" t="s">
        <v>98</v>
      </c>
      <c r="Q4" s="162" t="s">
        <v>99</v>
      </c>
      <c r="R4" s="162" t="s">
        <v>143</v>
      </c>
    </row>
    <row r="5" s="151" customFormat="1" ht="23" customHeight="1" spans="1:18">
      <c r="A5" s="160"/>
      <c r="B5" s="162" t="s">
        <v>144</v>
      </c>
      <c r="C5" s="162" t="s">
        <v>145</v>
      </c>
      <c r="D5" s="162" t="s">
        <v>146</v>
      </c>
      <c r="E5" s="162" t="s">
        <v>147</v>
      </c>
      <c r="F5" s="162" t="s">
        <v>148</v>
      </c>
      <c r="G5" s="162" t="s">
        <v>149</v>
      </c>
      <c r="H5" s="162" t="s">
        <v>150</v>
      </c>
      <c r="I5" s="171" t="s">
        <v>151</v>
      </c>
      <c r="J5" s="166"/>
      <c r="K5" s="172" t="s">
        <v>144</v>
      </c>
      <c r="L5" s="162" t="s">
        <v>145</v>
      </c>
      <c r="M5" s="162" t="s">
        <v>146</v>
      </c>
      <c r="N5" s="162" t="s">
        <v>147</v>
      </c>
      <c r="O5" s="162" t="s">
        <v>148</v>
      </c>
      <c r="P5" s="162" t="s">
        <v>149</v>
      </c>
      <c r="Q5" s="162" t="s">
        <v>150</v>
      </c>
      <c r="R5" s="162" t="s">
        <v>151</v>
      </c>
    </row>
    <row r="6" s="151" customFormat="1" ht="21" customHeight="1" spans="1:18">
      <c r="A6" s="162" t="s">
        <v>152</v>
      </c>
      <c r="B6" s="162">
        <f t="shared" ref="B6:B8" si="0">C6-1</f>
        <v>72</v>
      </c>
      <c r="C6" s="162">
        <f t="shared" ref="C6:C8" si="1">D6-1</f>
        <v>73</v>
      </c>
      <c r="D6" s="162">
        <f t="shared" ref="D6:D8" si="2">E6-2</f>
        <v>74</v>
      </c>
      <c r="E6" s="162">
        <v>76</v>
      </c>
      <c r="F6" s="162">
        <f t="shared" ref="F6:F8" si="3">E6+2</f>
        <v>78</v>
      </c>
      <c r="G6" s="162">
        <f t="shared" ref="G6:G8" si="4">F6+2</f>
        <v>80</v>
      </c>
      <c r="H6" s="162">
        <f t="shared" ref="H6:H8" si="5">G6+1</f>
        <v>81</v>
      </c>
      <c r="I6" s="171">
        <f t="shared" ref="I6:I8" si="6">H6+1</f>
        <v>82</v>
      </c>
      <c r="J6" s="166"/>
      <c r="K6" s="173" t="s">
        <v>153</v>
      </c>
      <c r="L6" s="154" t="s">
        <v>154</v>
      </c>
      <c r="M6" s="154" t="s">
        <v>155</v>
      </c>
      <c r="N6" s="154" t="s">
        <v>154</v>
      </c>
      <c r="O6" s="154" t="s">
        <v>153</v>
      </c>
      <c r="P6" s="154" t="s">
        <v>156</v>
      </c>
      <c r="Q6" s="154" t="s">
        <v>153</v>
      </c>
      <c r="R6" s="154" t="s">
        <v>156</v>
      </c>
    </row>
    <row r="7" s="151" customFormat="1" ht="21" customHeight="1" spans="1:18">
      <c r="A7" s="162" t="s">
        <v>157</v>
      </c>
      <c r="B7" s="162">
        <f t="shared" si="0"/>
        <v>69</v>
      </c>
      <c r="C7" s="162">
        <f t="shared" si="1"/>
        <v>70</v>
      </c>
      <c r="D7" s="162">
        <f t="shared" si="2"/>
        <v>71</v>
      </c>
      <c r="E7" s="162">
        <v>73</v>
      </c>
      <c r="F7" s="162">
        <f t="shared" si="3"/>
        <v>75</v>
      </c>
      <c r="G7" s="162">
        <f t="shared" si="4"/>
        <v>77</v>
      </c>
      <c r="H7" s="162">
        <f t="shared" si="5"/>
        <v>78</v>
      </c>
      <c r="I7" s="171">
        <f t="shared" si="6"/>
        <v>79</v>
      </c>
      <c r="J7" s="166"/>
      <c r="K7" s="173" t="s">
        <v>158</v>
      </c>
      <c r="L7" s="154" t="s">
        <v>154</v>
      </c>
      <c r="M7" s="154">
        <f>0.3/0.3</f>
        <v>1</v>
      </c>
      <c r="N7" s="154" t="s">
        <v>155</v>
      </c>
      <c r="O7" s="154" t="s">
        <v>159</v>
      </c>
      <c r="P7" s="154" t="s">
        <v>160</v>
      </c>
      <c r="Q7" s="154" t="s">
        <v>159</v>
      </c>
      <c r="R7" s="154" t="s">
        <v>160</v>
      </c>
    </row>
    <row r="8" s="151" customFormat="1" ht="21" customHeight="1" spans="1:18">
      <c r="A8" s="162" t="s">
        <v>161</v>
      </c>
      <c r="B8" s="162">
        <f t="shared" si="0"/>
        <v>62</v>
      </c>
      <c r="C8" s="162">
        <f t="shared" si="1"/>
        <v>63</v>
      </c>
      <c r="D8" s="162">
        <f t="shared" si="2"/>
        <v>64</v>
      </c>
      <c r="E8" s="162">
        <v>66</v>
      </c>
      <c r="F8" s="162">
        <f t="shared" si="3"/>
        <v>68</v>
      </c>
      <c r="G8" s="162">
        <f t="shared" si="4"/>
        <v>70</v>
      </c>
      <c r="H8" s="162">
        <f t="shared" si="5"/>
        <v>71</v>
      </c>
      <c r="I8" s="171">
        <f t="shared" si="6"/>
        <v>72</v>
      </c>
      <c r="J8" s="166"/>
      <c r="K8" s="173" t="s">
        <v>162</v>
      </c>
      <c r="L8" s="154" t="s">
        <v>154</v>
      </c>
      <c r="M8" s="154" t="s">
        <v>154</v>
      </c>
      <c r="N8" s="154" t="s">
        <v>154</v>
      </c>
      <c r="O8" s="154" t="s">
        <v>154</v>
      </c>
      <c r="P8" s="154" t="s">
        <v>154</v>
      </c>
      <c r="Q8" s="154" t="s">
        <v>154</v>
      </c>
      <c r="R8" s="154" t="s">
        <v>154</v>
      </c>
    </row>
    <row r="9" s="151" customFormat="1" ht="21" customHeight="1" spans="1:18">
      <c r="A9" s="162" t="s">
        <v>163</v>
      </c>
      <c r="B9" s="162">
        <f t="shared" ref="B9:B11" si="7">C9-4</f>
        <v>112</v>
      </c>
      <c r="C9" s="162">
        <f t="shared" ref="C9:C11" si="8">D9-4</f>
        <v>116</v>
      </c>
      <c r="D9" s="162">
        <f t="shared" ref="D9:D11" si="9">E9-4</f>
        <v>120</v>
      </c>
      <c r="E9" s="162">
        <v>124</v>
      </c>
      <c r="F9" s="162">
        <f t="shared" ref="F9:F11" si="10">E9+4</f>
        <v>128</v>
      </c>
      <c r="G9" s="162">
        <f>F9+4</f>
        <v>132</v>
      </c>
      <c r="H9" s="162">
        <f t="shared" ref="H9:H11" si="11">G9+6</f>
        <v>138</v>
      </c>
      <c r="I9" s="171">
        <f>H9+6</f>
        <v>144</v>
      </c>
      <c r="J9" s="166"/>
      <c r="K9" s="173" t="s">
        <v>154</v>
      </c>
      <c r="L9" s="154" t="s">
        <v>154</v>
      </c>
      <c r="M9" s="154" t="s">
        <v>154</v>
      </c>
      <c r="N9" s="154" t="s">
        <v>164</v>
      </c>
      <c r="O9" s="154" t="s">
        <v>154</v>
      </c>
      <c r="P9" s="154" t="s">
        <v>154</v>
      </c>
      <c r="Q9" s="154" t="s">
        <v>154</v>
      </c>
      <c r="R9" s="154" t="s">
        <v>154</v>
      </c>
    </row>
    <row r="10" s="151" customFormat="1" ht="21" customHeight="1" spans="1:18">
      <c r="A10" s="162" t="s">
        <v>165</v>
      </c>
      <c r="B10" s="162">
        <f t="shared" si="7"/>
        <v>108</v>
      </c>
      <c r="C10" s="162">
        <f t="shared" si="8"/>
        <v>112</v>
      </c>
      <c r="D10" s="162">
        <f t="shared" si="9"/>
        <v>116</v>
      </c>
      <c r="E10" s="162">
        <v>120</v>
      </c>
      <c r="F10" s="162">
        <f t="shared" si="10"/>
        <v>124</v>
      </c>
      <c r="G10" s="162">
        <f>F10+5</f>
        <v>129</v>
      </c>
      <c r="H10" s="162">
        <f t="shared" si="11"/>
        <v>135</v>
      </c>
      <c r="I10" s="171">
        <f>H10+7</f>
        <v>142</v>
      </c>
      <c r="J10" s="166"/>
      <c r="K10" s="173" t="s">
        <v>154</v>
      </c>
      <c r="L10" s="154" t="s">
        <v>154</v>
      </c>
      <c r="M10" s="154" t="s">
        <v>154</v>
      </c>
      <c r="N10" s="154" t="s">
        <v>154</v>
      </c>
      <c r="O10" s="154" t="s">
        <v>154</v>
      </c>
      <c r="P10" s="154" t="s">
        <v>154</v>
      </c>
      <c r="Q10" s="154" t="s">
        <v>154</v>
      </c>
      <c r="R10" s="154" t="s">
        <v>154</v>
      </c>
    </row>
    <row r="11" s="151" customFormat="1" ht="21" customHeight="1" spans="1:18">
      <c r="A11" s="162" t="s">
        <v>166</v>
      </c>
      <c r="B11" s="162">
        <f t="shared" si="7"/>
        <v>108</v>
      </c>
      <c r="C11" s="162">
        <f t="shared" si="8"/>
        <v>112</v>
      </c>
      <c r="D11" s="162">
        <f t="shared" si="9"/>
        <v>116</v>
      </c>
      <c r="E11" s="162">
        <v>120</v>
      </c>
      <c r="F11" s="162">
        <f t="shared" si="10"/>
        <v>124</v>
      </c>
      <c r="G11" s="162">
        <f>F11+5</f>
        <v>129</v>
      </c>
      <c r="H11" s="162">
        <f t="shared" si="11"/>
        <v>135</v>
      </c>
      <c r="I11" s="171">
        <f>H11+7</f>
        <v>142</v>
      </c>
      <c r="J11" s="166"/>
      <c r="K11" s="173" t="s">
        <v>167</v>
      </c>
      <c r="L11" s="154" t="s">
        <v>168</v>
      </c>
      <c r="M11" s="154" t="s">
        <v>169</v>
      </c>
      <c r="N11" s="154" t="s">
        <v>170</v>
      </c>
      <c r="O11" s="154" t="s">
        <v>168</v>
      </c>
      <c r="P11" s="154" t="s">
        <v>171</v>
      </c>
      <c r="Q11" s="154" t="s">
        <v>168</v>
      </c>
      <c r="R11" s="154" t="s">
        <v>171</v>
      </c>
    </row>
    <row r="12" s="151" customFormat="1" ht="21" customHeight="1" spans="1:18">
      <c r="A12" s="162" t="s">
        <v>172</v>
      </c>
      <c r="B12" s="162">
        <f>C12-1.2</f>
        <v>46.4</v>
      </c>
      <c r="C12" s="162">
        <f>D12-1.2</f>
        <v>47.6</v>
      </c>
      <c r="D12" s="162">
        <f>E12-1.2</f>
        <v>48.8</v>
      </c>
      <c r="E12" s="162">
        <v>50</v>
      </c>
      <c r="F12" s="162">
        <f>E12+1.2</f>
        <v>51.2</v>
      </c>
      <c r="G12" s="162">
        <f>F12+1.2</f>
        <v>52.4</v>
      </c>
      <c r="H12" s="162">
        <f>G12+1.4</f>
        <v>53.8</v>
      </c>
      <c r="I12" s="171">
        <f>H12+1.4</f>
        <v>55.2</v>
      </c>
      <c r="J12" s="166"/>
      <c r="K12" s="173" t="s">
        <v>173</v>
      </c>
      <c r="L12" s="154" t="s">
        <v>174</v>
      </c>
      <c r="M12" s="154" t="s">
        <v>154</v>
      </c>
      <c r="N12" s="154" t="s">
        <v>164</v>
      </c>
      <c r="O12" s="154" t="s">
        <v>154</v>
      </c>
      <c r="P12" s="154" t="s">
        <v>175</v>
      </c>
      <c r="Q12" s="154" t="s">
        <v>154</v>
      </c>
      <c r="R12" s="154" t="s">
        <v>175</v>
      </c>
    </row>
    <row r="13" s="151" customFormat="1" ht="21" customHeight="1" spans="1:18">
      <c r="A13" s="162" t="s">
        <v>176</v>
      </c>
      <c r="B13" s="162">
        <f>C13-0.6</f>
        <v>62.6</v>
      </c>
      <c r="C13" s="162">
        <f>D13-0.6</f>
        <v>63.2</v>
      </c>
      <c r="D13" s="162">
        <f>E13-1.2</f>
        <v>63.8</v>
      </c>
      <c r="E13" s="162">
        <v>65</v>
      </c>
      <c r="F13" s="162">
        <f>E13+1.2</f>
        <v>66.2</v>
      </c>
      <c r="G13" s="162">
        <f>F13+1.2</f>
        <v>67.4</v>
      </c>
      <c r="H13" s="162">
        <f>G13+0.6</f>
        <v>68</v>
      </c>
      <c r="I13" s="171">
        <f>H13+0.6</f>
        <v>68.6</v>
      </c>
      <c r="J13" s="166"/>
      <c r="K13" s="173" t="s">
        <v>177</v>
      </c>
      <c r="L13" s="154" t="s">
        <v>178</v>
      </c>
      <c r="M13" s="154" t="s">
        <v>178</v>
      </c>
      <c r="N13" s="154" t="s">
        <v>178</v>
      </c>
      <c r="O13" s="154" t="s">
        <v>178</v>
      </c>
      <c r="P13" s="154" t="s">
        <v>178</v>
      </c>
      <c r="Q13" s="154" t="s">
        <v>178</v>
      </c>
      <c r="R13" s="154" t="s">
        <v>178</v>
      </c>
    </row>
    <row r="14" s="151" customFormat="1" ht="21" customHeight="1" spans="1:18">
      <c r="A14" s="163" t="s">
        <v>179</v>
      </c>
      <c r="B14" s="162">
        <f>C14-0.8</f>
        <v>21.6</v>
      </c>
      <c r="C14" s="162">
        <f>D14-0.8</f>
        <v>22.4</v>
      </c>
      <c r="D14" s="162">
        <f>E14-0.8</f>
        <v>23.2</v>
      </c>
      <c r="E14" s="162">
        <v>24</v>
      </c>
      <c r="F14" s="162">
        <f>E14+0.8</f>
        <v>24.8</v>
      </c>
      <c r="G14" s="162">
        <f>F14+0.8</f>
        <v>25.6</v>
      </c>
      <c r="H14" s="162">
        <f>G14+1.3</f>
        <v>26.9</v>
      </c>
      <c r="I14" s="171">
        <f>H14+1.3</f>
        <v>28.2</v>
      </c>
      <c r="J14" s="166"/>
      <c r="K14" s="173" t="s">
        <v>155</v>
      </c>
      <c r="L14" s="154" t="s">
        <v>154</v>
      </c>
      <c r="M14" s="154" t="s">
        <v>177</v>
      </c>
      <c r="N14" s="154" t="s">
        <v>177</v>
      </c>
      <c r="O14" s="154" t="s">
        <v>178</v>
      </c>
      <c r="P14" s="154" t="s">
        <v>178</v>
      </c>
      <c r="Q14" s="154" t="s">
        <v>178</v>
      </c>
      <c r="R14" s="154" t="s">
        <v>178</v>
      </c>
    </row>
    <row r="15" s="151" customFormat="1" ht="21" customHeight="1" spans="1:18">
      <c r="A15" s="162" t="s">
        <v>180</v>
      </c>
      <c r="B15" s="162">
        <f>C15-0.7</f>
        <v>16.9</v>
      </c>
      <c r="C15" s="162">
        <f>D15-0.7</f>
        <v>17.6</v>
      </c>
      <c r="D15" s="162">
        <f>E15-0.7</f>
        <v>18.3</v>
      </c>
      <c r="E15" s="162">
        <v>19</v>
      </c>
      <c r="F15" s="162">
        <f>E15+0.7</f>
        <v>19.7</v>
      </c>
      <c r="G15" s="162">
        <f>F15+0.7</f>
        <v>20.4</v>
      </c>
      <c r="H15" s="162">
        <f>G15+1</f>
        <v>21.4</v>
      </c>
      <c r="I15" s="171">
        <f>H15+1</f>
        <v>22.4</v>
      </c>
      <c r="J15" s="166"/>
      <c r="K15" s="173" t="s">
        <v>154</v>
      </c>
      <c r="L15" s="154" t="s">
        <v>154</v>
      </c>
      <c r="M15" s="154" t="s">
        <v>154</v>
      </c>
      <c r="N15" s="154" t="s">
        <v>154</v>
      </c>
      <c r="O15" s="154" t="s">
        <v>154</v>
      </c>
      <c r="P15" s="154" t="s">
        <v>154</v>
      </c>
      <c r="Q15" s="154" t="s">
        <v>154</v>
      </c>
      <c r="R15" s="154" t="s">
        <v>154</v>
      </c>
    </row>
    <row r="16" s="151" customFormat="1" ht="21" customHeight="1" spans="1:18">
      <c r="A16" s="162" t="s">
        <v>181</v>
      </c>
      <c r="B16" s="162">
        <f t="shared" ref="B16:B20" si="12">C16-0.5</f>
        <v>14</v>
      </c>
      <c r="C16" s="162">
        <f t="shared" ref="C16:C20" si="13">D16-0.5</f>
        <v>14.5</v>
      </c>
      <c r="D16" s="162">
        <f t="shared" ref="D16:D20" si="14">E16-0.5</f>
        <v>15</v>
      </c>
      <c r="E16" s="162">
        <v>15.5</v>
      </c>
      <c r="F16" s="162">
        <f>E16+0.5</f>
        <v>16</v>
      </c>
      <c r="G16" s="162">
        <f>F16+0.5</f>
        <v>16.5</v>
      </c>
      <c r="H16" s="162">
        <f>G16+0.7</f>
        <v>17.2</v>
      </c>
      <c r="I16" s="171">
        <f>H16+0.7</f>
        <v>17.9</v>
      </c>
      <c r="J16" s="166"/>
      <c r="K16" s="173" t="s">
        <v>154</v>
      </c>
      <c r="L16" s="154" t="s">
        <v>154</v>
      </c>
      <c r="M16" s="154" t="s">
        <v>154</v>
      </c>
      <c r="N16" s="154" t="s">
        <v>154</v>
      </c>
      <c r="O16" s="154" t="s">
        <v>154</v>
      </c>
      <c r="P16" s="154" t="s">
        <v>154</v>
      </c>
      <c r="Q16" s="154" t="s">
        <v>154</v>
      </c>
      <c r="R16" s="154" t="s">
        <v>154</v>
      </c>
    </row>
    <row r="17" s="151" customFormat="1" ht="21" customHeight="1" spans="1:18">
      <c r="A17" s="162" t="s">
        <v>182</v>
      </c>
      <c r="B17" s="162">
        <f>C17</f>
        <v>11</v>
      </c>
      <c r="C17" s="162">
        <f t="shared" ref="C17:C22" si="15">D17</f>
        <v>11</v>
      </c>
      <c r="D17" s="162">
        <f>E17</f>
        <v>11</v>
      </c>
      <c r="E17" s="162">
        <v>11</v>
      </c>
      <c r="F17" s="162">
        <f t="shared" ref="F17:F22" si="16">E17</f>
        <v>11</v>
      </c>
      <c r="G17" s="162">
        <f>E17</f>
        <v>11</v>
      </c>
      <c r="H17" s="162">
        <f>E17</f>
        <v>11</v>
      </c>
      <c r="I17" s="171">
        <f>E17</f>
        <v>11</v>
      </c>
      <c r="J17" s="166"/>
      <c r="K17" s="173"/>
      <c r="L17" s="154" t="s">
        <v>154</v>
      </c>
      <c r="M17" s="154" t="s">
        <v>154</v>
      </c>
      <c r="N17" s="154" t="s">
        <v>154</v>
      </c>
      <c r="O17" s="154" t="s">
        <v>154</v>
      </c>
      <c r="P17" s="154" t="s">
        <v>154</v>
      </c>
      <c r="Q17" s="154" t="s">
        <v>154</v>
      </c>
      <c r="R17" s="154" t="s">
        <v>154</v>
      </c>
    </row>
    <row r="18" s="151" customFormat="1" ht="21" customHeight="1" spans="1:18">
      <c r="A18" s="162" t="s">
        <v>183</v>
      </c>
      <c r="B18" s="162">
        <f>C18-1</f>
        <v>57</v>
      </c>
      <c r="C18" s="162">
        <f>D18-1</f>
        <v>58</v>
      </c>
      <c r="D18" s="162">
        <f>E18-1</f>
        <v>59</v>
      </c>
      <c r="E18" s="162">
        <v>60</v>
      </c>
      <c r="F18" s="162">
        <f>E18+1</f>
        <v>61</v>
      </c>
      <c r="G18" s="162">
        <f>F18+1</f>
        <v>62</v>
      </c>
      <c r="H18" s="162">
        <f>G18+1.5</f>
        <v>63.5</v>
      </c>
      <c r="I18" s="171">
        <f>H18+1.5</f>
        <v>65</v>
      </c>
      <c r="J18" s="166"/>
      <c r="K18" s="173" t="s">
        <v>184</v>
      </c>
      <c r="L18" s="154" t="s">
        <v>178</v>
      </c>
      <c r="M18" s="154" t="s">
        <v>178</v>
      </c>
      <c r="N18" s="154" t="s">
        <v>185</v>
      </c>
      <c r="O18" s="154" t="s">
        <v>178</v>
      </c>
      <c r="P18" s="154" t="s">
        <v>153</v>
      </c>
      <c r="Q18" s="154" t="s">
        <v>178</v>
      </c>
      <c r="R18" s="154" t="s">
        <v>153</v>
      </c>
    </row>
    <row r="19" s="151" customFormat="1" ht="21" customHeight="1" spans="1:18">
      <c r="A19" s="162" t="s">
        <v>186</v>
      </c>
      <c r="B19" s="162">
        <f t="shared" si="12"/>
        <v>33.9</v>
      </c>
      <c r="C19" s="162">
        <f t="shared" si="13"/>
        <v>34.4</v>
      </c>
      <c r="D19" s="162">
        <f t="shared" si="14"/>
        <v>34.9</v>
      </c>
      <c r="E19" s="162">
        <v>35.4</v>
      </c>
      <c r="F19" s="162">
        <f t="shared" ref="F19:H19" si="17">E19+0.5</f>
        <v>35.9</v>
      </c>
      <c r="G19" s="162">
        <f t="shared" si="17"/>
        <v>36.4</v>
      </c>
      <c r="H19" s="162">
        <f t="shared" si="17"/>
        <v>36.9</v>
      </c>
      <c r="I19" s="171">
        <f t="shared" ref="I19:I22" si="18">H19</f>
        <v>36.9</v>
      </c>
      <c r="J19" s="166"/>
      <c r="K19" s="173" t="s">
        <v>155</v>
      </c>
      <c r="L19" s="154" t="s">
        <v>154</v>
      </c>
      <c r="M19" s="154" t="s">
        <v>177</v>
      </c>
      <c r="N19" s="154" t="s">
        <v>177</v>
      </c>
      <c r="O19" s="154" t="s">
        <v>178</v>
      </c>
      <c r="P19" s="154" t="s">
        <v>178</v>
      </c>
      <c r="Q19" s="154" t="s">
        <v>178</v>
      </c>
      <c r="R19" s="154" t="s">
        <v>178</v>
      </c>
    </row>
    <row r="20" s="151" customFormat="1" ht="21" customHeight="1" spans="1:18">
      <c r="A20" s="162" t="s">
        <v>187</v>
      </c>
      <c r="B20" s="162">
        <f t="shared" si="12"/>
        <v>25.5</v>
      </c>
      <c r="C20" s="162">
        <f t="shared" si="13"/>
        <v>26</v>
      </c>
      <c r="D20" s="162">
        <f t="shared" si="14"/>
        <v>26.5</v>
      </c>
      <c r="E20" s="162">
        <v>27</v>
      </c>
      <c r="F20" s="162">
        <f t="shared" ref="F20:H20" si="19">E20+0.5</f>
        <v>27.5</v>
      </c>
      <c r="G20" s="162">
        <f t="shared" si="19"/>
        <v>28</v>
      </c>
      <c r="H20" s="162">
        <f t="shared" si="19"/>
        <v>28.5</v>
      </c>
      <c r="I20" s="171">
        <f t="shared" si="18"/>
        <v>28.5</v>
      </c>
      <c r="J20" s="166"/>
      <c r="K20" s="173" t="s">
        <v>173</v>
      </c>
      <c r="L20" s="154" t="s">
        <v>174</v>
      </c>
      <c r="M20" s="154" t="s">
        <v>154</v>
      </c>
      <c r="N20" s="154" t="s">
        <v>164</v>
      </c>
      <c r="O20" s="154" t="s">
        <v>154</v>
      </c>
      <c r="P20" s="154" t="s">
        <v>175</v>
      </c>
      <c r="Q20" s="154" t="s">
        <v>154</v>
      </c>
      <c r="R20" s="154" t="s">
        <v>175</v>
      </c>
    </row>
    <row r="21" s="151" customFormat="1" ht="19" customHeight="1" spans="1:18">
      <c r="A21" s="162" t="s">
        <v>188</v>
      </c>
      <c r="B21" s="162">
        <f>C21-1</f>
        <v>18</v>
      </c>
      <c r="C21" s="162">
        <f t="shared" si="15"/>
        <v>19</v>
      </c>
      <c r="D21" s="162">
        <f>E21-1</f>
        <v>19</v>
      </c>
      <c r="E21" s="162">
        <v>20</v>
      </c>
      <c r="F21" s="162">
        <f t="shared" si="16"/>
        <v>20</v>
      </c>
      <c r="G21" s="162">
        <f>F21+1.5</f>
        <v>21.5</v>
      </c>
      <c r="H21" s="162">
        <f>G21</f>
        <v>21.5</v>
      </c>
      <c r="I21" s="171">
        <f t="shared" si="18"/>
        <v>21.5</v>
      </c>
      <c r="J21" s="166"/>
      <c r="K21" s="173" t="s">
        <v>177</v>
      </c>
      <c r="L21" s="154" t="s">
        <v>178</v>
      </c>
      <c r="M21" s="154" t="s">
        <v>178</v>
      </c>
      <c r="N21" s="154" t="s">
        <v>178</v>
      </c>
      <c r="O21" s="154" t="s">
        <v>178</v>
      </c>
      <c r="P21" s="154" t="s">
        <v>178</v>
      </c>
      <c r="Q21" s="154" t="s">
        <v>178</v>
      </c>
      <c r="R21" s="154" t="s">
        <v>178</v>
      </c>
    </row>
    <row r="22" s="150" customFormat="1" ht="24" customHeight="1" spans="1:18">
      <c r="A22" s="162" t="s">
        <v>189</v>
      </c>
      <c r="B22" s="162">
        <f>C22-0.5</f>
        <v>18.5</v>
      </c>
      <c r="C22" s="162">
        <f t="shared" si="15"/>
        <v>19</v>
      </c>
      <c r="D22" s="162">
        <f>E22-0.5</f>
        <v>19</v>
      </c>
      <c r="E22" s="162">
        <v>19.5</v>
      </c>
      <c r="F22" s="162">
        <f t="shared" si="16"/>
        <v>19.5</v>
      </c>
      <c r="G22" s="162">
        <f>F22+1</f>
        <v>20.5</v>
      </c>
      <c r="H22" s="162">
        <f>G22</f>
        <v>20.5</v>
      </c>
      <c r="I22" s="171">
        <f t="shared" si="18"/>
        <v>20.5</v>
      </c>
      <c r="J22" s="166"/>
      <c r="K22" s="173"/>
      <c r="L22" s="154" t="s">
        <v>154</v>
      </c>
      <c r="M22" s="154" t="s">
        <v>154</v>
      </c>
      <c r="N22" s="154" t="s">
        <v>154</v>
      </c>
      <c r="O22" s="154" t="s">
        <v>154</v>
      </c>
      <c r="P22" s="154" t="s">
        <v>154</v>
      </c>
      <c r="Q22" s="154" t="s">
        <v>154</v>
      </c>
      <c r="R22" s="154" t="s">
        <v>154</v>
      </c>
    </row>
    <row r="23" s="150" customFormat="1" ht="47" customHeight="1" spans="1:15">
      <c r="A23" s="164"/>
      <c r="K23" s="150" t="s">
        <v>190</v>
      </c>
      <c r="L23" s="174"/>
      <c r="M23" s="150" t="s">
        <v>191</v>
      </c>
      <c r="O23" s="150" t="s">
        <v>192</v>
      </c>
    </row>
  </sheetData>
  <mergeCells count="8">
    <mergeCell ref="A1:R1"/>
    <mergeCell ref="B2:C2"/>
    <mergeCell ref="E2:I2"/>
    <mergeCell ref="L2:R2"/>
    <mergeCell ref="B3:H3"/>
    <mergeCell ref="K3:R3"/>
    <mergeCell ref="A3:A5"/>
    <mergeCell ref="J2:J22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zoomScale="110" zoomScaleNormal="110" workbookViewId="0">
      <selection activeCell="M3" sqref="M3"/>
    </sheetView>
  </sheetViews>
  <sheetFormatPr defaultColWidth="10.1666666666667" defaultRowHeight="15.6"/>
  <cols>
    <col min="1" max="1" width="9.66666666666667" style="61" customWidth="1"/>
    <col min="2" max="2" width="11.1666666666667" style="61" customWidth="1"/>
    <col min="3" max="3" width="9.16666666666667" style="61" customWidth="1"/>
    <col min="4" max="4" width="9.5" style="61" customWidth="1"/>
    <col min="5" max="5" width="10.6833333333333" style="61" customWidth="1"/>
    <col min="6" max="6" width="18.6" style="61" customWidth="1"/>
    <col min="7" max="7" width="9.5" style="61" customWidth="1"/>
    <col min="8" max="8" width="9.16666666666667" style="61" customWidth="1"/>
    <col min="9" max="9" width="8.16666666666667" style="61" customWidth="1"/>
    <col min="10" max="10" width="10.5" style="61" customWidth="1"/>
    <col min="11" max="11" width="12.1666666666667" style="61" customWidth="1"/>
    <col min="12" max="16384" width="10.1666666666667" style="61"/>
  </cols>
  <sheetData>
    <row r="1" ht="26.55" spans="1:11">
      <c r="A1" s="64" t="s">
        <v>216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>
      <c r="A2" s="65" t="s">
        <v>37</v>
      </c>
      <c r="B2" s="66" t="s">
        <v>38</v>
      </c>
      <c r="C2" s="66"/>
      <c r="D2" s="67" t="s">
        <v>46</v>
      </c>
      <c r="E2" s="68" t="s">
        <v>47</v>
      </c>
      <c r="F2" s="69" t="s">
        <v>217</v>
      </c>
      <c r="G2" s="70" t="s">
        <v>53</v>
      </c>
      <c r="H2" s="70"/>
      <c r="I2" s="100" t="s">
        <v>41</v>
      </c>
      <c r="J2" s="70" t="s">
        <v>42</v>
      </c>
      <c r="K2" s="130"/>
    </row>
    <row r="3" spans="1:11">
      <c r="A3" s="71" t="s">
        <v>59</v>
      </c>
      <c r="B3" s="72">
        <v>20000</v>
      </c>
      <c r="C3" s="72"/>
      <c r="D3" s="73" t="s">
        <v>218</v>
      </c>
      <c r="E3" s="74">
        <v>45565</v>
      </c>
      <c r="F3" s="74"/>
      <c r="G3" s="74"/>
      <c r="H3" s="75" t="s">
        <v>219</v>
      </c>
      <c r="I3" s="75"/>
      <c r="J3" s="75"/>
      <c r="K3" s="131"/>
    </row>
    <row r="4" spans="1:11">
      <c r="A4" s="76" t="s">
        <v>56</v>
      </c>
      <c r="B4" s="77">
        <v>6</v>
      </c>
      <c r="C4" s="77">
        <v>7</v>
      </c>
      <c r="D4" s="78" t="s">
        <v>220</v>
      </c>
      <c r="E4" s="79" t="s">
        <v>221</v>
      </c>
      <c r="F4" s="79"/>
      <c r="G4" s="79"/>
      <c r="H4" s="78" t="s">
        <v>222</v>
      </c>
      <c r="I4" s="78"/>
      <c r="J4" s="92" t="s">
        <v>50</v>
      </c>
      <c r="K4" s="132" t="s">
        <v>51</v>
      </c>
    </row>
    <row r="5" spans="1:11">
      <c r="A5" s="76" t="s">
        <v>223</v>
      </c>
      <c r="B5" s="72">
        <v>3</v>
      </c>
      <c r="C5" s="72"/>
      <c r="D5" s="73" t="s">
        <v>221</v>
      </c>
      <c r="E5" s="73" t="s">
        <v>224</v>
      </c>
      <c r="F5" s="73" t="s">
        <v>225</v>
      </c>
      <c r="G5" s="73" t="s">
        <v>226</v>
      </c>
      <c r="H5" s="78" t="s">
        <v>227</v>
      </c>
      <c r="I5" s="78"/>
      <c r="J5" s="92" t="s">
        <v>50</v>
      </c>
      <c r="K5" s="132" t="s">
        <v>51</v>
      </c>
    </row>
    <row r="6" ht="16.35" spans="1:11">
      <c r="A6" s="80" t="s">
        <v>228</v>
      </c>
      <c r="B6" s="81">
        <v>190</v>
      </c>
      <c r="C6" s="81"/>
      <c r="D6" s="82" t="s">
        <v>229</v>
      </c>
      <c r="E6" s="83"/>
      <c r="F6" s="84">
        <v>2140</v>
      </c>
      <c r="G6" s="82"/>
      <c r="H6" s="85" t="s">
        <v>230</v>
      </c>
      <c r="I6" s="85"/>
      <c r="J6" s="98" t="s">
        <v>50</v>
      </c>
      <c r="K6" s="133" t="s">
        <v>51</v>
      </c>
    </row>
    <row r="7" ht="16.35" spans="1:11">
      <c r="A7" s="86"/>
      <c r="B7" s="87"/>
      <c r="C7" s="87"/>
      <c r="D7" s="86"/>
      <c r="E7" s="87"/>
      <c r="F7" s="88"/>
      <c r="G7" s="86"/>
      <c r="H7" s="88"/>
      <c r="I7" s="87"/>
      <c r="J7" s="87"/>
      <c r="K7" s="87"/>
    </row>
    <row r="8" spans="1:11">
      <c r="A8" s="89" t="s">
        <v>231</v>
      </c>
      <c r="B8" s="69" t="s">
        <v>232</v>
      </c>
      <c r="C8" s="69" t="s">
        <v>233</v>
      </c>
      <c r="D8" s="69" t="s">
        <v>234</v>
      </c>
      <c r="E8" s="69" t="s">
        <v>235</v>
      </c>
      <c r="F8" s="69" t="s">
        <v>236</v>
      </c>
      <c r="G8" s="90" t="s">
        <v>237</v>
      </c>
      <c r="H8" s="91"/>
      <c r="I8" s="91"/>
      <c r="J8" s="91"/>
      <c r="K8" s="134"/>
    </row>
    <row r="9" spans="1:11">
      <c r="A9" s="76" t="s">
        <v>238</v>
      </c>
      <c r="B9" s="78"/>
      <c r="C9" s="92" t="s">
        <v>50</v>
      </c>
      <c r="D9" s="92" t="s">
        <v>51</v>
      </c>
      <c r="E9" s="73" t="s">
        <v>239</v>
      </c>
      <c r="F9" s="93" t="s">
        <v>240</v>
      </c>
      <c r="G9" s="94"/>
      <c r="H9" s="95"/>
      <c r="I9" s="95"/>
      <c r="J9" s="95"/>
      <c r="K9" s="135"/>
    </row>
    <row r="10" spans="1:11">
      <c r="A10" s="76" t="s">
        <v>241</v>
      </c>
      <c r="B10" s="78"/>
      <c r="C10" s="92" t="s">
        <v>50</v>
      </c>
      <c r="D10" s="92" t="s">
        <v>51</v>
      </c>
      <c r="E10" s="73" t="s">
        <v>242</v>
      </c>
      <c r="F10" s="93" t="s">
        <v>200</v>
      </c>
      <c r="G10" s="94" t="s">
        <v>243</v>
      </c>
      <c r="H10" s="95"/>
      <c r="I10" s="95"/>
      <c r="J10" s="95"/>
      <c r="K10" s="135"/>
    </row>
    <row r="11" spans="1:11">
      <c r="A11" s="96" t="s">
        <v>201</v>
      </c>
      <c r="B11" s="97"/>
      <c r="C11" s="97"/>
      <c r="D11" s="97"/>
      <c r="E11" s="97"/>
      <c r="F11" s="97"/>
      <c r="G11" s="97"/>
      <c r="H11" s="97"/>
      <c r="I11" s="97"/>
      <c r="J11" s="97"/>
      <c r="K11" s="136"/>
    </row>
    <row r="12" spans="1:11">
      <c r="A12" s="71" t="s">
        <v>73</v>
      </c>
      <c r="B12" s="92" t="s">
        <v>69</v>
      </c>
      <c r="C12" s="92" t="s">
        <v>70</v>
      </c>
      <c r="D12" s="93"/>
      <c r="E12" s="73" t="s">
        <v>71</v>
      </c>
      <c r="F12" s="92" t="s">
        <v>69</v>
      </c>
      <c r="G12" s="92" t="s">
        <v>70</v>
      </c>
      <c r="H12" s="92"/>
      <c r="I12" s="73" t="s">
        <v>244</v>
      </c>
      <c r="J12" s="92" t="s">
        <v>69</v>
      </c>
      <c r="K12" s="132" t="s">
        <v>70</v>
      </c>
    </row>
    <row r="13" spans="1:11">
      <c r="A13" s="71" t="s">
        <v>76</v>
      </c>
      <c r="B13" s="92" t="s">
        <v>69</v>
      </c>
      <c r="C13" s="92" t="s">
        <v>70</v>
      </c>
      <c r="D13" s="93"/>
      <c r="E13" s="73" t="s">
        <v>81</v>
      </c>
      <c r="F13" s="92" t="s">
        <v>69</v>
      </c>
      <c r="G13" s="92" t="s">
        <v>70</v>
      </c>
      <c r="H13" s="92"/>
      <c r="I13" s="73" t="s">
        <v>245</v>
      </c>
      <c r="J13" s="92" t="s">
        <v>69</v>
      </c>
      <c r="K13" s="132" t="s">
        <v>70</v>
      </c>
    </row>
    <row r="14" ht="16.35" spans="1:11">
      <c r="A14" s="80" t="s">
        <v>246</v>
      </c>
      <c r="B14" s="98" t="s">
        <v>69</v>
      </c>
      <c r="C14" s="98" t="s">
        <v>70</v>
      </c>
      <c r="D14" s="83"/>
      <c r="E14" s="82" t="s">
        <v>247</v>
      </c>
      <c r="F14" s="98" t="s">
        <v>69</v>
      </c>
      <c r="G14" s="98" t="s">
        <v>70</v>
      </c>
      <c r="H14" s="98"/>
      <c r="I14" s="82" t="s">
        <v>248</v>
      </c>
      <c r="J14" s="98" t="s">
        <v>69</v>
      </c>
      <c r="K14" s="133" t="s">
        <v>70</v>
      </c>
    </row>
    <row r="15" ht="16.35" spans="1:11">
      <c r="A15" s="86"/>
      <c r="B15" s="99"/>
      <c r="C15" s="99"/>
      <c r="D15" s="87"/>
      <c r="E15" s="86"/>
      <c r="F15" s="99"/>
      <c r="G15" s="99"/>
      <c r="H15" s="99"/>
      <c r="I15" s="86"/>
      <c r="J15" s="99"/>
      <c r="K15" s="99"/>
    </row>
    <row r="16" s="62" customFormat="1" spans="1:11">
      <c r="A16" s="65" t="s">
        <v>249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37"/>
    </row>
    <row r="17" spans="1:11">
      <c r="A17" s="76" t="s">
        <v>250</v>
      </c>
      <c r="B17" s="78"/>
      <c r="C17" s="78"/>
      <c r="D17" s="78"/>
      <c r="E17" s="78"/>
      <c r="F17" s="78"/>
      <c r="G17" s="78"/>
      <c r="H17" s="78"/>
      <c r="I17" s="78"/>
      <c r="J17" s="78"/>
      <c r="K17" s="138"/>
    </row>
    <row r="18" spans="1:11">
      <c r="A18" s="76" t="s">
        <v>251</v>
      </c>
      <c r="B18" s="78"/>
      <c r="C18" s="78"/>
      <c r="D18" s="78"/>
      <c r="E18" s="78"/>
      <c r="F18" s="78"/>
      <c r="G18" s="78"/>
      <c r="H18" s="78"/>
      <c r="I18" s="78"/>
      <c r="J18" s="78"/>
      <c r="K18" s="138"/>
    </row>
    <row r="19" spans="1:11">
      <c r="A19" s="116" t="s">
        <v>252</v>
      </c>
      <c r="B19" s="92"/>
      <c r="C19" s="92"/>
      <c r="D19" s="92"/>
      <c r="E19" s="92"/>
      <c r="F19" s="92"/>
      <c r="G19" s="92"/>
      <c r="H19" s="92"/>
      <c r="I19" s="92"/>
      <c r="J19" s="92"/>
      <c r="K19" s="132"/>
    </row>
    <row r="20" spans="1:11">
      <c r="A20" s="117" t="s">
        <v>253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45"/>
    </row>
    <row r="21" spans="1:11">
      <c r="A21" s="117" t="s">
        <v>254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45"/>
    </row>
    <row r="22" spans="1:11">
      <c r="A22" s="117" t="s">
        <v>204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45"/>
    </row>
    <row r="23" spans="1:11">
      <c r="A23" s="108" t="s">
        <v>208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42"/>
    </row>
    <row r="24" spans="1:11">
      <c r="A24" s="110" t="s">
        <v>206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43"/>
    </row>
    <row r="25" spans="1:11">
      <c r="A25" s="76" t="s">
        <v>116</v>
      </c>
      <c r="B25" s="78"/>
      <c r="C25" s="92" t="s">
        <v>50</v>
      </c>
      <c r="D25" s="92" t="s">
        <v>51</v>
      </c>
      <c r="E25" s="75"/>
      <c r="F25" s="75"/>
      <c r="G25" s="75"/>
      <c r="H25" s="75"/>
      <c r="I25" s="75"/>
      <c r="J25" s="75"/>
      <c r="K25" s="131"/>
    </row>
    <row r="26" ht="16.35" spans="1:11">
      <c r="A26" s="112" t="s">
        <v>255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44"/>
    </row>
    <row r="27" ht="16.35" spans="1:11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1">
      <c r="A28" s="115" t="s">
        <v>256</v>
      </c>
      <c r="B28" s="91"/>
      <c r="C28" s="91"/>
      <c r="D28" s="91"/>
      <c r="E28" s="91"/>
      <c r="F28" s="91"/>
      <c r="G28" s="91"/>
      <c r="H28" s="91"/>
      <c r="I28" s="91"/>
      <c r="J28" s="91"/>
      <c r="K28" s="134"/>
    </row>
    <row r="29" spans="1:11">
      <c r="A29" s="116" t="s">
        <v>257</v>
      </c>
      <c r="B29" s="92"/>
      <c r="C29" s="92"/>
      <c r="D29" s="92"/>
      <c r="E29" s="92"/>
      <c r="F29" s="92"/>
      <c r="G29" s="92"/>
      <c r="H29" s="92"/>
      <c r="I29" s="92"/>
      <c r="J29" s="92"/>
      <c r="K29" s="132"/>
    </row>
    <row r="30" spans="1:11">
      <c r="A30" s="117"/>
      <c r="B30" s="118"/>
      <c r="C30" s="118"/>
      <c r="D30" s="118"/>
      <c r="E30" s="118"/>
      <c r="F30" s="118"/>
      <c r="G30" s="118"/>
      <c r="H30" s="118"/>
      <c r="I30" s="118"/>
      <c r="J30" s="118"/>
      <c r="K30" s="145"/>
    </row>
    <row r="31" spans="1:11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46"/>
    </row>
    <row r="32" spans="1:11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46"/>
    </row>
    <row r="33" spans="1:11">
      <c r="A33" s="119"/>
      <c r="B33" s="120"/>
      <c r="C33" s="120"/>
      <c r="D33" s="120"/>
      <c r="E33" s="120"/>
      <c r="F33" s="120"/>
      <c r="G33" s="120"/>
      <c r="H33" s="120"/>
      <c r="I33" s="120"/>
      <c r="J33" s="120"/>
      <c r="K33" s="146"/>
    </row>
    <row r="34" ht="23" customHeight="1" spans="1:11">
      <c r="A34" s="119"/>
      <c r="B34" s="120"/>
      <c r="C34" s="120"/>
      <c r="D34" s="120"/>
      <c r="E34" s="120"/>
      <c r="F34" s="120"/>
      <c r="G34" s="120"/>
      <c r="H34" s="120"/>
      <c r="I34" s="120"/>
      <c r="J34" s="120"/>
      <c r="K34" s="146"/>
    </row>
    <row r="35" ht="23" customHeight="1" spans="1:11">
      <c r="A35" s="117"/>
      <c r="B35" s="118"/>
      <c r="C35" s="118"/>
      <c r="D35" s="118"/>
      <c r="E35" s="118"/>
      <c r="F35" s="118"/>
      <c r="G35" s="118"/>
      <c r="H35" s="118"/>
      <c r="I35" s="118"/>
      <c r="J35" s="118"/>
      <c r="K35" s="145"/>
    </row>
    <row r="36" ht="23" customHeight="1" spans="1:11">
      <c r="A36" s="121"/>
      <c r="B36" s="118"/>
      <c r="C36" s="118"/>
      <c r="D36" s="118"/>
      <c r="E36" s="118"/>
      <c r="F36" s="118"/>
      <c r="G36" s="118"/>
      <c r="H36" s="118"/>
      <c r="I36" s="118"/>
      <c r="J36" s="118"/>
      <c r="K36" s="145"/>
    </row>
    <row r="37" ht="23" customHeight="1" spans="1:11">
      <c r="A37" s="122"/>
      <c r="B37" s="123"/>
      <c r="C37" s="123"/>
      <c r="D37" s="123"/>
      <c r="E37" s="123"/>
      <c r="F37" s="123"/>
      <c r="G37" s="123"/>
      <c r="H37" s="123"/>
      <c r="I37" s="123"/>
      <c r="J37" s="123"/>
      <c r="K37" s="147"/>
    </row>
    <row r="38" ht="18.75" customHeight="1" spans="1:11">
      <c r="A38" s="124" t="s">
        <v>258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48"/>
    </row>
    <row r="39" s="63" customFormat="1" ht="18.75" customHeight="1" spans="1:11">
      <c r="A39" s="76" t="s">
        <v>259</v>
      </c>
      <c r="B39" s="78"/>
      <c r="C39" s="78"/>
      <c r="D39" s="75" t="s">
        <v>260</v>
      </c>
      <c r="E39" s="75"/>
      <c r="F39" s="126" t="s">
        <v>261</v>
      </c>
      <c r="G39" s="127"/>
      <c r="H39" s="78" t="s">
        <v>262</v>
      </c>
      <c r="I39" s="78"/>
      <c r="J39" s="78" t="s">
        <v>263</v>
      </c>
      <c r="K39" s="138"/>
    </row>
    <row r="40" ht="18.75" customHeight="1" spans="1:13">
      <c r="A40" s="76" t="s">
        <v>117</v>
      </c>
      <c r="B40" s="78" t="s">
        <v>264</v>
      </c>
      <c r="C40" s="78"/>
      <c r="D40" s="78"/>
      <c r="E40" s="78"/>
      <c r="F40" s="78"/>
      <c r="G40" s="78"/>
      <c r="H40" s="78"/>
      <c r="I40" s="78"/>
      <c r="J40" s="78"/>
      <c r="K40" s="138"/>
      <c r="M40" s="63"/>
    </row>
    <row r="41" ht="31" customHeight="1" spans="1:11">
      <c r="A41" s="76" t="s">
        <v>265</v>
      </c>
      <c r="B41" s="78"/>
      <c r="C41" s="78"/>
      <c r="D41" s="78"/>
      <c r="E41" s="78"/>
      <c r="F41" s="78"/>
      <c r="G41" s="78"/>
      <c r="H41" s="78"/>
      <c r="I41" s="78"/>
      <c r="J41" s="78"/>
      <c r="K41" s="138"/>
    </row>
    <row r="42" ht="18.75" customHeight="1" spans="1:11">
      <c r="A42" s="76"/>
      <c r="B42" s="78"/>
      <c r="C42" s="78"/>
      <c r="D42" s="78"/>
      <c r="E42" s="78"/>
      <c r="F42" s="78"/>
      <c r="G42" s="78"/>
      <c r="H42" s="78"/>
      <c r="I42" s="78"/>
      <c r="J42" s="78"/>
      <c r="K42" s="138"/>
    </row>
    <row r="43" ht="32" customHeight="1" spans="1:11">
      <c r="A43" s="80" t="s">
        <v>129</v>
      </c>
      <c r="B43" s="84" t="s">
        <v>214</v>
      </c>
      <c r="C43" s="84"/>
      <c r="D43" s="82" t="s">
        <v>266</v>
      </c>
      <c r="E43" s="83" t="s">
        <v>215</v>
      </c>
      <c r="F43" s="82" t="s">
        <v>132</v>
      </c>
      <c r="G43" s="128">
        <v>45516</v>
      </c>
      <c r="H43" s="129" t="s">
        <v>133</v>
      </c>
      <c r="I43" s="129"/>
      <c r="J43" s="84" t="s">
        <v>134</v>
      </c>
      <c r="K43" s="149"/>
    </row>
    <row r="44" ht="16.5" customHeight="1"/>
    <row r="45" ht="16.5" customHeight="1"/>
    <row r="46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38</xdr:row>
                    <xdr:rowOff>0</xdr:rowOff>
                  </from>
                  <to>
                    <xdr:col>6</xdr:col>
                    <xdr:colOff>444500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38</xdr:row>
                    <xdr:rowOff>0</xdr:rowOff>
                  </from>
                  <to>
                    <xdr:col>8</xdr:col>
                    <xdr:colOff>482600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38</xdr:row>
                    <xdr:rowOff>12700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23</xdr:row>
                    <xdr:rowOff>165100</xdr:rowOff>
                  </from>
                  <to>
                    <xdr:col>3</xdr:col>
                    <xdr:colOff>635000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A1" sqref="$A1:$XFD1048576"/>
    </sheetView>
  </sheetViews>
  <sheetFormatPr defaultColWidth="10.1666666666667" defaultRowHeight="15.6"/>
  <cols>
    <col min="1" max="1" width="9.66666666666667" style="61" customWidth="1"/>
    <col min="2" max="2" width="11.1666666666667" style="61" customWidth="1"/>
    <col min="3" max="3" width="9.16666666666667" style="61" customWidth="1"/>
    <col min="4" max="4" width="9.5" style="61" customWidth="1"/>
    <col min="5" max="5" width="10.6833333333333" style="61" customWidth="1"/>
    <col min="6" max="6" width="18.6" style="61" customWidth="1"/>
    <col min="7" max="7" width="9.5" style="61" customWidth="1"/>
    <col min="8" max="8" width="9.16666666666667" style="61" customWidth="1"/>
    <col min="9" max="9" width="8.16666666666667" style="61" customWidth="1"/>
    <col min="10" max="10" width="10.5" style="61" customWidth="1"/>
    <col min="11" max="11" width="12.1666666666667" style="61" customWidth="1"/>
    <col min="12" max="16384" width="10.1666666666667" style="61"/>
  </cols>
  <sheetData>
    <row r="1" s="61" customFormat="1" ht="26.55" spans="1:11">
      <c r="A1" s="64" t="s">
        <v>216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="61" customFormat="1" spans="1:11">
      <c r="A2" s="65" t="s">
        <v>37</v>
      </c>
      <c r="B2" s="66" t="s">
        <v>38</v>
      </c>
      <c r="C2" s="66"/>
      <c r="D2" s="67" t="s">
        <v>46</v>
      </c>
      <c r="E2" s="68" t="s">
        <v>47</v>
      </c>
      <c r="F2" s="69" t="s">
        <v>217</v>
      </c>
      <c r="G2" s="70" t="s">
        <v>53</v>
      </c>
      <c r="H2" s="70"/>
      <c r="I2" s="100" t="s">
        <v>41</v>
      </c>
      <c r="J2" s="70" t="s">
        <v>42</v>
      </c>
      <c r="K2" s="130"/>
    </row>
    <row r="3" s="61" customFormat="1" spans="1:11">
      <c r="A3" s="71" t="s">
        <v>59</v>
      </c>
      <c r="B3" s="72">
        <v>20000</v>
      </c>
      <c r="C3" s="72"/>
      <c r="D3" s="73" t="s">
        <v>218</v>
      </c>
      <c r="E3" s="74">
        <v>45565</v>
      </c>
      <c r="F3" s="74"/>
      <c r="G3" s="74"/>
      <c r="H3" s="75" t="s">
        <v>219</v>
      </c>
      <c r="I3" s="75"/>
      <c r="J3" s="75"/>
      <c r="K3" s="131"/>
    </row>
    <row r="4" s="61" customFormat="1" spans="1:11">
      <c r="A4" s="76" t="s">
        <v>56</v>
      </c>
      <c r="B4" s="77">
        <v>6</v>
      </c>
      <c r="C4" s="77">
        <v>7</v>
      </c>
      <c r="D4" s="78" t="s">
        <v>220</v>
      </c>
      <c r="E4" s="79" t="s">
        <v>221</v>
      </c>
      <c r="F4" s="79"/>
      <c r="G4" s="79"/>
      <c r="H4" s="78" t="s">
        <v>222</v>
      </c>
      <c r="I4" s="78"/>
      <c r="J4" s="92" t="s">
        <v>50</v>
      </c>
      <c r="K4" s="132" t="s">
        <v>51</v>
      </c>
    </row>
    <row r="5" s="61" customFormat="1" spans="1:11">
      <c r="A5" s="76" t="s">
        <v>223</v>
      </c>
      <c r="B5" s="72">
        <v>3</v>
      </c>
      <c r="C5" s="72"/>
      <c r="D5" s="73" t="s">
        <v>221</v>
      </c>
      <c r="E5" s="73" t="s">
        <v>224</v>
      </c>
      <c r="F5" s="73" t="s">
        <v>225</v>
      </c>
      <c r="G5" s="73" t="s">
        <v>226</v>
      </c>
      <c r="H5" s="78" t="s">
        <v>227</v>
      </c>
      <c r="I5" s="78"/>
      <c r="J5" s="92" t="s">
        <v>50</v>
      </c>
      <c r="K5" s="132" t="s">
        <v>51</v>
      </c>
    </row>
    <row r="6" s="61" customFormat="1" ht="16.35" spans="1:11">
      <c r="A6" s="80" t="s">
        <v>228</v>
      </c>
      <c r="B6" s="81">
        <v>190</v>
      </c>
      <c r="C6" s="81"/>
      <c r="D6" s="82" t="s">
        <v>229</v>
      </c>
      <c r="E6" s="83"/>
      <c r="F6" s="84">
        <v>2700</v>
      </c>
      <c r="G6" s="82"/>
      <c r="H6" s="85" t="s">
        <v>230</v>
      </c>
      <c r="I6" s="85"/>
      <c r="J6" s="98" t="s">
        <v>50</v>
      </c>
      <c r="K6" s="133" t="s">
        <v>51</v>
      </c>
    </row>
    <row r="7" s="61" customFormat="1" ht="16.35" spans="1:11">
      <c r="A7" s="86"/>
      <c r="B7" s="87"/>
      <c r="C7" s="87"/>
      <c r="D7" s="86"/>
      <c r="E7" s="87"/>
      <c r="F7" s="88"/>
      <c r="G7" s="86"/>
      <c r="H7" s="88"/>
      <c r="I7" s="87"/>
      <c r="J7" s="87"/>
      <c r="K7" s="87"/>
    </row>
    <row r="8" s="61" customFormat="1" spans="1:11">
      <c r="A8" s="89" t="s">
        <v>231</v>
      </c>
      <c r="B8" s="69" t="s">
        <v>232</v>
      </c>
      <c r="C8" s="69" t="s">
        <v>233</v>
      </c>
      <c r="D8" s="69" t="s">
        <v>234</v>
      </c>
      <c r="E8" s="69" t="s">
        <v>235</v>
      </c>
      <c r="F8" s="69" t="s">
        <v>236</v>
      </c>
      <c r="G8" s="90" t="s">
        <v>237</v>
      </c>
      <c r="H8" s="91"/>
      <c r="I8" s="91"/>
      <c r="J8" s="91"/>
      <c r="K8" s="134"/>
    </row>
    <row r="9" s="61" customFormat="1" spans="1:11">
      <c r="A9" s="76" t="s">
        <v>238</v>
      </c>
      <c r="B9" s="78"/>
      <c r="C9" s="92" t="s">
        <v>50</v>
      </c>
      <c r="D9" s="92" t="s">
        <v>51</v>
      </c>
      <c r="E9" s="73" t="s">
        <v>239</v>
      </c>
      <c r="F9" s="93" t="s">
        <v>240</v>
      </c>
      <c r="G9" s="94"/>
      <c r="H9" s="95"/>
      <c r="I9" s="95"/>
      <c r="J9" s="95"/>
      <c r="K9" s="135"/>
    </row>
    <row r="10" s="61" customFormat="1" spans="1:11">
      <c r="A10" s="76" t="s">
        <v>241</v>
      </c>
      <c r="B10" s="78"/>
      <c r="C10" s="92" t="s">
        <v>50</v>
      </c>
      <c r="D10" s="92" t="s">
        <v>51</v>
      </c>
      <c r="E10" s="73" t="s">
        <v>242</v>
      </c>
      <c r="F10" s="93" t="s">
        <v>200</v>
      </c>
      <c r="G10" s="94" t="s">
        <v>243</v>
      </c>
      <c r="H10" s="95"/>
      <c r="I10" s="95"/>
      <c r="J10" s="95"/>
      <c r="K10" s="135"/>
    </row>
    <row r="11" s="61" customFormat="1" spans="1:11">
      <c r="A11" s="96" t="s">
        <v>201</v>
      </c>
      <c r="B11" s="97"/>
      <c r="C11" s="97"/>
      <c r="D11" s="97"/>
      <c r="E11" s="97"/>
      <c r="F11" s="97"/>
      <c r="G11" s="97"/>
      <c r="H11" s="97"/>
      <c r="I11" s="97"/>
      <c r="J11" s="97"/>
      <c r="K11" s="136"/>
    </row>
    <row r="12" s="61" customFormat="1" spans="1:11">
      <c r="A12" s="71" t="s">
        <v>73</v>
      </c>
      <c r="B12" s="92" t="s">
        <v>69</v>
      </c>
      <c r="C12" s="92" t="s">
        <v>70</v>
      </c>
      <c r="D12" s="93"/>
      <c r="E12" s="73" t="s">
        <v>71</v>
      </c>
      <c r="F12" s="92" t="s">
        <v>69</v>
      </c>
      <c r="G12" s="92" t="s">
        <v>70</v>
      </c>
      <c r="H12" s="92"/>
      <c r="I12" s="73" t="s">
        <v>244</v>
      </c>
      <c r="J12" s="92" t="s">
        <v>69</v>
      </c>
      <c r="K12" s="132" t="s">
        <v>70</v>
      </c>
    </row>
    <row r="13" s="61" customFormat="1" spans="1:11">
      <c r="A13" s="71" t="s">
        <v>76</v>
      </c>
      <c r="B13" s="92" t="s">
        <v>69</v>
      </c>
      <c r="C13" s="92" t="s">
        <v>70</v>
      </c>
      <c r="D13" s="93"/>
      <c r="E13" s="73" t="s">
        <v>81</v>
      </c>
      <c r="F13" s="92" t="s">
        <v>69</v>
      </c>
      <c r="G13" s="92" t="s">
        <v>70</v>
      </c>
      <c r="H13" s="92"/>
      <c r="I13" s="73" t="s">
        <v>245</v>
      </c>
      <c r="J13" s="92" t="s">
        <v>69</v>
      </c>
      <c r="K13" s="132" t="s">
        <v>70</v>
      </c>
    </row>
    <row r="14" s="61" customFormat="1" ht="16.35" spans="1:11">
      <c r="A14" s="80" t="s">
        <v>246</v>
      </c>
      <c r="B14" s="98" t="s">
        <v>69</v>
      </c>
      <c r="C14" s="98" t="s">
        <v>70</v>
      </c>
      <c r="D14" s="83"/>
      <c r="E14" s="82" t="s">
        <v>247</v>
      </c>
      <c r="F14" s="98" t="s">
        <v>69</v>
      </c>
      <c r="G14" s="98" t="s">
        <v>70</v>
      </c>
      <c r="H14" s="98"/>
      <c r="I14" s="82" t="s">
        <v>248</v>
      </c>
      <c r="J14" s="98" t="s">
        <v>69</v>
      </c>
      <c r="K14" s="133" t="s">
        <v>70</v>
      </c>
    </row>
    <row r="15" s="61" customFormat="1" ht="16.35" spans="1:11">
      <c r="A15" s="86"/>
      <c r="B15" s="99"/>
      <c r="C15" s="99"/>
      <c r="D15" s="87"/>
      <c r="E15" s="86"/>
      <c r="F15" s="99"/>
      <c r="G15" s="99"/>
      <c r="H15" s="99"/>
      <c r="I15" s="86"/>
      <c r="J15" s="99"/>
      <c r="K15" s="99"/>
    </row>
    <row r="16" s="62" customFormat="1" spans="1:11">
      <c r="A16" s="65" t="s">
        <v>249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37"/>
    </row>
    <row r="17" s="61" customFormat="1" spans="1:11">
      <c r="A17" s="76" t="s">
        <v>250</v>
      </c>
      <c r="B17" s="78"/>
      <c r="C17" s="78"/>
      <c r="D17" s="78"/>
      <c r="E17" s="78"/>
      <c r="F17" s="78"/>
      <c r="G17" s="78"/>
      <c r="H17" s="78"/>
      <c r="I17" s="78"/>
      <c r="J17" s="78"/>
      <c r="K17" s="138"/>
    </row>
    <row r="18" s="61" customFormat="1" spans="1:11">
      <c r="A18" s="76" t="s">
        <v>251</v>
      </c>
      <c r="B18" s="78"/>
      <c r="C18" s="78"/>
      <c r="D18" s="78"/>
      <c r="E18" s="78"/>
      <c r="F18" s="78"/>
      <c r="G18" s="78"/>
      <c r="H18" s="78"/>
      <c r="I18" s="78"/>
      <c r="J18" s="78"/>
      <c r="K18" s="138"/>
    </row>
    <row r="19" s="61" customFormat="1" spans="1:11">
      <c r="A19" s="116" t="s">
        <v>252</v>
      </c>
      <c r="B19" s="92"/>
      <c r="C19" s="92"/>
      <c r="D19" s="92"/>
      <c r="E19" s="92"/>
      <c r="F19" s="92"/>
      <c r="G19" s="92"/>
      <c r="H19" s="92"/>
      <c r="I19" s="92"/>
      <c r="J19" s="92"/>
      <c r="K19" s="132"/>
    </row>
    <row r="20" s="61" customFormat="1" spans="1:11">
      <c r="A20" s="117" t="s">
        <v>253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45"/>
    </row>
    <row r="21" s="61" customFormat="1" spans="1:11">
      <c r="A21" s="117" t="s">
        <v>254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45"/>
    </row>
    <row r="22" s="61" customFormat="1" spans="1:11">
      <c r="A22" s="117" t="s">
        <v>204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45"/>
    </row>
    <row r="23" s="61" customFormat="1" spans="1:11">
      <c r="A23" s="108" t="s">
        <v>208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42"/>
    </row>
    <row r="24" s="61" customFormat="1" spans="1:11">
      <c r="A24" s="110" t="s">
        <v>206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43"/>
    </row>
    <row r="25" s="61" customFormat="1" spans="1:11">
      <c r="A25" s="76" t="s">
        <v>116</v>
      </c>
      <c r="B25" s="78"/>
      <c r="C25" s="92" t="s">
        <v>50</v>
      </c>
      <c r="D25" s="92" t="s">
        <v>51</v>
      </c>
      <c r="E25" s="75"/>
      <c r="F25" s="75"/>
      <c r="G25" s="75"/>
      <c r="H25" s="75"/>
      <c r="I25" s="75"/>
      <c r="J25" s="75"/>
      <c r="K25" s="131"/>
    </row>
    <row r="26" s="61" customFormat="1" ht="16.35" spans="1:11">
      <c r="A26" s="112" t="s">
        <v>255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44"/>
    </row>
    <row r="27" s="61" customFormat="1" ht="16.35" spans="1:11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</row>
    <row r="28" s="61" customFormat="1" spans="1:11">
      <c r="A28" s="115" t="s">
        <v>256</v>
      </c>
      <c r="B28" s="91"/>
      <c r="C28" s="91"/>
      <c r="D28" s="91"/>
      <c r="E28" s="91"/>
      <c r="F28" s="91"/>
      <c r="G28" s="91"/>
      <c r="H28" s="91"/>
      <c r="I28" s="91"/>
      <c r="J28" s="91"/>
      <c r="K28" s="134"/>
    </row>
    <row r="29" s="61" customFormat="1" spans="1:11">
      <c r="A29" s="116" t="s">
        <v>257</v>
      </c>
      <c r="B29" s="92"/>
      <c r="C29" s="92"/>
      <c r="D29" s="92"/>
      <c r="E29" s="92"/>
      <c r="F29" s="92"/>
      <c r="G29" s="92"/>
      <c r="H29" s="92"/>
      <c r="I29" s="92"/>
      <c r="J29" s="92"/>
      <c r="K29" s="132"/>
    </row>
    <row r="30" s="61" customFormat="1" spans="1:11">
      <c r="A30" s="117"/>
      <c r="B30" s="118"/>
      <c r="C30" s="118"/>
      <c r="D30" s="118"/>
      <c r="E30" s="118"/>
      <c r="F30" s="118"/>
      <c r="G30" s="118"/>
      <c r="H30" s="118"/>
      <c r="I30" s="118"/>
      <c r="J30" s="118"/>
      <c r="K30" s="145"/>
    </row>
    <row r="31" s="61" customFormat="1" spans="1:11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46"/>
    </row>
    <row r="32" s="61" customFormat="1" spans="1:11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46"/>
    </row>
    <row r="33" s="61" customFormat="1" spans="1:11">
      <c r="A33" s="119"/>
      <c r="B33" s="120"/>
      <c r="C33" s="120"/>
      <c r="D33" s="120"/>
      <c r="E33" s="120"/>
      <c r="F33" s="120"/>
      <c r="G33" s="120"/>
      <c r="H33" s="120"/>
      <c r="I33" s="120"/>
      <c r="J33" s="120"/>
      <c r="K33" s="146"/>
    </row>
    <row r="34" s="61" customFormat="1" ht="23" customHeight="1" spans="1:11">
      <c r="A34" s="119"/>
      <c r="B34" s="120"/>
      <c r="C34" s="120"/>
      <c r="D34" s="120"/>
      <c r="E34" s="120"/>
      <c r="F34" s="120"/>
      <c r="G34" s="120"/>
      <c r="H34" s="120"/>
      <c r="I34" s="120"/>
      <c r="J34" s="120"/>
      <c r="K34" s="146"/>
    </row>
    <row r="35" s="61" customFormat="1" ht="23" customHeight="1" spans="1:11">
      <c r="A35" s="117"/>
      <c r="B35" s="118"/>
      <c r="C35" s="118"/>
      <c r="D35" s="118"/>
      <c r="E35" s="118"/>
      <c r="F35" s="118"/>
      <c r="G35" s="118"/>
      <c r="H35" s="118"/>
      <c r="I35" s="118"/>
      <c r="J35" s="118"/>
      <c r="K35" s="145"/>
    </row>
    <row r="36" s="61" customFormat="1" ht="23" customHeight="1" spans="1:11">
      <c r="A36" s="121"/>
      <c r="B36" s="118"/>
      <c r="C36" s="118"/>
      <c r="D36" s="118"/>
      <c r="E36" s="118"/>
      <c r="F36" s="118"/>
      <c r="G36" s="118"/>
      <c r="H36" s="118"/>
      <c r="I36" s="118"/>
      <c r="J36" s="118"/>
      <c r="K36" s="145"/>
    </row>
    <row r="37" s="61" customFormat="1" ht="23" customHeight="1" spans="1:11">
      <c r="A37" s="122"/>
      <c r="B37" s="123"/>
      <c r="C37" s="123"/>
      <c r="D37" s="123"/>
      <c r="E37" s="123"/>
      <c r="F37" s="123"/>
      <c r="G37" s="123"/>
      <c r="H37" s="123"/>
      <c r="I37" s="123"/>
      <c r="J37" s="123"/>
      <c r="K37" s="147"/>
    </row>
    <row r="38" s="61" customFormat="1" ht="18.75" customHeight="1" spans="1:11">
      <c r="A38" s="124" t="s">
        <v>258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48"/>
    </row>
    <row r="39" s="63" customFormat="1" ht="18.75" customHeight="1" spans="1:11">
      <c r="A39" s="76" t="s">
        <v>259</v>
      </c>
      <c r="B39" s="78"/>
      <c r="C39" s="78"/>
      <c r="D39" s="75" t="s">
        <v>260</v>
      </c>
      <c r="E39" s="75"/>
      <c r="F39" s="126" t="s">
        <v>261</v>
      </c>
      <c r="G39" s="127"/>
      <c r="H39" s="78" t="s">
        <v>262</v>
      </c>
      <c r="I39" s="78"/>
      <c r="J39" s="78" t="s">
        <v>263</v>
      </c>
      <c r="K39" s="138"/>
    </row>
    <row r="40" s="61" customFormat="1" ht="18.75" customHeight="1" spans="1:13">
      <c r="A40" s="76" t="s">
        <v>117</v>
      </c>
      <c r="B40" s="78" t="s">
        <v>264</v>
      </c>
      <c r="C40" s="78"/>
      <c r="D40" s="78"/>
      <c r="E40" s="78"/>
      <c r="F40" s="78"/>
      <c r="G40" s="78"/>
      <c r="H40" s="78"/>
      <c r="I40" s="78"/>
      <c r="J40" s="78"/>
      <c r="K40" s="138"/>
      <c r="M40" s="63"/>
    </row>
    <row r="41" s="61" customFormat="1" ht="31" customHeight="1" spans="1:11">
      <c r="A41" s="76" t="s">
        <v>265</v>
      </c>
      <c r="B41" s="78"/>
      <c r="C41" s="78"/>
      <c r="D41" s="78"/>
      <c r="E41" s="78"/>
      <c r="F41" s="78"/>
      <c r="G41" s="78"/>
      <c r="H41" s="78"/>
      <c r="I41" s="78"/>
      <c r="J41" s="78"/>
      <c r="K41" s="138"/>
    </row>
    <row r="42" s="61" customFormat="1" ht="18.75" customHeight="1" spans="1:11">
      <c r="A42" s="76"/>
      <c r="B42" s="78"/>
      <c r="C42" s="78"/>
      <c r="D42" s="78"/>
      <c r="E42" s="78"/>
      <c r="F42" s="78"/>
      <c r="G42" s="78"/>
      <c r="H42" s="78"/>
      <c r="I42" s="78"/>
      <c r="J42" s="78"/>
      <c r="K42" s="138"/>
    </row>
    <row r="43" s="61" customFormat="1" ht="32" customHeight="1" spans="1:11">
      <c r="A43" s="80" t="s">
        <v>129</v>
      </c>
      <c r="B43" s="84" t="s">
        <v>214</v>
      </c>
      <c r="C43" s="84"/>
      <c r="D43" s="82" t="s">
        <v>266</v>
      </c>
      <c r="E43" s="83" t="s">
        <v>215</v>
      </c>
      <c r="F43" s="82" t="s">
        <v>132</v>
      </c>
      <c r="G43" s="128">
        <v>45516</v>
      </c>
      <c r="H43" s="129" t="s">
        <v>133</v>
      </c>
      <c r="I43" s="129"/>
      <c r="J43" s="84" t="s">
        <v>134</v>
      </c>
      <c r="K43" s="149"/>
    </row>
    <row r="44" ht="16.5" customHeight="1"/>
    <row r="45" ht="16.5" customHeight="1"/>
    <row r="46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38</xdr:row>
                    <xdr:rowOff>0</xdr:rowOff>
                  </from>
                  <to>
                    <xdr:col>6</xdr:col>
                    <xdr:colOff>444500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38</xdr:row>
                    <xdr:rowOff>0</xdr:rowOff>
                  </from>
                  <to>
                    <xdr:col>8</xdr:col>
                    <xdr:colOff>482600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38</xdr:row>
                    <xdr:rowOff>12700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23</xdr:row>
                    <xdr:rowOff>165100</xdr:rowOff>
                  </from>
                  <to>
                    <xdr:col>3</xdr:col>
                    <xdr:colOff>635000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验货尺寸表1</vt:lpstr>
      <vt:lpstr>尾期1</vt:lpstr>
      <vt:lpstr>尾期2</vt:lpstr>
      <vt:lpstr>尾期3 </vt:lpstr>
      <vt:lpstr>尾期4</vt:lpstr>
      <vt:lpstr>尾期5</vt:lpstr>
      <vt:lpstr>尾期6</vt:lpstr>
      <vt:lpstr>尾期7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15948</cp:lastModifiedBy>
  <dcterms:created xsi:type="dcterms:W3CDTF">2020-03-11T01:34:00Z</dcterms:created>
  <dcterms:modified xsi:type="dcterms:W3CDTF">2024-10-24T05:57:41Z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2052-12.1.0.18196</vt:lpwstr>
  </property>
  <property fmtid="{D5CDD505-2E9C-101B-9397-08002B2CF9AE}" pid="3" name="ICV">
    <vt:lpwstr>9A76448B09AA4BF58667FC667EC195F4</vt:lpwstr>
  </property>
</Properties>
</file>