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5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14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<sst xmlns="http://schemas.openxmlformats.org/spreadsheetml/2006/main" count="759" uniqueCount="343">
  <si>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</si>
  <si>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</si>
  <si>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</si>
  <si>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</si>
  <si>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</si>
  <si>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</si>
  <si>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</si>
  <si>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</si>
  <si>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</si>
  <si>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</si>
  <si>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</si>
  <si>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</si>
  <si>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</si>
  <si>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</si>
  <si>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</si>
  <si>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</si>
  <si>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</si>
  <si>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</si>
  <si>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</si>
  <si>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</si>
  <si>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</si>
  <si>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</si>
  <si>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</si>
  <si>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</si>
  <si>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</si>
  <si>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</si>
  <si>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</si>
  <si>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</si>
  <si>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</si>
  <si>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</si>
  <si>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</si>
  <si>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</si>
  <si>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</si>
  <si>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</si>
  <si>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</si>
  <si>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</si>
  <si>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</si>
  <si>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</si>
  <si>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</si>
  <si>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</si>
  <si>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</si>
  <si>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</si>
  <si>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</si>
  <si>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</si>
  <si>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</si>
  <si>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</si>
  <si>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</si>
  <si>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</si>
  <si>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</si>
  <si>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</si>
  <si>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</si>
  <si>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</si>
  <si>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</si>
  <si>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</si>
  <si>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</si>
  <si>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</si>
  <si>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</si>
  <si>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</si>
  <si>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通渭</t>
  </si>
  <si>
    <t>订单基础信息</t>
  </si>
  <si>
    <t>生产•出货进度</t>
  </si>
  <si>
    <t>指示•确认资料</t>
  </si>
  <si>
    <t>款号</t>
  </si>
  <si>
    <t>TAMMAM91394</t>
  </si>
  <si>
    <t>合同交期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</si>
  <si>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-5.8-5.9-5.</t>
    </r>
  </si>
  <si>
    <t>产前确认样</t>
  </si>
  <si>
    <t>有</t>
  </si>
  <si>
    <t>无</t>
  </si>
  <si>
    <t>品名</t>
  </si>
  <si>
    <t>男式徒步裤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</si>
  <si>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</si>
  <si>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</si>
  <si>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</si>
  <si>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</si>
  <si>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</si>
  <si>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</si>
  <si>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</si>
  <si>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</si>
  <si>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</si>
  <si>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</si>
  <si>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</si>
  <si>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</si>
  <si>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</si>
  <si>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</si>
  <si>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</si>
  <si>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</si>
  <si>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</si>
  <si>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</si>
  <si>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</si>
  <si>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</si>
  <si>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</si>
  <si>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</si>
  <si>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</si>
  <si>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</si>
  <si>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</si>
  <si>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</si>
  <si>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</si>
  <si>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</si>
  <si>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</si>
  <si>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</si>
  <si>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</si>
  <si>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</si>
  <si>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</si>
  <si>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</si>
  <si>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</si>
  <si>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</si>
  <si>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</si>
  <si>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</si>
  <si>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</si>
  <si>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</si>
  <si>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</si>
  <si>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</si>
  <si>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</si>
  <si>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</si>
  <si>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</si>
  <si>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</si>
  <si>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</si>
  <si>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</si>
  <si>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</si>
  <si>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</si>
  <si>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</si>
  <si>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</si>
  <si>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</si>
  <si>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</si>
  <si>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</si>
  <si>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</si>
  <si>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</si>
  <si>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</si>
  <si>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1.脚口扭，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</si>
  <si>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.腰头接线。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</si>
  <si>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</si>
  <si>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</si>
  <si>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</si>
  <si>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</si>
  <si>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</si>
  <si>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</si>
  <si>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</si>
  <si>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</si>
  <si>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</si>
  <si>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</si>
  <si>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</si>
  <si>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</si>
  <si>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李晓龙</t>
  </si>
  <si>
    <t>复核时间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</si>
  <si>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</si>
  <si>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</si>
  <si>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</si>
  <si>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</si>
  <si>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</si>
  <si>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</si>
  <si>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</si>
  <si>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</si>
  <si>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</si>
  <si>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</si>
  <si>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</si>
  <si>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1.裤口斜扭1，</t>
  </si>
  <si>
    <t>2.左右裤腿不对称，</t>
  </si>
  <si>
    <t>【整改的严重缺陷及整改复核时间】</t>
  </si>
  <si>
    <t>【整改结果】</t>
  </si>
  <si>
    <t>QC出货报告书</t>
  </si>
  <si>
    <t>产品名称</t>
  </si>
  <si>
    <t>合同日期</t>
  </si>
  <si>
    <r>
      <rPr>
        <sz val="10"/>
        <rFont val="宋体"/>
        <charset val="134"/>
      </rPr>
      <t>7</t>
    </r>
    <r>
      <rPr>
        <sz val="10"/>
        <rFont val="宋体"/>
        <charset val="134"/>
      </rPr>
      <t>-5.8-5.9-5.</t>
    </r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</si>
  <si>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</si>
  <si>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</si>
  <si>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</si>
  <si>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</si>
  <si>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</si>
  <si>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</si>
  <si>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</si>
  <si>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</si>
  <si>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</si>
  <si>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</si>
  <si>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</si>
  <si>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</si>
  <si>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</si>
  <si>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</si>
  <si>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</si>
  <si>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</si>
  <si>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</si>
  <si>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</si>
  <si>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</si>
  <si>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</si>
  <si>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</si>
  <si>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</si>
  <si>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</si>
  <si>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</si>
  <si>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</si>
  <si>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</si>
  <si>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</si>
  <si>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</si>
  <si>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</si>
  <si>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</si>
  <si>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</si>
  <si>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</si>
  <si>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</si>
  <si>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</si>
  <si>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</si>
  <si>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</si>
  <si>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1.线头2件。</t>
  </si>
  <si>
    <t>2.吃纵1件，</t>
  </si>
  <si>
    <t>3.熨烫定型不良2件。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</si>
  <si>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</si>
  <si>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</si>
  <si>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</si>
  <si>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</si>
  <si>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</si>
  <si>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</si>
  <si>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尾期验货，抽验200件，不良品问题在可接受范围内，允许出货。验货过程中出现的不良品已经改正，可以出货</t>
  </si>
  <si>
    <t>服装QC部门</t>
  </si>
  <si>
    <t>检验人</t>
  </si>
  <si>
    <t>潘金刚</t>
  </si>
  <si>
    <t>QC规格测量表</t>
  </si>
  <si>
    <t>部位名称</t>
  </si>
  <si>
    <t>指示规格  FINAL SPEC</t>
  </si>
  <si>
    <t>样品规格  SAMPLE SPEC</t>
  </si>
  <si>
    <t>号型</t>
  </si>
  <si>
    <t>165/80B</t>
  </si>
  <si>
    <t>170/84B</t>
  </si>
  <si>
    <t>175/88B</t>
  </si>
  <si>
    <t>180/92B</t>
  </si>
  <si>
    <t>185/96B</t>
  </si>
  <si>
    <t>190/100B</t>
  </si>
  <si>
    <t>外裤长</t>
  </si>
  <si>
    <t>+1.5+1.5</t>
  </si>
  <si>
    <t>+0.5+1.8</t>
  </si>
  <si>
    <t>+0.8+1.5</t>
  </si>
  <si>
    <t>+1.2+1.5</t>
  </si>
  <si>
    <t>+0.5+1.5</t>
  </si>
  <si>
    <t>内长</t>
  </si>
  <si>
    <t>+0.5+0.8</t>
  </si>
  <si>
    <t>+0.5+1</t>
  </si>
  <si>
    <t>1+0.8</t>
  </si>
  <si>
    <t>腰围（平量）</t>
  </si>
  <si>
    <t>+0.5+0.5</t>
  </si>
  <si>
    <t>+1+0.5</t>
  </si>
  <si>
    <t>臀围</t>
  </si>
  <si>
    <t>-1-0.5</t>
  </si>
  <si>
    <t>-1-0.8</t>
  </si>
  <si>
    <t>-1.5-0.5</t>
  </si>
  <si>
    <t>-1.3-0.5</t>
  </si>
  <si>
    <t>腿围/2</t>
  </si>
  <si>
    <r>
      <rPr>
        <sz val="11"/>
        <rFont val="微软雅黑"/>
        <charset val="134"/>
      </rPr>
      <t>0</t>
    </r>
    <r>
      <rPr>
        <sz val="11"/>
        <rFont val="微软雅黑"/>
        <charset val="134"/>
      </rPr>
      <t>+0.5</t>
    </r>
  </si>
  <si>
    <t>0.8+0.5</t>
  </si>
  <si>
    <t>1+0.5</t>
  </si>
  <si>
    <t>0.5+0.5</t>
  </si>
  <si>
    <t>膝围/2</t>
  </si>
  <si>
    <r>
      <rPr>
        <sz val="11"/>
        <rFont val="微软雅黑"/>
        <charset val="134"/>
      </rPr>
      <t>0</t>
    </r>
    <r>
      <rPr>
        <sz val="11"/>
        <rFont val="微软雅黑"/>
        <charset val="134"/>
      </rPr>
      <t>0</t>
    </r>
  </si>
  <si>
    <t>脚口/2</t>
  </si>
  <si>
    <t>前裆长（含腰）</t>
  </si>
  <si>
    <t>后裆长（含腰)</t>
  </si>
  <si>
    <t>总裆长（含腰）</t>
  </si>
  <si>
    <t>前门襟长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</si>
  <si>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</si>
  <si>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</si>
  <si>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</si>
  <si>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</si>
  <si>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</si>
  <si>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</si>
  <si>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</si>
  <si>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</si>
  <si>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</si>
  <si>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</si>
  <si>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</si>
  <si>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</si>
  <si>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</si>
  <si>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</si>
  <si>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</si>
  <si>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</si>
  <si>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</si>
  <si>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003</t>
  </si>
  <si>
    <t>FW09970</t>
  </si>
  <si>
    <t>19SS黑色/E77//19FW木炭灰</t>
  </si>
  <si>
    <t>江苏南纬</t>
  </si>
  <si>
    <t>YES</t>
  </si>
  <si>
    <t>22SS深灰/M77//19FW木炭灰</t>
  </si>
  <si>
    <t>制表时间：2024-2-25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</si>
  <si>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</si>
  <si>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</si>
  <si>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</si>
  <si>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</si>
  <si>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</si>
  <si>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</si>
  <si>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</si>
  <si>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</si>
  <si>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</si>
  <si>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</si>
  <si>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</si>
  <si>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</si>
  <si>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</si>
  <si>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</si>
  <si>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</si>
  <si>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</si>
  <si>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</si>
  <si>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</si>
  <si>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</si>
  <si>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</si>
  <si>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</si>
  <si>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</si>
  <si>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</si>
  <si>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G14FWSJ009</t>
  </si>
  <si>
    <t xml:space="preserve">松紧带/4.5cm </t>
  </si>
  <si>
    <t>东莞泰丰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</si>
  <si>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</si>
  <si>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</si>
  <si>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</si>
  <si>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</si>
  <si>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</si>
  <si>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</si>
  <si>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</si>
  <si>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</si>
  <si>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</si>
  <si>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</si>
  <si>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</si>
  <si>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</si>
  <si>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</si>
  <si>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</si>
  <si>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</si>
  <si>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</si>
  <si>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</si>
  <si>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</si>
  <si>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</si>
  <si>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</si>
  <si>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</si>
  <si>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</si>
  <si>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</si>
  <si>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</si>
  <si>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</si>
  <si>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广州梓柏</t>
  </si>
  <si>
    <t>ZY00127</t>
  </si>
  <si>
    <t>19SS黑色/E77</t>
  </si>
  <si>
    <t>前片</t>
  </si>
  <si>
    <t xml:space="preserve">TOREAD字体转移标（TPU哑光） </t>
  </si>
  <si>
    <t>22SS深灰/M77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</si>
  <si>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charset val="134"/>
        <scheme val="minor"/>
      </rPr>
      <t>2</t>
    </r>
    <r>
      <rPr>
        <b/>
        <sz val="14"/>
        <color theme="1"/>
        <rFont val="宋体"/>
        <charset val="134"/>
        <scheme val="minor"/>
      </rPr>
      <t>-25</t>
    </r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</si>
  <si>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</si>
  <si>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</si>
  <si>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</si>
  <si>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</si>
  <si>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SJ00010</t>
  </si>
  <si>
    <t>XXXX白/710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</si>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</sst>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ajor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8" borderId="71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2" applyNumberFormat="0" applyFill="0" applyAlignment="0" applyProtection="0">
      <alignment vertical="center"/>
    </xf>
    <xf numFmtId="0" fontId="40" fillId="0" borderId="72" applyNumberFormat="0" applyFill="0" applyAlignment="0" applyProtection="0">
      <alignment vertical="center"/>
    </xf>
    <xf numFmtId="0" fontId="41" fillId="0" borderId="7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9" borderId="74" applyNumberFormat="0" applyAlignment="0" applyProtection="0">
      <alignment vertical="center"/>
    </xf>
    <xf numFmtId="0" fontId="43" fillId="10" borderId="75" applyNumberFormat="0" applyAlignment="0" applyProtection="0">
      <alignment vertical="center"/>
    </xf>
    <xf numFmtId="0" fontId="44" fillId="10" borderId="74" applyNumberFormat="0" applyAlignment="0" applyProtection="0">
      <alignment vertical="center"/>
    </xf>
    <xf numFmtId="0" fontId="45" fillId="11" borderId="76" applyNumberFormat="0" applyAlignment="0" applyProtection="0">
      <alignment vertical="center"/>
    </xf>
    <xf numFmtId="0" fontId="46" fillId="0" borderId="77" applyNumberFormat="0" applyFill="0" applyAlignment="0" applyProtection="0">
      <alignment vertical="center"/>
    </xf>
    <xf numFmtId="0" fontId="47" fillId="0" borderId="78" applyNumberFormat="0" applyFill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3" fillId="0" borderId="0">
      <alignment horizontal="center" vertical="center"/>
    </xf>
    <xf numFmtId="0" fontId="54" fillId="0" borderId="0">
      <alignment horizontal="center" vertical="center"/>
    </xf>
    <xf numFmtId="0" fontId="54" fillId="0" borderId="0">
      <alignment horizontal="center" vertical="center"/>
    </xf>
    <xf numFmtId="0" fontId="54" fillId="0" borderId="0">
      <alignment horizontal="center" vertical="center"/>
    </xf>
    <xf numFmtId="0" fontId="55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5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0" borderId="0">
      <alignment vertical="center"/>
    </xf>
    <xf numFmtId="0" fontId="33" fillId="0" borderId="0"/>
  </cellStyleXfs>
  <cellXfs count="36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5" xfId="49" applyFont="1" applyFill="1" applyBorder="1" applyAlignment="1">
      <alignment horizontal="center" vertical="center" wrapText="1"/>
    </xf>
    <xf numFmtId="0" fontId="6" fillId="0" borderId="6" xfId="52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7" xfId="49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5" fillId="0" borderId="6" xfId="49" applyFont="1" applyFill="1" applyBorder="1" applyAlignment="1">
      <alignment horizontal="center" vertical="center" wrapText="1"/>
    </xf>
    <xf numFmtId="0" fontId="6" fillId="0" borderId="5" xfId="52" applyFont="1" applyFill="1" applyBorder="1" applyAlignment="1">
      <alignment horizontal="center" vertical="center" wrapText="1"/>
    </xf>
    <xf numFmtId="0" fontId="6" fillId="0" borderId="11" xfId="50" applyFont="1" applyBorder="1" applyAlignment="1">
      <alignment horizontal="center" vertical="center" wrapText="1"/>
    </xf>
    <xf numFmtId="0" fontId="6" fillId="0" borderId="0" xfId="5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0" fillId="3" borderId="0" xfId="0" applyFill="1"/>
    <xf numFmtId="0" fontId="2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5" fillId="0" borderId="0" xfId="49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0" borderId="13" xfId="49" applyFont="1" applyFill="1" applyBorder="1" applyAlignment="1">
      <alignment horizontal="center" vertical="center" wrapText="1"/>
    </xf>
    <xf numFmtId="0" fontId="6" fillId="0" borderId="5" xfId="5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2" xfId="52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6" fillId="0" borderId="0" xfId="5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13" xfId="5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/>
    <xf numFmtId="0" fontId="9" fillId="3" borderId="2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0" borderId="0" xfId="49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 vertical="top"/>
    </xf>
    <xf numFmtId="0" fontId="11" fillId="3" borderId="0" xfId="56" applyFont="1" applyFill="1"/>
    <xf numFmtId="0" fontId="12" fillId="3" borderId="0" xfId="56" applyFont="1" applyFill="1" applyBorder="1" applyAlignment="1">
      <alignment horizontal="center"/>
    </xf>
    <xf numFmtId="0" fontId="11" fillId="3" borderId="0" xfId="56" applyFont="1" applyFill="1" applyBorder="1" applyAlignment="1">
      <alignment horizontal="center"/>
    </xf>
    <xf numFmtId="0" fontId="12" fillId="3" borderId="14" xfId="54" applyFont="1" applyFill="1" applyBorder="1" applyAlignment="1">
      <alignment horizontal="left" vertical="center"/>
    </xf>
    <xf numFmtId="0" fontId="11" fillId="3" borderId="15" xfId="54" applyFont="1" applyFill="1" applyBorder="1" applyAlignment="1">
      <alignment horizontal="center" vertical="center"/>
    </xf>
    <xf numFmtId="0" fontId="12" fillId="3" borderId="15" xfId="54" applyFont="1" applyFill="1" applyBorder="1" applyAlignment="1">
      <alignment vertical="center"/>
    </xf>
    <xf numFmtId="0" fontId="11" fillId="3" borderId="15" xfId="56" applyFont="1" applyFill="1" applyBorder="1" applyAlignment="1">
      <alignment horizontal="center"/>
    </xf>
    <xf numFmtId="0" fontId="12" fillId="3" borderId="16" xfId="56" applyFont="1" applyFill="1" applyBorder="1" applyAlignment="1" applyProtection="1">
      <alignment horizontal="center" vertical="center"/>
    </xf>
    <xf numFmtId="0" fontId="12" fillId="3" borderId="2" xfId="56" applyFont="1" applyFill="1" applyBorder="1" applyAlignment="1">
      <alignment horizontal="center" vertical="center"/>
    </xf>
    <xf numFmtId="0" fontId="11" fillId="3" borderId="2" xfId="56" applyFont="1" applyFill="1" applyBorder="1" applyAlignment="1">
      <alignment horizontal="center"/>
    </xf>
    <xf numFmtId="176" fontId="13" fillId="0" borderId="2" xfId="54" applyNumberFormat="1" applyFont="1" applyFill="1" applyBorder="1" applyAlignment="1">
      <alignment horizontal="center"/>
    </xf>
    <xf numFmtId="176" fontId="11" fillId="0" borderId="2" xfId="54" applyNumberFormat="1" applyFont="1" applyFill="1" applyBorder="1" applyAlignment="1">
      <alignment horizontal="center"/>
    </xf>
    <xf numFmtId="0" fontId="14" fillId="0" borderId="2" xfId="55" applyFont="1" applyFill="1" applyBorder="1" applyAlignment="1">
      <alignment horizontal="left"/>
    </xf>
    <xf numFmtId="0" fontId="9" fillId="0" borderId="2" xfId="54" applyFont="1" applyFill="1" applyBorder="1" applyAlignment="1">
      <alignment horizontal="center" vertical="center"/>
    </xf>
    <xf numFmtId="176" fontId="9" fillId="0" borderId="2" xfId="54" applyNumberFormat="1" applyFont="1" applyFill="1" applyBorder="1" applyAlignment="1">
      <alignment horizontal="center" vertical="center"/>
    </xf>
    <xf numFmtId="0" fontId="9" fillId="0" borderId="4" xfId="54" applyFont="1" applyFill="1" applyBorder="1" applyAlignment="1">
      <alignment horizontal="center" vertical="center"/>
    </xf>
    <xf numFmtId="0" fontId="9" fillId="0" borderId="8" xfId="54" applyFont="1" applyFill="1" applyBorder="1" applyAlignment="1">
      <alignment horizontal="center" vertical="center"/>
    </xf>
    <xf numFmtId="0" fontId="12" fillId="3" borderId="15" xfId="54" applyFont="1" applyFill="1" applyBorder="1" applyAlignment="1">
      <alignment horizontal="left" vertical="center"/>
    </xf>
    <xf numFmtId="0" fontId="11" fillId="3" borderId="17" xfId="54" applyFont="1" applyFill="1" applyBorder="1" applyAlignment="1">
      <alignment horizontal="center" vertical="center"/>
    </xf>
    <xf numFmtId="0" fontId="12" fillId="3" borderId="2" xfId="56" applyFont="1" applyFill="1" applyBorder="1" applyAlignment="1" applyProtection="1">
      <alignment horizontal="center" vertical="center"/>
    </xf>
    <xf numFmtId="0" fontId="12" fillId="3" borderId="18" xfId="56" applyFont="1" applyFill="1" applyBorder="1" applyAlignment="1" applyProtection="1">
      <alignment horizontal="center" vertical="center"/>
    </xf>
    <xf numFmtId="49" fontId="12" fillId="3" borderId="2" xfId="58" applyNumberFormat="1" applyFont="1" applyFill="1" applyBorder="1" applyAlignment="1">
      <alignment horizontal="center" vertical="center"/>
    </xf>
    <xf numFmtId="49" fontId="15" fillId="0" borderId="2" xfId="53" applyNumberFormat="1" applyFont="1" applyFill="1" applyBorder="1" applyAlignment="1">
      <alignment horizontal="center"/>
    </xf>
    <xf numFmtId="0" fontId="16" fillId="0" borderId="0" xfId="54" applyFill="1" applyBorder="1" applyAlignment="1">
      <alignment horizontal="left" vertical="center"/>
    </xf>
    <xf numFmtId="0" fontId="16" fillId="0" borderId="0" xfId="54" applyFont="1" applyFill="1" applyAlignment="1">
      <alignment horizontal="left" vertical="center"/>
    </xf>
    <xf numFmtId="0" fontId="16" fillId="0" borderId="0" xfId="54" applyFill="1" applyAlignment="1">
      <alignment horizontal="left" vertical="center"/>
    </xf>
    <xf numFmtId="0" fontId="17" fillId="0" borderId="19" xfId="54" applyFont="1" applyFill="1" applyBorder="1" applyAlignment="1">
      <alignment horizontal="center" vertical="top"/>
    </xf>
    <xf numFmtId="0" fontId="18" fillId="0" borderId="20" xfId="54" applyFont="1" applyFill="1" applyBorder="1" applyAlignment="1">
      <alignment horizontal="left" vertical="center"/>
    </xf>
    <xf numFmtId="0" fontId="19" fillId="0" borderId="21" xfId="54" applyFont="1" applyFill="1" applyBorder="1" applyAlignment="1">
      <alignment horizontal="center" vertical="center"/>
    </xf>
    <xf numFmtId="0" fontId="18" fillId="0" borderId="21" xfId="54" applyFont="1" applyFill="1" applyBorder="1" applyAlignment="1">
      <alignment horizontal="center" vertical="center"/>
    </xf>
    <xf numFmtId="0" fontId="20" fillId="0" borderId="21" xfId="54" applyFont="1" applyFill="1" applyBorder="1" applyAlignment="1">
      <alignment vertical="center"/>
    </xf>
    <xf numFmtId="0" fontId="18" fillId="0" borderId="21" xfId="54" applyFont="1" applyFill="1" applyBorder="1" applyAlignment="1">
      <alignment vertical="center"/>
    </xf>
    <xf numFmtId="0" fontId="19" fillId="0" borderId="22" xfId="54" applyFont="1" applyBorder="1" applyAlignment="1">
      <alignment horizontal="left" vertical="center"/>
    </xf>
    <xf numFmtId="0" fontId="19" fillId="0" borderId="23" xfId="54" applyFont="1" applyBorder="1" applyAlignment="1">
      <alignment horizontal="left" vertical="center"/>
    </xf>
    <xf numFmtId="0" fontId="18" fillId="0" borderId="24" xfId="54" applyFont="1" applyFill="1" applyBorder="1" applyAlignment="1">
      <alignment vertical="center"/>
    </xf>
    <xf numFmtId="0" fontId="19" fillId="0" borderId="25" xfId="54" applyFont="1" applyBorder="1" applyAlignment="1">
      <alignment horizontal="left" vertical="center"/>
    </xf>
    <xf numFmtId="0" fontId="19" fillId="0" borderId="26" xfId="54" applyFont="1" applyBorder="1" applyAlignment="1">
      <alignment horizontal="left" vertical="center"/>
    </xf>
    <xf numFmtId="0" fontId="18" fillId="0" borderId="22" xfId="54" applyFont="1" applyFill="1" applyBorder="1" applyAlignment="1">
      <alignment vertical="center"/>
    </xf>
    <xf numFmtId="58" fontId="20" fillId="0" borderId="22" xfId="54" applyNumberFormat="1" applyFont="1" applyFill="1" applyBorder="1" applyAlignment="1">
      <alignment horizontal="center" vertical="center"/>
    </xf>
    <xf numFmtId="0" fontId="20" fillId="0" borderId="22" xfId="54" applyFont="1" applyFill="1" applyBorder="1" applyAlignment="1">
      <alignment horizontal="center" vertical="center"/>
    </xf>
    <xf numFmtId="0" fontId="18" fillId="0" borderId="22" xfId="54" applyFont="1" applyFill="1" applyBorder="1" applyAlignment="1">
      <alignment horizontal="center" vertical="center"/>
    </xf>
    <xf numFmtId="0" fontId="18" fillId="0" borderId="24" xfId="54" applyFont="1" applyFill="1" applyBorder="1" applyAlignment="1">
      <alignment horizontal="left" vertical="center"/>
    </xf>
    <xf numFmtId="0" fontId="19" fillId="0" borderId="22" xfId="54" applyFont="1" applyFill="1" applyBorder="1" applyAlignment="1">
      <alignment horizontal="right" vertical="center"/>
    </xf>
    <xf numFmtId="0" fontId="18" fillId="0" borderId="22" xfId="54" applyFont="1" applyFill="1" applyBorder="1" applyAlignment="1">
      <alignment horizontal="left" vertical="center"/>
    </xf>
    <xf numFmtId="0" fontId="19" fillId="0" borderId="22" xfId="54" applyFont="1" applyFill="1" applyBorder="1" applyAlignment="1">
      <alignment horizontal="center" vertical="center"/>
    </xf>
    <xf numFmtId="0" fontId="18" fillId="0" borderId="27" xfId="54" applyFont="1" applyFill="1" applyBorder="1" applyAlignment="1">
      <alignment vertical="center"/>
    </xf>
    <xf numFmtId="0" fontId="19" fillId="0" borderId="28" xfId="54" applyFont="1" applyFill="1" applyBorder="1" applyAlignment="1">
      <alignment horizontal="right" vertical="center"/>
    </xf>
    <xf numFmtId="0" fontId="18" fillId="0" borderId="28" xfId="54" applyFont="1" applyFill="1" applyBorder="1" applyAlignment="1">
      <alignment vertical="center"/>
    </xf>
    <xf numFmtId="0" fontId="20" fillId="0" borderId="28" xfId="54" applyFont="1" applyFill="1" applyBorder="1" applyAlignment="1">
      <alignment vertical="center"/>
    </xf>
    <xf numFmtId="0" fontId="20" fillId="0" borderId="28" xfId="54" applyFont="1" applyFill="1" applyBorder="1" applyAlignment="1">
      <alignment horizontal="left" vertical="center"/>
    </xf>
    <xf numFmtId="0" fontId="18" fillId="0" borderId="28" xfId="54" applyFont="1" applyFill="1" applyBorder="1" applyAlignment="1">
      <alignment horizontal="left" vertical="center"/>
    </xf>
    <xf numFmtId="0" fontId="18" fillId="0" borderId="0" xfId="54" applyFont="1" applyFill="1" applyBorder="1" applyAlignment="1">
      <alignment vertical="center"/>
    </xf>
    <xf numFmtId="0" fontId="20" fillId="0" borderId="0" xfId="54" applyFont="1" applyFill="1" applyBorder="1" applyAlignment="1">
      <alignment vertical="center"/>
    </xf>
    <xf numFmtId="0" fontId="20" fillId="0" borderId="0" xfId="54" applyFont="1" applyFill="1" applyAlignment="1">
      <alignment horizontal="left" vertical="center"/>
    </xf>
    <xf numFmtId="0" fontId="18" fillId="0" borderId="20" xfId="54" applyFont="1" applyFill="1" applyBorder="1" applyAlignment="1">
      <alignment vertical="center"/>
    </xf>
    <xf numFmtId="0" fontId="18" fillId="0" borderId="29" xfId="54" applyFont="1" applyFill="1" applyBorder="1" applyAlignment="1">
      <alignment horizontal="left" vertical="center"/>
    </xf>
    <xf numFmtId="0" fontId="18" fillId="0" borderId="30" xfId="54" applyFont="1" applyFill="1" applyBorder="1" applyAlignment="1">
      <alignment horizontal="left" vertical="center"/>
    </xf>
    <xf numFmtId="0" fontId="20" fillId="0" borderId="22" xfId="54" applyFont="1" applyFill="1" applyBorder="1" applyAlignment="1">
      <alignment horizontal="left" vertical="center"/>
    </xf>
    <xf numFmtId="0" fontId="20" fillId="0" borderId="22" xfId="54" applyFont="1" applyFill="1" applyBorder="1" applyAlignment="1">
      <alignment vertical="center"/>
    </xf>
    <xf numFmtId="0" fontId="20" fillId="0" borderId="25" xfId="54" applyFont="1" applyFill="1" applyBorder="1" applyAlignment="1">
      <alignment horizontal="center" vertical="center"/>
    </xf>
    <xf numFmtId="0" fontId="20" fillId="0" borderId="31" xfId="54" applyFont="1" applyFill="1" applyBorder="1" applyAlignment="1">
      <alignment horizontal="center" vertical="center"/>
    </xf>
    <xf numFmtId="0" fontId="21" fillId="0" borderId="32" xfId="54" applyFont="1" applyFill="1" applyBorder="1" applyAlignment="1">
      <alignment horizontal="left" vertical="center"/>
    </xf>
    <xf numFmtId="0" fontId="21" fillId="0" borderId="31" xfId="54" applyFont="1" applyFill="1" applyBorder="1" applyAlignment="1">
      <alignment horizontal="left" vertical="center"/>
    </xf>
    <xf numFmtId="0" fontId="20" fillId="0" borderId="0" xfId="54" applyFont="1" applyFill="1" applyBorder="1" applyAlignment="1">
      <alignment horizontal="left" vertical="center"/>
    </xf>
    <xf numFmtId="0" fontId="18" fillId="0" borderId="21" xfId="54" applyFont="1" applyFill="1" applyBorder="1" applyAlignment="1">
      <alignment horizontal="left" vertical="center"/>
    </xf>
    <xf numFmtId="0" fontId="20" fillId="0" borderId="24" xfId="54" applyFont="1" applyFill="1" applyBorder="1" applyAlignment="1">
      <alignment horizontal="left" vertical="center"/>
    </xf>
    <xf numFmtId="0" fontId="20" fillId="0" borderId="32" xfId="54" applyFont="1" applyFill="1" applyBorder="1" applyAlignment="1">
      <alignment horizontal="left" vertical="center"/>
    </xf>
    <xf numFmtId="0" fontId="20" fillId="0" borderId="31" xfId="54" applyFont="1" applyFill="1" applyBorder="1" applyAlignment="1">
      <alignment horizontal="left" vertical="center"/>
    </xf>
    <xf numFmtId="0" fontId="20" fillId="0" borderId="24" xfId="54" applyFont="1" applyFill="1" applyBorder="1" applyAlignment="1">
      <alignment horizontal="left" vertical="center" wrapText="1"/>
    </xf>
    <xf numFmtId="0" fontId="20" fillId="0" borderId="22" xfId="54" applyFont="1" applyFill="1" applyBorder="1" applyAlignment="1">
      <alignment horizontal="left" vertical="center" wrapText="1"/>
    </xf>
    <xf numFmtId="0" fontId="18" fillId="0" borderId="27" xfId="54" applyFont="1" applyFill="1" applyBorder="1" applyAlignment="1">
      <alignment horizontal="left" vertical="center"/>
    </xf>
    <xf numFmtId="0" fontId="16" fillId="0" borderId="28" xfId="54" applyFill="1" applyBorder="1" applyAlignment="1">
      <alignment horizontal="center" vertical="center"/>
    </xf>
    <xf numFmtId="0" fontId="18" fillId="0" borderId="33" xfId="54" applyFont="1" applyFill="1" applyBorder="1" applyAlignment="1">
      <alignment horizontal="center" vertical="center"/>
    </xf>
    <xf numFmtId="0" fontId="18" fillId="0" borderId="34" xfId="54" applyFont="1" applyFill="1" applyBorder="1" applyAlignment="1">
      <alignment horizontal="left" vertical="center"/>
    </xf>
    <xf numFmtId="0" fontId="16" fillId="0" borderId="32" xfId="54" applyFont="1" applyFill="1" applyBorder="1" applyAlignment="1">
      <alignment horizontal="left" vertical="center"/>
    </xf>
    <xf numFmtId="0" fontId="16" fillId="0" borderId="31" xfId="54" applyFont="1" applyFill="1" applyBorder="1" applyAlignment="1">
      <alignment horizontal="left" vertical="center"/>
    </xf>
    <xf numFmtId="0" fontId="22" fillId="0" borderId="32" xfId="54" applyFont="1" applyFill="1" applyBorder="1" applyAlignment="1">
      <alignment horizontal="left" vertical="center"/>
    </xf>
    <xf numFmtId="0" fontId="20" fillId="0" borderId="35" xfId="54" applyFont="1" applyFill="1" applyBorder="1" applyAlignment="1">
      <alignment horizontal="left" vertical="center"/>
    </xf>
    <xf numFmtId="0" fontId="20" fillId="0" borderId="36" xfId="54" applyFont="1" applyFill="1" applyBorder="1" applyAlignment="1">
      <alignment horizontal="left" vertical="center"/>
    </xf>
    <xf numFmtId="0" fontId="21" fillId="0" borderId="20" xfId="54" applyFont="1" applyFill="1" applyBorder="1" applyAlignment="1">
      <alignment horizontal="left" vertical="center"/>
    </xf>
    <xf numFmtId="0" fontId="21" fillId="0" borderId="21" xfId="54" applyFont="1" applyFill="1" applyBorder="1" applyAlignment="1">
      <alignment horizontal="left" vertical="center"/>
    </xf>
    <xf numFmtId="0" fontId="18" fillId="0" borderId="25" xfId="54" applyFont="1" applyFill="1" applyBorder="1" applyAlignment="1">
      <alignment horizontal="left" vertical="center"/>
    </xf>
    <xf numFmtId="0" fontId="18" fillId="0" borderId="37" xfId="54" applyFont="1" applyFill="1" applyBorder="1" applyAlignment="1">
      <alignment horizontal="left" vertical="center"/>
    </xf>
    <xf numFmtId="0" fontId="20" fillId="0" borderId="28" xfId="54" applyFont="1" applyFill="1" applyBorder="1" applyAlignment="1">
      <alignment horizontal="center" vertical="center"/>
    </xf>
    <xf numFmtId="58" fontId="20" fillId="0" borderId="28" xfId="54" applyNumberFormat="1" applyFont="1" applyFill="1" applyBorder="1" applyAlignment="1">
      <alignment vertical="center"/>
    </xf>
    <xf numFmtId="0" fontId="18" fillId="0" borderId="28" xfId="54" applyFont="1" applyFill="1" applyBorder="1" applyAlignment="1">
      <alignment horizontal="center" vertical="center"/>
    </xf>
    <xf numFmtId="0" fontId="20" fillId="0" borderId="21" xfId="54" applyFont="1" applyFill="1" applyBorder="1" applyAlignment="1">
      <alignment horizontal="center" vertical="center"/>
    </xf>
    <xf numFmtId="0" fontId="20" fillId="0" borderId="38" xfId="54" applyFont="1" applyFill="1" applyBorder="1" applyAlignment="1">
      <alignment horizontal="center" vertical="center"/>
    </xf>
    <xf numFmtId="0" fontId="18" fillId="0" borderId="23" xfId="54" applyFont="1" applyFill="1" applyBorder="1" applyAlignment="1">
      <alignment horizontal="center" vertical="center"/>
    </xf>
    <xf numFmtId="0" fontId="20" fillId="0" borderId="23" xfId="54" applyFont="1" applyFill="1" applyBorder="1" applyAlignment="1">
      <alignment horizontal="left" vertical="center"/>
    </xf>
    <xf numFmtId="0" fontId="20" fillId="0" borderId="39" xfId="54" applyFont="1" applyFill="1" applyBorder="1" applyAlignment="1">
      <alignment horizontal="left" vertical="center"/>
    </xf>
    <xf numFmtId="0" fontId="18" fillId="0" borderId="40" xfId="54" applyFont="1" applyFill="1" applyBorder="1" applyAlignment="1">
      <alignment horizontal="left" vertical="center"/>
    </xf>
    <xf numFmtId="0" fontId="20" fillId="0" borderId="26" xfId="54" applyFont="1" applyFill="1" applyBorder="1" applyAlignment="1">
      <alignment horizontal="center" vertical="center"/>
    </xf>
    <xf numFmtId="0" fontId="21" fillId="0" borderId="26" xfId="54" applyFont="1" applyFill="1" applyBorder="1" applyAlignment="1">
      <alignment horizontal="left" vertical="center"/>
    </xf>
    <xf numFmtId="0" fontId="18" fillId="0" borderId="38" xfId="54" applyFont="1" applyFill="1" applyBorder="1" applyAlignment="1">
      <alignment horizontal="left" vertical="center"/>
    </xf>
    <xf numFmtId="0" fontId="18" fillId="0" borderId="23" xfId="54" applyFont="1" applyFill="1" applyBorder="1" applyAlignment="1">
      <alignment horizontal="left" vertical="center"/>
    </xf>
    <xf numFmtId="0" fontId="20" fillId="0" borderId="26" xfId="54" applyFont="1" applyFill="1" applyBorder="1" applyAlignment="1">
      <alignment horizontal="left" vertical="center"/>
    </xf>
    <xf numFmtId="0" fontId="20" fillId="0" borderId="23" xfId="54" applyFont="1" applyFill="1" applyBorder="1" applyAlignment="1">
      <alignment horizontal="left" vertical="center" wrapText="1"/>
    </xf>
    <xf numFmtId="0" fontId="16" fillId="0" borderId="39" xfId="54" applyFill="1" applyBorder="1" applyAlignment="1">
      <alignment horizontal="center" vertical="center"/>
    </xf>
    <xf numFmtId="0" fontId="16" fillId="0" borderId="26" xfId="54" applyFont="1" applyFill="1" applyBorder="1" applyAlignment="1">
      <alignment horizontal="left" vertical="center"/>
    </xf>
    <xf numFmtId="0" fontId="20" fillId="0" borderId="41" xfId="54" applyFont="1" applyFill="1" applyBorder="1" applyAlignment="1">
      <alignment horizontal="left" vertical="center"/>
    </xf>
    <xf numFmtId="0" fontId="21" fillId="0" borderId="38" xfId="54" applyFont="1" applyFill="1" applyBorder="1" applyAlignment="1">
      <alignment horizontal="left" vertical="center"/>
    </xf>
    <xf numFmtId="0" fontId="20" fillId="0" borderId="39" xfId="54" applyFont="1" applyFill="1" applyBorder="1" applyAlignment="1">
      <alignment horizontal="center" vertical="center"/>
    </xf>
    <xf numFmtId="0" fontId="16" fillId="0" borderId="0" xfId="54" applyFont="1" applyAlignment="1">
      <alignment horizontal="left" vertical="center"/>
    </xf>
    <xf numFmtId="0" fontId="23" fillId="0" borderId="19" xfId="54" applyFont="1" applyBorder="1" applyAlignment="1">
      <alignment horizontal="center" vertical="top"/>
    </xf>
    <xf numFmtId="0" fontId="22" fillId="0" borderId="42" xfId="54" applyFont="1" applyBorder="1" applyAlignment="1">
      <alignment horizontal="left" vertical="center"/>
    </xf>
    <xf numFmtId="0" fontId="19" fillId="0" borderId="43" xfId="54" applyFont="1" applyBorder="1" applyAlignment="1">
      <alignment horizontal="center" vertical="center"/>
    </xf>
    <xf numFmtId="0" fontId="22" fillId="0" borderId="43" xfId="54" applyFont="1" applyBorder="1" applyAlignment="1">
      <alignment horizontal="center" vertical="center"/>
    </xf>
    <xf numFmtId="0" fontId="21" fillId="0" borderId="43" xfId="54" applyFont="1" applyBorder="1" applyAlignment="1">
      <alignment horizontal="left" vertical="center"/>
    </xf>
    <xf numFmtId="0" fontId="21" fillId="0" borderId="20" xfId="54" applyFont="1" applyBorder="1" applyAlignment="1">
      <alignment horizontal="center" vertical="center"/>
    </xf>
    <xf numFmtId="0" fontId="21" fillId="0" borderId="21" xfId="54" applyFont="1" applyBorder="1" applyAlignment="1">
      <alignment horizontal="center" vertical="center"/>
    </xf>
    <xf numFmtId="0" fontId="21" fillId="0" borderId="38" xfId="54" applyFont="1" applyBorder="1" applyAlignment="1">
      <alignment horizontal="center" vertical="center"/>
    </xf>
    <xf numFmtId="0" fontId="22" fillId="0" borderId="20" xfId="54" applyFont="1" applyBorder="1" applyAlignment="1">
      <alignment horizontal="center" vertical="center"/>
    </xf>
    <xf numFmtId="0" fontId="22" fillId="0" borderId="21" xfId="54" applyFont="1" applyBorder="1" applyAlignment="1">
      <alignment horizontal="center" vertical="center"/>
    </xf>
    <xf numFmtId="0" fontId="22" fillId="0" borderId="38" xfId="54" applyFont="1" applyBorder="1" applyAlignment="1">
      <alignment horizontal="center" vertical="center"/>
    </xf>
    <xf numFmtId="0" fontId="21" fillId="0" borderId="24" xfId="54" applyFont="1" applyBorder="1" applyAlignment="1">
      <alignment horizontal="left" vertical="center"/>
    </xf>
    <xf numFmtId="0" fontId="21" fillId="0" borderId="22" xfId="54" applyFont="1" applyBorder="1" applyAlignment="1">
      <alignment horizontal="left" vertical="center"/>
    </xf>
    <xf numFmtId="14" fontId="19" fillId="0" borderId="22" xfId="54" applyNumberFormat="1" applyFont="1" applyBorder="1" applyAlignment="1">
      <alignment horizontal="center" vertical="center"/>
    </xf>
    <xf numFmtId="14" fontId="19" fillId="0" borderId="23" xfId="54" applyNumberFormat="1" applyFont="1" applyBorder="1" applyAlignment="1">
      <alignment horizontal="center" vertical="center"/>
    </xf>
    <xf numFmtId="0" fontId="21" fillId="0" borderId="24" xfId="54" applyFont="1" applyBorder="1" applyAlignment="1">
      <alignment vertical="center"/>
    </xf>
    <xf numFmtId="0" fontId="19" fillId="0" borderId="22" xfId="54" applyFont="1" applyBorder="1" applyAlignment="1">
      <alignment vertical="center"/>
    </xf>
    <xf numFmtId="0" fontId="19" fillId="0" borderId="23" xfId="54" applyFont="1" applyBorder="1" applyAlignment="1">
      <alignment vertical="center"/>
    </xf>
    <xf numFmtId="0" fontId="21" fillId="0" borderId="22" xfId="54" applyFont="1" applyBorder="1" applyAlignment="1">
      <alignment vertical="center"/>
    </xf>
    <xf numFmtId="0" fontId="21" fillId="0" borderId="24" xfId="54" applyFont="1" applyBorder="1" applyAlignment="1">
      <alignment horizontal="center" vertical="center"/>
    </xf>
    <xf numFmtId="0" fontId="16" fillId="0" borderId="22" xfId="54" applyFont="1" applyBorder="1" applyAlignment="1">
      <alignment vertical="center"/>
    </xf>
    <xf numFmtId="0" fontId="19" fillId="0" borderId="24" xfId="54" applyFont="1" applyBorder="1" applyAlignment="1">
      <alignment horizontal="left" vertical="center"/>
    </xf>
    <xf numFmtId="0" fontId="24" fillId="0" borderId="27" xfId="54" applyFont="1" applyBorder="1" applyAlignment="1">
      <alignment vertical="center"/>
    </xf>
    <xf numFmtId="0" fontId="19" fillId="0" borderId="28" xfId="54" applyFont="1" applyBorder="1" applyAlignment="1">
      <alignment horizontal="center" vertical="center"/>
    </xf>
    <xf numFmtId="0" fontId="19" fillId="0" borderId="39" xfId="54" applyFont="1" applyBorder="1" applyAlignment="1">
      <alignment horizontal="center" vertical="center"/>
    </xf>
    <xf numFmtId="0" fontId="21" fillId="0" borderId="27" xfId="54" applyFont="1" applyBorder="1" applyAlignment="1">
      <alignment horizontal="left" vertical="center"/>
    </xf>
    <xf numFmtId="0" fontId="21" fillId="0" borderId="28" xfId="54" applyFont="1" applyBorder="1" applyAlignment="1">
      <alignment horizontal="left" vertical="center"/>
    </xf>
    <xf numFmtId="14" fontId="19" fillId="0" borderId="28" xfId="54" applyNumberFormat="1" applyFont="1" applyBorder="1" applyAlignment="1">
      <alignment horizontal="center" vertical="center"/>
    </xf>
    <xf numFmtId="14" fontId="19" fillId="0" borderId="39" xfId="54" applyNumberFormat="1" applyFont="1" applyBorder="1" applyAlignment="1">
      <alignment horizontal="center" vertical="center"/>
    </xf>
    <xf numFmtId="0" fontId="22" fillId="0" borderId="0" xfId="54" applyFont="1" applyBorder="1" applyAlignment="1">
      <alignment horizontal="left" vertical="center"/>
    </xf>
    <xf numFmtId="0" fontId="21" fillId="0" borderId="20" xfId="54" applyFont="1" applyBorder="1" applyAlignment="1">
      <alignment vertical="center"/>
    </xf>
    <xf numFmtId="0" fontId="16" fillId="0" borderId="21" xfId="54" applyFont="1" applyBorder="1" applyAlignment="1">
      <alignment horizontal="left" vertical="center"/>
    </xf>
    <xf numFmtId="0" fontId="19" fillId="0" borderId="21" xfId="54" applyFont="1" applyBorder="1" applyAlignment="1">
      <alignment horizontal="left" vertical="center"/>
    </xf>
    <xf numFmtId="0" fontId="16" fillId="0" borderId="21" xfId="54" applyFont="1" applyBorder="1" applyAlignment="1">
      <alignment vertical="center"/>
    </xf>
    <xf numFmtId="0" fontId="21" fillId="0" borderId="21" xfId="54" applyFont="1" applyBorder="1" applyAlignment="1">
      <alignment vertical="center"/>
    </xf>
    <xf numFmtId="0" fontId="16" fillId="0" borderId="22" xfId="54" applyFont="1" applyBorder="1" applyAlignment="1">
      <alignment horizontal="left" vertical="center"/>
    </xf>
    <xf numFmtId="0" fontId="21" fillId="0" borderId="0" xfId="54" applyFont="1" applyBorder="1" applyAlignment="1">
      <alignment horizontal="left" vertical="center"/>
    </xf>
    <xf numFmtId="0" fontId="20" fillId="0" borderId="20" xfId="54" applyFont="1" applyBorder="1" applyAlignment="1">
      <alignment horizontal="left" vertical="center"/>
    </xf>
    <xf numFmtId="0" fontId="20" fillId="0" borderId="21" xfId="54" applyFont="1" applyBorder="1" applyAlignment="1">
      <alignment horizontal="left" vertical="center"/>
    </xf>
    <xf numFmtId="0" fontId="20" fillId="0" borderId="32" xfId="54" applyFont="1" applyBorder="1" applyAlignment="1">
      <alignment horizontal="left" vertical="center"/>
    </xf>
    <xf numFmtId="0" fontId="20" fillId="0" borderId="31" xfId="54" applyFont="1" applyBorder="1" applyAlignment="1">
      <alignment horizontal="left" vertical="center"/>
    </xf>
    <xf numFmtId="0" fontId="20" fillId="0" borderId="37" xfId="54" applyFont="1" applyBorder="1" applyAlignment="1">
      <alignment horizontal="left" vertical="center"/>
    </xf>
    <xf numFmtId="0" fontId="20" fillId="0" borderId="25" xfId="54" applyFont="1" applyBorder="1" applyAlignment="1">
      <alignment horizontal="left" vertical="center"/>
    </xf>
    <xf numFmtId="0" fontId="19" fillId="0" borderId="27" xfId="54" applyFont="1" applyBorder="1" applyAlignment="1">
      <alignment horizontal="left" vertical="center"/>
    </xf>
    <xf numFmtId="0" fontId="19" fillId="0" borderId="28" xfId="54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24" xfId="54" applyFont="1" applyFill="1" applyBorder="1" applyAlignment="1">
      <alignment horizontal="left" vertical="center"/>
    </xf>
    <xf numFmtId="0" fontId="19" fillId="0" borderId="22" xfId="54" applyFont="1" applyFill="1" applyBorder="1" applyAlignment="1">
      <alignment horizontal="left" vertical="center"/>
    </xf>
    <xf numFmtId="0" fontId="21" fillId="0" borderId="27" xfId="54" applyFont="1" applyBorder="1" applyAlignment="1">
      <alignment horizontal="center" vertical="center"/>
    </xf>
    <xf numFmtId="0" fontId="21" fillId="0" borderId="28" xfId="54" applyFont="1" applyBorder="1" applyAlignment="1">
      <alignment horizontal="center" vertical="center"/>
    </xf>
    <xf numFmtId="0" fontId="21" fillId="0" borderId="22" xfId="54" applyFont="1" applyBorder="1" applyAlignment="1">
      <alignment horizontal="center" vertical="center"/>
    </xf>
    <xf numFmtId="0" fontId="18" fillId="0" borderId="22" xfId="54" applyFont="1" applyBorder="1" applyAlignment="1">
      <alignment horizontal="left" vertical="center"/>
    </xf>
    <xf numFmtId="0" fontId="21" fillId="0" borderId="35" xfId="54" applyFont="1" applyFill="1" applyBorder="1" applyAlignment="1">
      <alignment horizontal="left" vertical="center"/>
    </xf>
    <xf numFmtId="0" fontId="21" fillId="0" borderId="36" xfId="54" applyFont="1" applyFill="1" applyBorder="1" applyAlignment="1">
      <alignment horizontal="left" vertical="center"/>
    </xf>
    <xf numFmtId="0" fontId="22" fillId="0" borderId="0" xfId="54" applyFont="1" applyFill="1" applyBorder="1" applyAlignment="1">
      <alignment horizontal="left" vertical="center"/>
    </xf>
    <xf numFmtId="0" fontId="19" fillId="0" borderId="32" xfId="54" applyFont="1" applyFill="1" applyBorder="1" applyAlignment="1">
      <alignment horizontal="left" vertical="center"/>
    </xf>
    <xf numFmtId="0" fontId="19" fillId="0" borderId="31" xfId="54" applyFont="1" applyFill="1" applyBorder="1" applyAlignment="1">
      <alignment horizontal="left" vertical="center"/>
    </xf>
    <xf numFmtId="0" fontId="21" fillId="0" borderId="32" xfId="54" applyFont="1" applyBorder="1" applyAlignment="1">
      <alignment horizontal="left" vertical="center"/>
    </xf>
    <xf numFmtId="0" fontId="21" fillId="0" borderId="31" xfId="54" applyFont="1" applyBorder="1" applyAlignment="1">
      <alignment horizontal="left" vertical="center"/>
    </xf>
    <xf numFmtId="0" fontId="22" fillId="0" borderId="44" xfId="54" applyFont="1" applyBorder="1" applyAlignment="1">
      <alignment vertical="center"/>
    </xf>
    <xf numFmtId="0" fontId="19" fillId="0" borderId="45" xfId="54" applyFont="1" applyBorder="1" applyAlignment="1">
      <alignment horizontal="center" vertical="center"/>
    </xf>
    <xf numFmtId="0" fontId="22" fillId="0" borderId="45" xfId="54" applyFont="1" applyBorder="1" applyAlignment="1">
      <alignment vertical="center"/>
    </xf>
    <xf numFmtId="58" fontId="16" fillId="0" borderId="45" xfId="54" applyNumberFormat="1" applyFont="1" applyBorder="1" applyAlignment="1">
      <alignment vertical="center"/>
    </xf>
    <xf numFmtId="0" fontId="22" fillId="0" borderId="45" xfId="54" applyFont="1" applyBorder="1" applyAlignment="1">
      <alignment horizontal="center" vertical="center"/>
    </xf>
    <xf numFmtId="0" fontId="22" fillId="0" borderId="46" xfId="54" applyFont="1" applyFill="1" applyBorder="1" applyAlignment="1">
      <alignment horizontal="left" vertical="center"/>
    </xf>
    <xf numFmtId="0" fontId="22" fillId="0" borderId="45" xfId="54" applyFont="1" applyFill="1" applyBorder="1" applyAlignment="1">
      <alignment horizontal="left" vertical="center"/>
    </xf>
    <xf numFmtId="0" fontId="22" fillId="0" borderId="47" xfId="54" applyFont="1" applyFill="1" applyBorder="1" applyAlignment="1">
      <alignment horizontal="center" vertical="center"/>
    </xf>
    <xf numFmtId="0" fontId="22" fillId="0" borderId="48" xfId="54" applyFont="1" applyFill="1" applyBorder="1" applyAlignment="1">
      <alignment horizontal="center" vertical="center"/>
    </xf>
    <xf numFmtId="0" fontId="22" fillId="0" borderId="27" xfId="54" applyFont="1" applyFill="1" applyBorder="1" applyAlignment="1">
      <alignment horizontal="center" vertical="center"/>
    </xf>
    <xf numFmtId="0" fontId="22" fillId="0" borderId="28" xfId="54" applyFont="1" applyFill="1" applyBorder="1" applyAlignment="1">
      <alignment horizontal="center" vertical="center"/>
    </xf>
    <xf numFmtId="58" fontId="22" fillId="0" borderId="45" xfId="54" applyNumberFormat="1" applyFont="1" applyBorder="1" applyAlignment="1">
      <alignment vertical="center"/>
    </xf>
    <xf numFmtId="0" fontId="16" fillId="0" borderId="43" xfId="54" applyFont="1" applyBorder="1" applyAlignment="1">
      <alignment horizontal="center" vertical="center"/>
    </xf>
    <xf numFmtId="0" fontId="16" fillId="0" borderId="49" xfId="54" applyFont="1" applyBorder="1" applyAlignment="1">
      <alignment horizontal="center" vertical="center"/>
    </xf>
    <xf numFmtId="0" fontId="21" fillId="0" borderId="23" xfId="54" applyFont="1" applyBorder="1" applyAlignment="1">
      <alignment horizontal="center" vertical="center"/>
    </xf>
    <xf numFmtId="0" fontId="21" fillId="0" borderId="39" xfId="54" applyFont="1" applyBorder="1" applyAlignment="1">
      <alignment horizontal="left" vertical="center"/>
    </xf>
    <xf numFmtId="0" fontId="19" fillId="0" borderId="38" xfId="54" applyFont="1" applyBorder="1" applyAlignment="1">
      <alignment horizontal="left" vertical="center"/>
    </xf>
    <xf numFmtId="0" fontId="18" fillId="0" borderId="21" xfId="54" applyFont="1" applyBorder="1" applyAlignment="1">
      <alignment horizontal="left" vertical="center"/>
    </xf>
    <xf numFmtId="0" fontId="18" fillId="0" borderId="38" xfId="54" applyFont="1" applyBorder="1" applyAlignment="1">
      <alignment horizontal="left" vertical="center"/>
    </xf>
    <xf numFmtId="0" fontId="18" fillId="0" borderId="25" xfId="54" applyFont="1" applyBorder="1" applyAlignment="1">
      <alignment horizontal="left" vertical="center"/>
    </xf>
    <xf numFmtId="0" fontId="18" fillId="0" borderId="31" xfId="54" applyFont="1" applyBorder="1" applyAlignment="1">
      <alignment horizontal="left" vertical="center"/>
    </xf>
    <xf numFmtId="0" fontId="18" fillId="0" borderId="26" xfId="54" applyFont="1" applyBorder="1" applyAlignment="1">
      <alignment horizontal="left" vertical="center"/>
    </xf>
    <xf numFmtId="0" fontId="19" fillId="0" borderId="39" xfId="54" applyFont="1" applyBorder="1" applyAlignment="1">
      <alignment horizontal="left" vertical="center"/>
    </xf>
    <xf numFmtId="0" fontId="19" fillId="0" borderId="23" xfId="54" applyFont="1" applyFill="1" applyBorder="1" applyAlignment="1">
      <alignment horizontal="left" vertical="center"/>
    </xf>
    <xf numFmtId="0" fontId="21" fillId="0" borderId="39" xfId="54" applyFont="1" applyBorder="1" applyAlignment="1">
      <alignment horizontal="center" vertical="center"/>
    </xf>
    <xf numFmtId="0" fontId="18" fillId="0" borderId="23" xfId="54" applyFont="1" applyBorder="1" applyAlignment="1">
      <alignment horizontal="left" vertical="center"/>
    </xf>
    <xf numFmtId="0" fontId="21" fillId="0" borderId="41" xfId="54" applyFont="1" applyFill="1" applyBorder="1" applyAlignment="1">
      <alignment horizontal="left" vertical="center"/>
    </xf>
    <xf numFmtId="0" fontId="19" fillId="0" borderId="26" xfId="54" applyFont="1" applyFill="1" applyBorder="1" applyAlignment="1">
      <alignment horizontal="left" vertical="center"/>
    </xf>
    <xf numFmtId="0" fontId="21" fillId="0" borderId="26" xfId="54" applyFont="1" applyBorder="1" applyAlignment="1">
      <alignment horizontal="left" vertical="center"/>
    </xf>
    <xf numFmtId="0" fontId="19" fillId="0" borderId="50" xfId="54" applyFont="1" applyBorder="1" applyAlignment="1">
      <alignment horizontal="center" vertical="center"/>
    </xf>
    <xf numFmtId="0" fontId="22" fillId="0" borderId="51" xfId="54" applyFont="1" applyFill="1" applyBorder="1" applyAlignment="1">
      <alignment horizontal="left" vertical="center"/>
    </xf>
    <xf numFmtId="0" fontId="22" fillId="0" borderId="52" xfId="54" applyFont="1" applyFill="1" applyBorder="1" applyAlignment="1">
      <alignment horizontal="center" vertical="center"/>
    </xf>
    <xf numFmtId="0" fontId="22" fillId="0" borderId="39" xfId="54" applyFont="1" applyFill="1" applyBorder="1" applyAlignment="1">
      <alignment horizontal="center" vertical="center"/>
    </xf>
    <xf numFmtId="0" fontId="16" fillId="0" borderId="0" xfId="54" applyFont="1" applyBorder="1" applyAlignment="1">
      <alignment horizontal="left" vertical="center"/>
    </xf>
    <xf numFmtId="0" fontId="25" fillId="0" borderId="19" xfId="54" applyFont="1" applyBorder="1" applyAlignment="1">
      <alignment horizontal="center" vertical="top"/>
    </xf>
    <xf numFmtId="0" fontId="21" fillId="0" borderId="53" xfId="54" applyFont="1" applyBorder="1" applyAlignment="1">
      <alignment horizontal="left" vertical="center"/>
    </xf>
    <xf numFmtId="0" fontId="21" fillId="0" borderId="33" xfId="54" applyFont="1" applyBorder="1" applyAlignment="1">
      <alignment horizontal="left" vertical="center"/>
    </xf>
    <xf numFmtId="0" fontId="22" fillId="0" borderId="46" xfId="54" applyFont="1" applyBorder="1" applyAlignment="1">
      <alignment horizontal="left" vertical="center"/>
    </xf>
    <xf numFmtId="0" fontId="22" fillId="0" borderId="45" xfId="54" applyFont="1" applyBorder="1" applyAlignment="1">
      <alignment horizontal="left" vertical="center"/>
    </xf>
    <xf numFmtId="0" fontId="21" fillId="0" borderId="47" xfId="54" applyFont="1" applyBorder="1" applyAlignment="1">
      <alignment vertical="center"/>
    </xf>
    <xf numFmtId="0" fontId="16" fillId="0" borderId="48" xfId="54" applyFont="1" applyBorder="1" applyAlignment="1">
      <alignment horizontal="left" vertical="center"/>
    </xf>
    <xf numFmtId="0" fontId="19" fillId="0" borderId="48" xfId="54" applyFont="1" applyBorder="1" applyAlignment="1">
      <alignment horizontal="left" vertical="center"/>
    </xf>
    <xf numFmtId="0" fontId="16" fillId="0" borderId="48" xfId="54" applyFont="1" applyBorder="1" applyAlignment="1">
      <alignment vertical="center"/>
    </xf>
    <xf numFmtId="0" fontId="21" fillId="0" borderId="48" xfId="54" applyFont="1" applyBorder="1" applyAlignment="1">
      <alignment vertical="center"/>
    </xf>
    <xf numFmtId="0" fontId="21" fillId="0" borderId="47" xfId="54" applyFont="1" applyBorder="1" applyAlignment="1">
      <alignment horizontal="center" vertical="center"/>
    </xf>
    <xf numFmtId="0" fontId="19" fillId="0" borderId="48" xfId="54" applyFont="1" applyBorder="1" applyAlignment="1">
      <alignment horizontal="center" vertical="center"/>
    </xf>
    <xf numFmtId="0" fontId="21" fillId="0" borderId="48" xfId="54" applyFont="1" applyBorder="1" applyAlignment="1">
      <alignment horizontal="center" vertical="center"/>
    </xf>
    <xf numFmtId="0" fontId="16" fillId="0" borderId="48" xfId="54" applyFont="1" applyBorder="1" applyAlignment="1">
      <alignment horizontal="center" vertical="center"/>
    </xf>
    <xf numFmtId="0" fontId="19" fillId="0" borderId="22" xfId="54" applyFont="1" applyBorder="1" applyAlignment="1">
      <alignment horizontal="center" vertical="center"/>
    </xf>
    <xf numFmtId="0" fontId="16" fillId="0" borderId="22" xfId="54" applyFont="1" applyBorder="1" applyAlignment="1">
      <alignment horizontal="center" vertical="center"/>
    </xf>
    <xf numFmtId="0" fontId="21" fillId="0" borderId="35" xfId="54" applyFont="1" applyBorder="1" applyAlignment="1">
      <alignment horizontal="left" vertical="center" wrapText="1"/>
    </xf>
    <xf numFmtId="0" fontId="21" fillId="0" borderId="36" xfId="54" applyFont="1" applyBorder="1" applyAlignment="1">
      <alignment horizontal="left" vertical="center" wrapText="1"/>
    </xf>
    <xf numFmtId="0" fontId="21" fillId="0" borderId="47" xfId="54" applyFont="1" applyBorder="1" applyAlignment="1">
      <alignment horizontal="left" vertical="center"/>
    </xf>
    <xf numFmtId="0" fontId="21" fillId="0" borderId="48" xfId="54" applyFont="1" applyBorder="1" applyAlignment="1">
      <alignment horizontal="left" vertical="center"/>
    </xf>
    <xf numFmtId="0" fontId="26" fillId="0" borderId="54" xfId="54" applyFont="1" applyBorder="1" applyAlignment="1">
      <alignment horizontal="left" vertical="center" wrapText="1"/>
    </xf>
    <xf numFmtId="9" fontId="19" fillId="0" borderId="22" xfId="54" applyNumberFormat="1" applyFont="1" applyBorder="1" applyAlignment="1">
      <alignment horizontal="center" vertical="center"/>
    </xf>
    <xf numFmtId="0" fontId="22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9" fontId="19" fillId="0" borderId="34" xfId="54" applyNumberFormat="1" applyFont="1" applyBorder="1" applyAlignment="1">
      <alignment horizontal="left" vertical="center"/>
    </xf>
    <xf numFmtId="9" fontId="19" fillId="0" borderId="30" xfId="54" applyNumberFormat="1" applyFont="1" applyBorder="1" applyAlignment="1">
      <alignment horizontal="left" vertical="center"/>
    </xf>
    <xf numFmtId="9" fontId="19" fillId="0" borderId="35" xfId="54" applyNumberFormat="1" applyFont="1" applyBorder="1" applyAlignment="1">
      <alignment horizontal="left" vertical="center"/>
    </xf>
    <xf numFmtId="9" fontId="19" fillId="0" borderId="36" xfId="54" applyNumberFormat="1" applyFont="1" applyBorder="1" applyAlignment="1">
      <alignment horizontal="left" vertical="center"/>
    </xf>
    <xf numFmtId="0" fontId="18" fillId="0" borderId="47" xfId="54" applyFont="1" applyFill="1" applyBorder="1" applyAlignment="1">
      <alignment horizontal="left" vertical="center"/>
    </xf>
    <xf numFmtId="0" fontId="18" fillId="0" borderId="48" xfId="54" applyFont="1" applyFill="1" applyBorder="1" applyAlignment="1">
      <alignment horizontal="left" vertical="center"/>
    </xf>
    <xf numFmtId="0" fontId="18" fillId="0" borderId="55" xfId="54" applyFont="1" applyFill="1" applyBorder="1" applyAlignment="1">
      <alignment horizontal="left" vertical="center"/>
    </xf>
    <xf numFmtId="0" fontId="18" fillId="0" borderId="36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19" fillId="0" borderId="56" xfId="54" applyFont="1" applyFill="1" applyBorder="1" applyAlignment="1">
      <alignment horizontal="left" vertical="center"/>
    </xf>
    <xf numFmtId="0" fontId="19" fillId="0" borderId="57" xfId="54" applyFont="1" applyFill="1" applyBorder="1" applyAlignment="1">
      <alignment horizontal="left" vertical="center"/>
    </xf>
    <xf numFmtId="0" fontId="22" fillId="0" borderId="42" xfId="54" applyFont="1" applyBorder="1" applyAlignment="1">
      <alignment vertical="center"/>
    </xf>
    <xf numFmtId="0" fontId="13" fillId="0" borderId="45" xfId="54" applyFont="1" applyBorder="1" applyAlignment="1">
      <alignment horizontal="center" vertical="center"/>
    </xf>
    <xf numFmtId="0" fontId="22" fillId="0" borderId="43" xfId="54" applyFont="1" applyBorder="1" applyAlignment="1">
      <alignment vertical="center"/>
    </xf>
    <xf numFmtId="0" fontId="19" fillId="0" borderId="58" xfId="54" applyFont="1" applyBorder="1" applyAlignment="1">
      <alignment vertical="center"/>
    </xf>
    <xf numFmtId="0" fontId="22" fillId="0" borderId="58" xfId="54" applyFont="1" applyBorder="1" applyAlignment="1">
      <alignment vertical="center"/>
    </xf>
    <xf numFmtId="58" fontId="16" fillId="0" borderId="43" xfId="54" applyNumberFormat="1" applyFont="1" applyBorder="1" applyAlignment="1">
      <alignment vertical="center"/>
    </xf>
    <xf numFmtId="0" fontId="22" fillId="0" borderId="33" xfId="54" applyFont="1" applyBorder="1" applyAlignment="1">
      <alignment horizontal="center" vertical="center"/>
    </xf>
    <xf numFmtId="0" fontId="19" fillId="0" borderId="53" xfId="54" applyFont="1" applyFill="1" applyBorder="1" applyAlignment="1">
      <alignment horizontal="left" vertical="center"/>
    </xf>
    <xf numFmtId="0" fontId="19" fillId="0" borderId="33" xfId="54" applyFont="1" applyFill="1" applyBorder="1" applyAlignment="1">
      <alignment horizontal="left" vertical="center"/>
    </xf>
    <xf numFmtId="0" fontId="21" fillId="0" borderId="59" xfId="54" applyFont="1" applyBorder="1" applyAlignment="1">
      <alignment horizontal="left" vertical="center"/>
    </xf>
    <xf numFmtId="0" fontId="22" fillId="0" borderId="51" xfId="54" applyFont="1" applyBorder="1" applyAlignment="1">
      <alignment horizontal="left" vertical="center"/>
    </xf>
    <xf numFmtId="0" fontId="19" fillId="0" borderId="52" xfId="54" applyFont="1" applyBorder="1" applyAlignment="1">
      <alignment horizontal="left" vertical="center"/>
    </xf>
    <xf numFmtId="0" fontId="21" fillId="0" borderId="0" xfId="54" applyFont="1" applyBorder="1" applyAlignment="1">
      <alignment vertical="center"/>
    </xf>
    <xf numFmtId="0" fontId="21" fillId="0" borderId="41" xfId="54" applyFont="1" applyBorder="1" applyAlignment="1">
      <alignment horizontal="left" vertical="center" wrapText="1"/>
    </xf>
    <xf numFmtId="0" fontId="21" fillId="0" borderId="52" xfId="54" applyFont="1" applyBorder="1" applyAlignment="1">
      <alignment horizontal="left" vertical="center"/>
    </xf>
    <xf numFmtId="0" fontId="27" fillId="0" borderId="23" xfId="54" applyFont="1" applyBorder="1" applyAlignment="1">
      <alignment horizontal="left" vertical="center" wrapText="1"/>
    </xf>
    <xf numFmtId="0" fontId="27" fillId="0" borderId="23" xfId="54" applyFont="1" applyBorder="1" applyAlignment="1">
      <alignment horizontal="left" vertical="center"/>
    </xf>
    <xf numFmtId="0" fontId="20" fillId="0" borderId="23" xfId="54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9" fontId="19" fillId="0" borderId="40" xfId="54" applyNumberFormat="1" applyFont="1" applyBorder="1" applyAlignment="1">
      <alignment horizontal="left" vertical="center"/>
    </xf>
    <xf numFmtId="9" fontId="19" fillId="0" borderId="41" xfId="54" applyNumberFormat="1" applyFont="1" applyBorder="1" applyAlignment="1">
      <alignment horizontal="left" vertical="center"/>
    </xf>
    <xf numFmtId="0" fontId="18" fillId="0" borderId="52" xfId="54" applyFont="1" applyFill="1" applyBorder="1" applyAlignment="1">
      <alignment horizontal="left" vertical="center"/>
    </xf>
    <xf numFmtId="0" fontId="18" fillId="0" borderId="41" xfId="54" applyFont="1" applyFill="1" applyBorder="1" applyAlignment="1">
      <alignment horizontal="left" vertical="center"/>
    </xf>
    <xf numFmtId="0" fontId="19" fillId="0" borderId="60" xfId="54" applyFont="1" applyFill="1" applyBorder="1" applyAlignment="1">
      <alignment horizontal="left" vertical="center"/>
    </xf>
    <xf numFmtId="0" fontId="22" fillId="0" borderId="61" xfId="54" applyFont="1" applyBorder="1" applyAlignment="1">
      <alignment horizontal="center" vertical="center"/>
    </xf>
    <xf numFmtId="0" fontId="19" fillId="0" borderId="58" xfId="54" applyFont="1" applyBorder="1" applyAlignment="1">
      <alignment horizontal="center" vertical="center"/>
    </xf>
    <xf numFmtId="0" fontId="19" fillId="0" borderId="59" xfId="54" applyFont="1" applyBorder="1" applyAlignment="1">
      <alignment horizontal="center" vertical="center"/>
    </xf>
    <xf numFmtId="0" fontId="19" fillId="0" borderId="59" xfId="54" applyFont="1" applyFill="1" applyBorder="1" applyAlignment="1">
      <alignment horizontal="left" vertical="center"/>
    </xf>
    <xf numFmtId="0" fontId="28" fillId="0" borderId="62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9" fillId="0" borderId="64" xfId="0" applyFont="1" applyBorder="1"/>
    <xf numFmtId="0" fontId="29" fillId="0" borderId="2" xfId="0" applyFont="1" applyBorder="1"/>
    <xf numFmtId="0" fontId="29" fillId="0" borderId="8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8" fillId="0" borderId="67" xfId="0" applyFont="1" applyBorder="1" applyAlignment="1">
      <alignment horizontal="center" vertical="center" wrapText="1"/>
    </xf>
    <xf numFmtId="0" fontId="29" fillId="0" borderId="68" xfId="0" applyFont="1" applyBorder="1" applyAlignment="1">
      <alignment horizontal="center" vertical="center"/>
    </xf>
    <xf numFmtId="0" fontId="29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7" borderId="2" xfId="0" applyFont="1" applyFill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  <xf numFmtId="0" fontId="19" fillId="0" borderId="22" xfId="54" applyFont="1" applyBorder="1" applyAlignment="1" quotePrefix="1">
      <alignment horizontal="left" vertical="center"/>
    </xf>
    <xf numFmtId="0" fontId="20" fillId="0" borderId="21" xfId="54" applyFont="1" applyFill="1" applyBorder="1" applyAlignment="1" quotePrefix="1">
      <alignment vertical="center"/>
    </xf>
    <xf numFmtId="0" fontId="11" fillId="3" borderId="15" xfId="54" applyFont="1" applyFill="1" applyBorder="1" applyAlignment="1" quotePrefix="1">
      <alignment horizontal="center" vertical="center"/>
    </xf>
    <xf numFmtId="0" fontId="5" fillId="0" borderId="0" xfId="49" applyFont="1" applyFill="1" applyBorder="1" applyAlignment="1" quotePrefix="1">
      <alignment horizontal="center" vertical="center" wrapText="1"/>
    </xf>
    <xf numFmtId="0" fontId="6" fillId="0" borderId="6" xfId="52" applyFont="1" applyFill="1" applyBorder="1" applyAlignment="1" quotePrefix="1">
      <alignment horizontal="center" vertical="center" wrapText="1"/>
    </xf>
    <xf numFmtId="0" fontId="5" fillId="0" borderId="5" xfId="49" applyFont="1" applyFill="1" applyBorder="1" applyAlignment="1" quotePrefix="1">
      <alignment horizontal="center" vertical="center" wrapText="1"/>
    </xf>
    <xf numFmtId="0" fontId="6" fillId="0" borderId="5" xfId="52" applyFont="1" applyFill="1" applyBorder="1" applyAlignment="1" quotePrefix="1">
      <alignment horizontal="center" vertical="center" wrapText="1"/>
    </xf>
    <xf numFmtId="0" fontId="5" fillId="0" borderId="6" xfId="49" applyFont="1" applyFill="1" applyBorder="1" applyAlignment="1" quotePrefix="1">
      <alignment horizontal="center" vertical="center" wrapText="1"/>
    </xf>
    <xf numFmtId="0" fontId="5" fillId="0" borderId="7" xfId="49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3" xfId="50"/>
    <cellStyle name="S15" xfId="51"/>
    <cellStyle name="S16" xfId="52"/>
    <cellStyle name="常规 10 10" xfId="53"/>
    <cellStyle name="常规 2" xfId="54"/>
    <cellStyle name="常规 23" xfId="55"/>
    <cellStyle name="常规 3" xfId="56"/>
    <cellStyle name="常规 3 3" xfId="57"/>
    <cellStyle name="常规 4" xfId="58"/>
    <cellStyle name="常规 40" xfId="59"/>
    <cellStyle name="常规 40 5" xfId="60"/>
    <cellStyle name="常规 71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24765</xdr:rowOff>
        </xdr:from>
        <xdr:to>
          <xdr:col>2</xdr:col>
          <xdr:colOff>609600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96715"/>
              <a:ext cx="428625" cy="5562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333375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333375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333375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333375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333375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333375</xdr:colOff>
      <xdr:row>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333375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333375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333375</xdr:colOff>
      <xdr:row>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333375</xdr:colOff>
      <xdr:row>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333375</xdr:colOff>
      <xdr:row>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50" customWidth="1"/>
    <col min="3" max="3" width="10.125" customWidth="1"/>
  </cols>
  <sheetData>
    <row r="1" ht="21" customHeight="1" spans="1:2">
      <c r="A1" s="351"/>
      <c r="B1" s="352" t="s">
        <v>0</v>
      </c>
    </row>
    <row r="2" spans="1:2">
      <c r="A2" s="9">
        <v>1</v>
      </c>
      <c r="B2" s="353" t="s">
        <v>1</v>
      </c>
    </row>
    <row r="3" spans="1:2">
      <c r="A3" s="9">
        <v>2</v>
      </c>
      <c r="B3" s="353" t="s">
        <v>2</v>
      </c>
    </row>
    <row r="4" spans="1:2">
      <c r="A4" s="9">
        <v>3</v>
      </c>
      <c r="B4" s="353" t="s">
        <v>3</v>
      </c>
    </row>
    <row r="5" spans="1:2">
      <c r="A5" s="9">
        <v>4</v>
      </c>
      <c r="B5" s="353" t="s">
        <v>4</v>
      </c>
    </row>
    <row r="6" spans="1:2">
      <c r="A6" s="9">
        <v>5</v>
      </c>
      <c r="B6" s="353" t="s">
        <v>5</v>
      </c>
    </row>
    <row r="7" spans="1:2">
      <c r="A7" s="9">
        <v>6</v>
      </c>
      <c r="B7" s="353" t="s">
        <v>6</v>
      </c>
    </row>
    <row r="8" s="349" customFormat="1" ht="15" customHeight="1" spans="1:2">
      <c r="A8" s="354">
        <v>7</v>
      </c>
      <c r="B8" s="355" t="s">
        <v>7</v>
      </c>
    </row>
    <row r="9" ht="18.95" customHeight="1" spans="1:2">
      <c r="A9" s="351"/>
      <c r="B9" s="356" t="s">
        <v>8</v>
      </c>
    </row>
    <row r="10" ht="15.95" customHeight="1" spans="1:2">
      <c r="A10" s="9">
        <v>1</v>
      </c>
      <c r="B10" s="357" t="s">
        <v>9</v>
      </c>
    </row>
    <row r="11" spans="1:2">
      <c r="A11" s="9">
        <v>2</v>
      </c>
      <c r="B11" s="353" t="s">
        <v>10</v>
      </c>
    </row>
    <row r="12" spans="1:2">
      <c r="A12" s="9">
        <v>3</v>
      </c>
      <c r="B12" s="358" t="s">
        <v>11</v>
      </c>
    </row>
    <row r="13" spans="1:2">
      <c r="A13" s="9">
        <v>4</v>
      </c>
      <c r="B13" s="359" t="s">
        <v>12</v>
      </c>
    </row>
    <row r="14" spans="1:2">
      <c r="A14" s="9">
        <v>5</v>
      </c>
      <c r="B14" s="359" t="s">
        <v>13</v>
      </c>
    </row>
    <row r="15" spans="1:2">
      <c r="A15" s="9">
        <v>6</v>
      </c>
      <c r="B15" s="359" t="s">
        <v>14</v>
      </c>
    </row>
    <row r="16" spans="1:2">
      <c r="A16" s="9">
        <v>7</v>
      </c>
      <c r="B16" s="359" t="s">
        <v>15</v>
      </c>
    </row>
    <row r="17" spans="1:2">
      <c r="A17" s="9">
        <v>8</v>
      </c>
      <c r="B17" s="359" t="s">
        <v>16</v>
      </c>
    </row>
    <row r="18" spans="1:2">
      <c r="A18" s="9">
        <v>9</v>
      </c>
      <c r="B18" s="353" t="s">
        <v>17</v>
      </c>
    </row>
    <row r="19" spans="1:2">
      <c r="A19" s="9"/>
      <c r="B19" s="353"/>
    </row>
    <row r="20" ht="20.25" spans="1:2">
      <c r="A20" s="351"/>
      <c r="B20" s="352" t="s">
        <v>18</v>
      </c>
    </row>
    <row r="21" spans="1:2">
      <c r="A21" s="9">
        <v>1</v>
      </c>
      <c r="B21" s="360" t="s">
        <v>19</v>
      </c>
    </row>
    <row r="22" spans="1:2">
      <c r="A22" s="9">
        <v>2</v>
      </c>
      <c r="B22" s="353" t="s">
        <v>20</v>
      </c>
    </row>
    <row r="23" spans="1:2">
      <c r="A23" s="9">
        <v>3</v>
      </c>
      <c r="B23" s="353" t="s">
        <v>21</v>
      </c>
    </row>
    <row r="24" spans="1:2">
      <c r="A24" s="9">
        <v>4</v>
      </c>
      <c r="B24" s="353" t="s">
        <v>22</v>
      </c>
    </row>
    <row r="25" spans="1:2">
      <c r="A25" s="9">
        <v>5</v>
      </c>
      <c r="B25" s="359" t="s">
        <v>23</v>
      </c>
    </row>
    <row r="26" spans="1:2">
      <c r="A26" s="9">
        <v>6</v>
      </c>
      <c r="B26" s="359" t="s">
        <v>24</v>
      </c>
    </row>
    <row r="27" spans="1:2">
      <c r="A27" s="9">
        <v>7</v>
      </c>
      <c r="B27" s="353" t="s">
        <v>25</v>
      </c>
    </row>
    <row r="28" spans="1:2">
      <c r="A28" s="9"/>
      <c r="B28" s="353"/>
    </row>
    <row r="29" ht="20.25" spans="1:2">
      <c r="A29" s="351"/>
      <c r="B29" s="352" t="s">
        <v>26</v>
      </c>
    </row>
    <row r="30" spans="1:2">
      <c r="A30" s="9">
        <v>1</v>
      </c>
      <c r="B30" s="360" t="s">
        <v>27</v>
      </c>
    </row>
    <row r="31" spans="1:2">
      <c r="A31" s="9">
        <v>2</v>
      </c>
      <c r="B31" s="353" t="s">
        <v>28</v>
      </c>
    </row>
    <row r="32" spans="1:2">
      <c r="A32" s="9">
        <v>3</v>
      </c>
      <c r="B32" s="353" t="s">
        <v>29</v>
      </c>
    </row>
    <row r="33" ht="28.5" spans="1:2">
      <c r="A33" s="9">
        <v>4</v>
      </c>
      <c r="B33" s="353" t="s">
        <v>30</v>
      </c>
    </row>
    <row r="34" spans="1:2">
      <c r="A34" s="9">
        <v>5</v>
      </c>
      <c r="B34" s="353" t="s">
        <v>31</v>
      </c>
    </row>
    <row r="35" spans="1:2">
      <c r="A35" s="9">
        <v>6</v>
      </c>
      <c r="B35" s="353" t="s">
        <v>32</v>
      </c>
    </row>
    <row r="36" spans="1:2">
      <c r="A36" s="9">
        <v>7</v>
      </c>
      <c r="B36" s="353" t="s">
        <v>33</v>
      </c>
    </row>
    <row r="37" spans="1:2">
      <c r="A37" s="9"/>
      <c r="B37" s="353"/>
    </row>
    <row r="39" spans="1:2">
      <c r="A39" s="361" t="s">
        <v>34</v>
      </c>
      <c r="B39" s="36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315</v>
      </c>
      <c r="B2" s="32" t="s">
        <v>256</v>
      </c>
      <c r="C2" s="32" t="s">
        <v>257</v>
      </c>
      <c r="D2" s="32" t="s">
        <v>258</v>
      </c>
      <c r="E2" s="32" t="s">
        <v>259</v>
      </c>
      <c r="F2" s="32" t="s">
        <v>260</v>
      </c>
      <c r="G2" s="31" t="s">
        <v>316</v>
      </c>
      <c r="H2" s="31" t="s">
        <v>317</v>
      </c>
      <c r="I2" s="31" t="s">
        <v>318</v>
      </c>
      <c r="J2" s="31" t="s">
        <v>317</v>
      </c>
      <c r="K2" s="31" t="s">
        <v>319</v>
      </c>
      <c r="L2" s="31" t="s">
        <v>317</v>
      </c>
      <c r="M2" s="32" t="s">
        <v>298</v>
      </c>
      <c r="N2" s="32" t="s">
        <v>269</v>
      </c>
    </row>
    <row r="3" spans="1:14">
      <c r="A3" s="9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3" t="s">
        <v>315</v>
      </c>
      <c r="B4" s="34" t="s">
        <v>320</v>
      </c>
      <c r="C4" s="34" t="s">
        <v>299</v>
      </c>
      <c r="D4" s="34" t="s">
        <v>258</v>
      </c>
      <c r="E4" s="32" t="s">
        <v>259</v>
      </c>
      <c r="F4" s="32" t="s">
        <v>260</v>
      </c>
      <c r="G4" s="31" t="s">
        <v>316</v>
      </c>
      <c r="H4" s="31" t="s">
        <v>317</v>
      </c>
      <c r="I4" s="31" t="s">
        <v>318</v>
      </c>
      <c r="J4" s="31" t="s">
        <v>317</v>
      </c>
      <c r="K4" s="31" t="s">
        <v>319</v>
      </c>
      <c r="L4" s="31" t="s">
        <v>317</v>
      </c>
      <c r="M4" s="32" t="s">
        <v>298</v>
      </c>
      <c r="N4" s="32" t="s">
        <v>269</v>
      </c>
    </row>
    <row r="5" spans="1:14">
      <c r="A5" s="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9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321</v>
      </c>
      <c r="B11" s="19"/>
      <c r="C11" s="19"/>
      <c r="D11" s="20"/>
      <c r="E11" s="18"/>
      <c r="F11" s="35"/>
      <c r="G11" s="30"/>
      <c r="H11" s="35"/>
      <c r="I11" s="15" t="s">
        <v>322</v>
      </c>
      <c r="J11" s="19"/>
      <c r="K11" s="19"/>
      <c r="L11" s="19"/>
      <c r="M11" s="19"/>
      <c r="N11" s="25"/>
    </row>
    <row r="12" ht="16.5" spans="1:14">
      <c r="A12" s="21" t="s">
        <v>323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292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325</v>
      </c>
      <c r="H2" s="4" t="s">
        <v>326</v>
      </c>
      <c r="I2" s="4" t="s">
        <v>327</v>
      </c>
      <c r="J2" s="4" t="s">
        <v>328</v>
      </c>
      <c r="K2" s="5" t="s">
        <v>298</v>
      </c>
      <c r="L2" s="5" t="s">
        <v>269</v>
      </c>
    </row>
    <row r="3" ht="27" spans="1:12">
      <c r="A3" s="9"/>
      <c r="B3" s="371" t="s">
        <v>329</v>
      </c>
      <c r="C3" s="13"/>
      <c r="D3" s="368" t="s">
        <v>330</v>
      </c>
      <c r="E3" s="367" t="s">
        <v>331</v>
      </c>
      <c r="F3" s="12" t="s">
        <v>63</v>
      </c>
      <c r="G3" s="368" t="s">
        <v>332</v>
      </c>
      <c r="H3" s="370" t="s">
        <v>333</v>
      </c>
      <c r="I3" s="13"/>
      <c r="J3" s="13"/>
      <c r="K3" s="13"/>
      <c r="L3" s="13"/>
    </row>
    <row r="4" ht="27" spans="1:12">
      <c r="A4" s="9"/>
      <c r="B4" s="371" t="s">
        <v>329</v>
      </c>
      <c r="C4" s="13"/>
      <c r="D4" s="368" t="s">
        <v>330</v>
      </c>
      <c r="E4" s="369" t="s">
        <v>334</v>
      </c>
      <c r="F4" s="12" t="s">
        <v>63</v>
      </c>
      <c r="G4" s="368" t="s">
        <v>332</v>
      </c>
      <c r="H4" s="370" t="s">
        <v>333</v>
      </c>
      <c r="I4" s="13"/>
      <c r="J4" s="13"/>
      <c r="K4" s="13"/>
      <c r="L4" s="13"/>
    </row>
    <row r="5" spans="1:12">
      <c r="A5" s="9"/>
      <c r="B5" s="9"/>
      <c r="C5" s="13"/>
      <c r="D5" s="13"/>
      <c r="E5" s="28"/>
      <c r="F5" s="13"/>
      <c r="G5" s="13"/>
      <c r="H5" s="13"/>
      <c r="I5" s="13"/>
      <c r="J5" s="13"/>
      <c r="K5" s="13"/>
      <c r="L5" s="13"/>
    </row>
    <row r="6" spans="1:12">
      <c r="A6" s="9"/>
      <c r="B6" s="9"/>
      <c r="C6" s="13"/>
      <c r="D6" s="13"/>
      <c r="E6" s="28"/>
      <c r="F6" s="13"/>
      <c r="G6" s="13"/>
      <c r="H6" s="13"/>
      <c r="I6" s="13"/>
      <c r="J6" s="13"/>
      <c r="K6" s="13"/>
      <c r="L6" s="13"/>
    </row>
    <row r="7" spans="1:12">
      <c r="A7" s="9"/>
      <c r="B7" s="9"/>
      <c r="C7" s="13"/>
      <c r="D7" s="13"/>
      <c r="E7" s="29"/>
      <c r="F7" s="13"/>
      <c r="G7" s="13"/>
      <c r="H7" s="13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5" t="s">
        <v>335</v>
      </c>
      <c r="B11" s="19"/>
      <c r="C11" s="19"/>
      <c r="D11" s="19"/>
      <c r="E11" s="20"/>
      <c r="F11" s="18"/>
      <c r="G11" s="30"/>
      <c r="H11" s="15" t="s">
        <v>289</v>
      </c>
      <c r="I11" s="19"/>
      <c r="J11" s="19"/>
      <c r="K11" s="19"/>
      <c r="L11" s="25"/>
    </row>
    <row r="12" ht="16.5" spans="1:12">
      <c r="A12" s="21" t="s">
        <v>336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255</v>
      </c>
      <c r="B2" s="5" t="s">
        <v>260</v>
      </c>
      <c r="C2" s="5" t="s">
        <v>299</v>
      </c>
      <c r="D2" s="5" t="s">
        <v>258</v>
      </c>
      <c r="E2" s="5" t="s">
        <v>259</v>
      </c>
      <c r="F2" s="4" t="s">
        <v>338</v>
      </c>
      <c r="G2" s="4" t="s">
        <v>282</v>
      </c>
      <c r="H2" s="6" t="s">
        <v>283</v>
      </c>
      <c r="I2" s="23" t="s">
        <v>285</v>
      </c>
    </row>
    <row r="3" s="1" customFormat="1" ht="16.5" spans="1:9">
      <c r="A3" s="4"/>
      <c r="B3" s="7"/>
      <c r="C3" s="7"/>
      <c r="D3" s="7"/>
      <c r="E3" s="7"/>
      <c r="F3" s="4" t="s">
        <v>339</v>
      </c>
      <c r="G3" s="4" t="s">
        <v>286</v>
      </c>
      <c r="H3" s="8"/>
      <c r="I3" s="24"/>
    </row>
    <row r="4" spans="1:9">
      <c r="A4" s="9"/>
      <c r="B4" s="368" t="s">
        <v>303</v>
      </c>
      <c r="C4" s="368" t="s">
        <v>340</v>
      </c>
      <c r="D4" s="367" t="s">
        <v>341</v>
      </c>
      <c r="E4" s="12" t="s">
        <v>63</v>
      </c>
      <c r="F4" s="13">
        <v>0.3</v>
      </c>
      <c r="G4" s="13">
        <v>0.5</v>
      </c>
      <c r="H4" s="13">
        <f>SUM(F4:G4)</f>
        <v>0.8</v>
      </c>
      <c r="I4" s="13" t="s">
        <v>275</v>
      </c>
    </row>
    <row r="5" spans="1:9">
      <c r="A5" s="9"/>
      <c r="B5" s="368" t="s">
        <v>303</v>
      </c>
      <c r="C5" s="368" t="s">
        <v>340</v>
      </c>
      <c r="D5" s="367" t="s">
        <v>341</v>
      </c>
      <c r="E5" s="12" t="s">
        <v>63</v>
      </c>
      <c r="F5" s="13">
        <v>0.4</v>
      </c>
      <c r="G5" s="13">
        <v>0.6</v>
      </c>
      <c r="H5" s="13">
        <f>SUM(F5:G5)</f>
        <v>1</v>
      </c>
      <c r="I5" s="13" t="s">
        <v>275</v>
      </c>
    </row>
    <row r="6" spans="1:9">
      <c r="A6" s="9"/>
      <c r="B6" s="14"/>
      <c r="C6" s="14"/>
      <c r="D6" s="13"/>
      <c r="E6" s="13"/>
      <c r="F6" s="13"/>
      <c r="G6" s="13"/>
      <c r="H6" s="13"/>
      <c r="I6" s="13"/>
    </row>
    <row r="7" spans="1:9">
      <c r="A7" s="9"/>
      <c r="B7" s="14"/>
      <c r="C7" s="14"/>
      <c r="D7" s="13"/>
      <c r="E7" s="13"/>
      <c r="F7" s="13"/>
      <c r="G7" s="13"/>
      <c r="H7" s="13"/>
      <c r="I7" s="13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 t="s">
        <v>335</v>
      </c>
      <c r="B12" s="16"/>
      <c r="C12" s="16"/>
      <c r="D12" s="17"/>
      <c r="E12" s="18"/>
      <c r="F12" s="15" t="s">
        <v>289</v>
      </c>
      <c r="G12" s="19"/>
      <c r="H12" s="20"/>
      <c r="I12" s="25"/>
    </row>
    <row r="13" ht="16.5" spans="1:9">
      <c r="A13" s="21" t="s">
        <v>342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29" t="s">
        <v>35</v>
      </c>
      <c r="C2" s="330"/>
      <c r="D2" s="330"/>
      <c r="E2" s="330"/>
      <c r="F2" s="330"/>
      <c r="G2" s="330"/>
      <c r="H2" s="330"/>
      <c r="I2" s="344"/>
    </row>
    <row r="3" ht="27.95" customHeight="1" spans="2:9">
      <c r="B3" s="331"/>
      <c r="C3" s="332"/>
      <c r="D3" s="333" t="s">
        <v>36</v>
      </c>
      <c r="E3" s="334"/>
      <c r="F3" s="335" t="s">
        <v>37</v>
      </c>
      <c r="G3" s="336"/>
      <c r="H3" s="333" t="s">
        <v>38</v>
      </c>
      <c r="I3" s="345"/>
    </row>
    <row r="4" ht="27.95" customHeight="1" spans="2:9">
      <c r="B4" s="331" t="s">
        <v>39</v>
      </c>
      <c r="C4" s="332" t="s">
        <v>40</v>
      </c>
      <c r="D4" s="332" t="s">
        <v>41</v>
      </c>
      <c r="E4" s="332" t="s">
        <v>42</v>
      </c>
      <c r="F4" s="337" t="s">
        <v>41</v>
      </c>
      <c r="G4" s="337" t="s">
        <v>42</v>
      </c>
      <c r="H4" s="332" t="s">
        <v>41</v>
      </c>
      <c r="I4" s="346" t="s">
        <v>42</v>
      </c>
    </row>
    <row r="5" ht="27.95" customHeight="1" spans="2:9">
      <c r="B5" s="338" t="s">
        <v>43</v>
      </c>
      <c r="C5" s="9">
        <v>13</v>
      </c>
      <c r="D5" s="9">
        <v>0</v>
      </c>
      <c r="E5" s="9">
        <v>1</v>
      </c>
      <c r="F5" s="339">
        <v>0</v>
      </c>
      <c r="G5" s="339">
        <v>1</v>
      </c>
      <c r="H5" s="9">
        <v>1</v>
      </c>
      <c r="I5" s="347">
        <v>2</v>
      </c>
    </row>
    <row r="6" ht="27.95" customHeight="1" spans="2:9">
      <c r="B6" s="338" t="s">
        <v>44</v>
      </c>
      <c r="C6" s="9">
        <v>20</v>
      </c>
      <c r="D6" s="9">
        <v>0</v>
      </c>
      <c r="E6" s="9">
        <v>1</v>
      </c>
      <c r="F6" s="339">
        <v>1</v>
      </c>
      <c r="G6" s="339">
        <v>2</v>
      </c>
      <c r="H6" s="9">
        <v>2</v>
      </c>
      <c r="I6" s="347">
        <v>3</v>
      </c>
    </row>
    <row r="7" ht="27.95" customHeight="1" spans="2:9">
      <c r="B7" s="338" t="s">
        <v>45</v>
      </c>
      <c r="C7" s="9">
        <v>32</v>
      </c>
      <c r="D7" s="9">
        <v>0</v>
      </c>
      <c r="E7" s="9">
        <v>1</v>
      </c>
      <c r="F7" s="339">
        <v>2</v>
      </c>
      <c r="G7" s="339">
        <v>3</v>
      </c>
      <c r="H7" s="9">
        <v>3</v>
      </c>
      <c r="I7" s="347">
        <v>4</v>
      </c>
    </row>
    <row r="8" ht="27.95" customHeight="1" spans="2:9">
      <c r="B8" s="338" t="s">
        <v>46</v>
      </c>
      <c r="C8" s="9">
        <v>50</v>
      </c>
      <c r="D8" s="9">
        <v>1</v>
      </c>
      <c r="E8" s="9">
        <v>2</v>
      </c>
      <c r="F8" s="339">
        <v>3</v>
      </c>
      <c r="G8" s="339">
        <v>4</v>
      </c>
      <c r="H8" s="9">
        <v>5</v>
      </c>
      <c r="I8" s="347">
        <v>6</v>
      </c>
    </row>
    <row r="9" ht="27.95" customHeight="1" spans="2:9">
      <c r="B9" s="338" t="s">
        <v>47</v>
      </c>
      <c r="C9" s="9">
        <v>80</v>
      </c>
      <c r="D9" s="9">
        <v>2</v>
      </c>
      <c r="E9" s="9">
        <v>3</v>
      </c>
      <c r="F9" s="339">
        <v>5</v>
      </c>
      <c r="G9" s="339">
        <v>6</v>
      </c>
      <c r="H9" s="9">
        <v>7</v>
      </c>
      <c r="I9" s="347">
        <v>8</v>
      </c>
    </row>
    <row r="10" ht="27.95" customHeight="1" spans="2:9">
      <c r="B10" s="338" t="s">
        <v>48</v>
      </c>
      <c r="C10" s="9">
        <v>125</v>
      </c>
      <c r="D10" s="9">
        <v>3</v>
      </c>
      <c r="E10" s="9">
        <v>4</v>
      </c>
      <c r="F10" s="339">
        <v>7</v>
      </c>
      <c r="G10" s="339">
        <v>8</v>
      </c>
      <c r="H10" s="9">
        <v>10</v>
      </c>
      <c r="I10" s="347">
        <v>11</v>
      </c>
    </row>
    <row r="11" ht="27.95" customHeight="1" spans="2:9">
      <c r="B11" s="338" t="s">
        <v>49</v>
      </c>
      <c r="C11" s="9">
        <v>200</v>
      </c>
      <c r="D11" s="9">
        <v>5</v>
      </c>
      <c r="E11" s="9">
        <v>6</v>
      </c>
      <c r="F11" s="339">
        <v>10</v>
      </c>
      <c r="G11" s="339">
        <v>11</v>
      </c>
      <c r="H11" s="9">
        <v>14</v>
      </c>
      <c r="I11" s="347">
        <v>15</v>
      </c>
    </row>
    <row r="12" ht="27.95" customHeight="1" spans="2:9">
      <c r="B12" s="340" t="s">
        <v>50</v>
      </c>
      <c r="C12" s="341">
        <v>315</v>
      </c>
      <c r="D12" s="341">
        <v>7</v>
      </c>
      <c r="E12" s="341">
        <v>8</v>
      </c>
      <c r="F12" s="342">
        <v>14</v>
      </c>
      <c r="G12" s="342">
        <v>15</v>
      </c>
      <c r="H12" s="341">
        <v>21</v>
      </c>
      <c r="I12" s="348">
        <v>22</v>
      </c>
    </row>
    <row r="14" spans="2:4">
      <c r="B14" s="343" t="s">
        <v>51</v>
      </c>
      <c r="C14" s="343"/>
      <c r="D14" s="34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3" sqref="A23"/>
    </sheetView>
  </sheetViews>
  <sheetFormatPr defaultColWidth="10.375" defaultRowHeight="16.5" customHeight="1"/>
  <cols>
    <col min="1" max="1" width="11.125" style="172" customWidth="1"/>
    <col min="2" max="9" width="10.375" style="172"/>
    <col min="10" max="10" width="8.875" style="172" customWidth="1"/>
    <col min="11" max="11" width="12" style="172" customWidth="1"/>
    <col min="12" max="16384" width="10.375" style="172"/>
  </cols>
  <sheetData>
    <row r="1" ht="21" spans="1:11">
      <c r="A1" s="266" t="s">
        <v>52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ht="15" spans="1:11">
      <c r="A2" s="174" t="s">
        <v>53</v>
      </c>
      <c r="B2" s="175" t="s">
        <v>54</v>
      </c>
      <c r="C2" s="175"/>
      <c r="D2" s="176" t="s">
        <v>55</v>
      </c>
      <c r="E2" s="176"/>
      <c r="F2" s="175" t="s">
        <v>56</v>
      </c>
      <c r="G2" s="175"/>
      <c r="H2" s="177" t="s">
        <v>57</v>
      </c>
      <c r="I2" s="244" t="s">
        <v>58</v>
      </c>
      <c r="J2" s="244"/>
      <c r="K2" s="245"/>
    </row>
    <row r="3" ht="14.25" spans="1:11">
      <c r="A3" s="178" t="s">
        <v>59</v>
      </c>
      <c r="B3" s="179"/>
      <c r="C3" s="180"/>
      <c r="D3" s="181" t="s">
        <v>60</v>
      </c>
      <c r="E3" s="182"/>
      <c r="F3" s="182"/>
      <c r="G3" s="183"/>
      <c r="H3" s="181" t="s">
        <v>61</v>
      </c>
      <c r="I3" s="182"/>
      <c r="J3" s="182"/>
      <c r="K3" s="183"/>
    </row>
    <row r="4" ht="14.25" spans="1:11">
      <c r="A4" s="184" t="s">
        <v>62</v>
      </c>
      <c r="B4" s="363" t="s">
        <v>63</v>
      </c>
      <c r="C4" s="102"/>
      <c r="D4" s="184" t="s">
        <v>64</v>
      </c>
      <c r="E4" s="185"/>
      <c r="F4" s="186" t="s">
        <v>65</v>
      </c>
      <c r="G4" s="187"/>
      <c r="H4" s="184" t="s">
        <v>66</v>
      </c>
      <c r="I4" s="185"/>
      <c r="J4" s="101" t="s">
        <v>67</v>
      </c>
      <c r="K4" s="102" t="s">
        <v>68</v>
      </c>
    </row>
    <row r="5" ht="14.25" spans="1:11">
      <c r="A5" s="188" t="s">
        <v>69</v>
      </c>
      <c r="B5" s="101" t="s">
        <v>70</v>
      </c>
      <c r="C5" s="102"/>
      <c r="D5" s="184" t="s">
        <v>71</v>
      </c>
      <c r="E5" s="185"/>
      <c r="F5" s="186">
        <v>45342</v>
      </c>
      <c r="G5" s="187"/>
      <c r="H5" s="184" t="s">
        <v>72</v>
      </c>
      <c r="I5" s="185"/>
      <c r="J5" s="101" t="s">
        <v>67</v>
      </c>
      <c r="K5" s="102" t="s">
        <v>68</v>
      </c>
    </row>
    <row r="6" ht="14.25" spans="1:11">
      <c r="A6" s="184" t="s">
        <v>73</v>
      </c>
      <c r="B6" s="189">
        <v>2</v>
      </c>
      <c r="C6" s="190">
        <v>6</v>
      </c>
      <c r="D6" s="188" t="s">
        <v>74</v>
      </c>
      <c r="E6" s="191"/>
      <c r="F6" s="186">
        <v>45366</v>
      </c>
      <c r="G6" s="187"/>
      <c r="H6" s="184" t="s">
        <v>75</v>
      </c>
      <c r="I6" s="185"/>
      <c r="J6" s="101" t="s">
        <v>67</v>
      </c>
      <c r="K6" s="102" t="s">
        <v>68</v>
      </c>
    </row>
    <row r="7" ht="14.25" spans="1:11">
      <c r="A7" s="184" t="s">
        <v>76</v>
      </c>
      <c r="B7" s="104">
        <v>5000</v>
      </c>
      <c r="C7" s="105"/>
      <c r="D7" s="188" t="s">
        <v>77</v>
      </c>
      <c r="E7" s="193"/>
      <c r="F7" s="186">
        <v>45381</v>
      </c>
      <c r="G7" s="187"/>
      <c r="H7" s="184" t="s">
        <v>78</v>
      </c>
      <c r="I7" s="185"/>
      <c r="J7" s="101" t="s">
        <v>67</v>
      </c>
      <c r="K7" s="102" t="s">
        <v>68</v>
      </c>
    </row>
    <row r="8" ht="15" spans="1:11">
      <c r="A8" s="195" t="s">
        <v>79</v>
      </c>
      <c r="B8" s="196"/>
      <c r="C8" s="197"/>
      <c r="D8" s="198" t="s">
        <v>80</v>
      </c>
      <c r="E8" s="199"/>
      <c r="F8" s="200">
        <v>45413</v>
      </c>
      <c r="G8" s="201"/>
      <c r="H8" s="198" t="s">
        <v>81</v>
      </c>
      <c r="I8" s="199"/>
      <c r="J8" s="217" t="s">
        <v>67</v>
      </c>
      <c r="K8" s="254" t="s">
        <v>68</v>
      </c>
    </row>
    <row r="9" ht="15" spans="1:11">
      <c r="A9" s="267" t="s">
        <v>82</v>
      </c>
      <c r="B9" s="268"/>
      <c r="C9" s="268"/>
      <c r="D9" s="268"/>
      <c r="E9" s="268"/>
      <c r="F9" s="268"/>
      <c r="G9" s="268"/>
      <c r="H9" s="268"/>
      <c r="I9" s="268"/>
      <c r="J9" s="268"/>
      <c r="K9" s="310"/>
    </row>
    <row r="10" ht="15" spans="1:11">
      <c r="A10" s="269" t="s">
        <v>83</v>
      </c>
      <c r="B10" s="270"/>
      <c r="C10" s="270"/>
      <c r="D10" s="270"/>
      <c r="E10" s="270"/>
      <c r="F10" s="270"/>
      <c r="G10" s="270"/>
      <c r="H10" s="270"/>
      <c r="I10" s="270"/>
      <c r="J10" s="270"/>
      <c r="K10" s="311"/>
    </row>
    <row r="11" ht="14.25" spans="1:11">
      <c r="A11" s="271" t="s">
        <v>84</v>
      </c>
      <c r="B11" s="272" t="s">
        <v>85</v>
      </c>
      <c r="C11" s="273" t="s">
        <v>86</v>
      </c>
      <c r="D11" s="274"/>
      <c r="E11" s="275" t="s">
        <v>87</v>
      </c>
      <c r="F11" s="272" t="s">
        <v>85</v>
      </c>
      <c r="G11" s="273" t="s">
        <v>86</v>
      </c>
      <c r="H11" s="273" t="s">
        <v>88</v>
      </c>
      <c r="I11" s="275" t="s">
        <v>89</v>
      </c>
      <c r="J11" s="272" t="s">
        <v>85</v>
      </c>
      <c r="K11" s="312" t="s">
        <v>86</v>
      </c>
    </row>
    <row r="12" ht="14.25" spans="1:11">
      <c r="A12" s="188" t="s">
        <v>90</v>
      </c>
      <c r="B12" s="208" t="s">
        <v>85</v>
      </c>
      <c r="C12" s="101" t="s">
        <v>86</v>
      </c>
      <c r="D12" s="193"/>
      <c r="E12" s="191" t="s">
        <v>91</v>
      </c>
      <c r="F12" s="208" t="s">
        <v>85</v>
      </c>
      <c r="G12" s="101" t="s">
        <v>86</v>
      </c>
      <c r="H12" s="101" t="s">
        <v>88</v>
      </c>
      <c r="I12" s="191" t="s">
        <v>92</v>
      </c>
      <c r="J12" s="208" t="s">
        <v>85</v>
      </c>
      <c r="K12" s="102" t="s">
        <v>86</v>
      </c>
    </row>
    <row r="13" ht="14.25" spans="1:11">
      <c r="A13" s="188" t="s">
        <v>93</v>
      </c>
      <c r="B13" s="208" t="s">
        <v>85</v>
      </c>
      <c r="C13" s="101" t="s">
        <v>86</v>
      </c>
      <c r="D13" s="193"/>
      <c r="E13" s="191" t="s">
        <v>94</v>
      </c>
      <c r="F13" s="101" t="s">
        <v>95</v>
      </c>
      <c r="G13" s="101" t="s">
        <v>96</v>
      </c>
      <c r="H13" s="101" t="s">
        <v>88</v>
      </c>
      <c r="I13" s="191" t="s">
        <v>97</v>
      </c>
      <c r="J13" s="208" t="s">
        <v>85</v>
      </c>
      <c r="K13" s="102" t="s">
        <v>86</v>
      </c>
    </row>
    <row r="14" ht="15" spans="1:11">
      <c r="A14" s="198" t="s">
        <v>98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47"/>
    </row>
    <row r="15" ht="15" spans="1:11">
      <c r="A15" s="269" t="s">
        <v>99</v>
      </c>
      <c r="B15" s="270"/>
      <c r="C15" s="270"/>
      <c r="D15" s="270"/>
      <c r="E15" s="270"/>
      <c r="F15" s="270"/>
      <c r="G15" s="270"/>
      <c r="H15" s="270"/>
      <c r="I15" s="270"/>
      <c r="J15" s="270"/>
      <c r="K15" s="311"/>
    </row>
    <row r="16" ht="14.25" spans="1:11">
      <c r="A16" s="276" t="s">
        <v>100</v>
      </c>
      <c r="B16" s="273" t="s">
        <v>95</v>
      </c>
      <c r="C16" s="273" t="s">
        <v>96</v>
      </c>
      <c r="D16" s="277"/>
      <c r="E16" s="278" t="s">
        <v>101</v>
      </c>
      <c r="F16" s="273" t="s">
        <v>95</v>
      </c>
      <c r="G16" s="273" t="s">
        <v>96</v>
      </c>
      <c r="H16" s="279"/>
      <c r="I16" s="278" t="s">
        <v>102</v>
      </c>
      <c r="J16" s="273" t="s">
        <v>95</v>
      </c>
      <c r="K16" s="312" t="s">
        <v>96</v>
      </c>
    </row>
    <row r="17" customHeight="1" spans="1:22">
      <c r="A17" s="192" t="s">
        <v>103</v>
      </c>
      <c r="B17" s="101" t="s">
        <v>95</v>
      </c>
      <c r="C17" s="101" t="s">
        <v>96</v>
      </c>
      <c r="D17" s="280"/>
      <c r="E17" s="223" t="s">
        <v>104</v>
      </c>
      <c r="F17" s="101" t="s">
        <v>95</v>
      </c>
      <c r="G17" s="101" t="s">
        <v>96</v>
      </c>
      <c r="H17" s="281"/>
      <c r="I17" s="223" t="s">
        <v>105</v>
      </c>
      <c r="J17" s="101" t="s">
        <v>95</v>
      </c>
      <c r="K17" s="102" t="s">
        <v>96</v>
      </c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</row>
    <row r="18" ht="18" customHeight="1" spans="1:11">
      <c r="A18" s="282" t="s">
        <v>106</v>
      </c>
      <c r="B18" s="283"/>
      <c r="C18" s="283"/>
      <c r="D18" s="283"/>
      <c r="E18" s="283"/>
      <c r="F18" s="283"/>
      <c r="G18" s="283"/>
      <c r="H18" s="283"/>
      <c r="I18" s="283"/>
      <c r="J18" s="283"/>
      <c r="K18" s="314"/>
    </row>
    <row r="19" s="265" customFormat="1" ht="18" customHeight="1" spans="1:11">
      <c r="A19" s="269" t="s">
        <v>107</v>
      </c>
      <c r="B19" s="270"/>
      <c r="C19" s="270"/>
      <c r="D19" s="270"/>
      <c r="E19" s="270"/>
      <c r="F19" s="270"/>
      <c r="G19" s="270"/>
      <c r="H19" s="270"/>
      <c r="I19" s="270"/>
      <c r="J19" s="270"/>
      <c r="K19" s="311"/>
    </row>
    <row r="20" customHeight="1" spans="1:11">
      <c r="A20" s="284" t="s">
        <v>108</v>
      </c>
      <c r="B20" s="285"/>
      <c r="C20" s="285"/>
      <c r="D20" s="285"/>
      <c r="E20" s="285"/>
      <c r="F20" s="285"/>
      <c r="G20" s="285"/>
      <c r="H20" s="285"/>
      <c r="I20" s="285"/>
      <c r="J20" s="285"/>
      <c r="K20" s="315"/>
    </row>
    <row r="21" ht="21.75" customHeight="1" spans="1:11">
      <c r="A21" s="286" t="s">
        <v>109</v>
      </c>
      <c r="B21" s="223" t="s">
        <v>110</v>
      </c>
      <c r="C21" s="223" t="s">
        <v>111</v>
      </c>
      <c r="D21" s="223" t="s">
        <v>112</v>
      </c>
      <c r="E21" s="223" t="s">
        <v>113</v>
      </c>
      <c r="F21" s="223" t="s">
        <v>114</v>
      </c>
      <c r="G21" s="223" t="s">
        <v>115</v>
      </c>
      <c r="H21" s="223" t="s">
        <v>116</v>
      </c>
      <c r="I21" s="223" t="s">
        <v>117</v>
      </c>
      <c r="J21" s="223" t="s">
        <v>118</v>
      </c>
      <c r="K21" s="257" t="s">
        <v>119</v>
      </c>
    </row>
    <row r="22" customHeight="1" spans="1:11">
      <c r="A22" s="194" t="s">
        <v>120</v>
      </c>
      <c r="B22" s="287"/>
      <c r="C22" s="287"/>
      <c r="D22" s="287">
        <v>1</v>
      </c>
      <c r="E22" s="287">
        <v>1</v>
      </c>
      <c r="F22" s="287">
        <v>1</v>
      </c>
      <c r="G22" s="287">
        <v>1</v>
      </c>
      <c r="H22" s="287">
        <v>1</v>
      </c>
      <c r="I22" s="287">
        <v>1</v>
      </c>
      <c r="J22" s="287"/>
      <c r="K22" s="316"/>
    </row>
    <row r="23" customHeight="1" spans="1:11">
      <c r="A23" s="172" t="s">
        <v>121</v>
      </c>
      <c r="B23" s="287"/>
      <c r="C23" s="287"/>
      <c r="D23" s="287">
        <v>1</v>
      </c>
      <c r="E23" s="287">
        <v>1</v>
      </c>
      <c r="F23" s="287">
        <v>1</v>
      </c>
      <c r="G23" s="287">
        <v>1</v>
      </c>
      <c r="H23" s="287">
        <v>1</v>
      </c>
      <c r="I23" s="287">
        <v>1</v>
      </c>
      <c r="J23" s="287"/>
      <c r="K23" s="317"/>
    </row>
    <row r="24" customHeight="1" spans="1:11">
      <c r="A24" s="194"/>
      <c r="B24" s="287"/>
      <c r="C24" s="287"/>
      <c r="D24" s="287"/>
      <c r="E24" s="287"/>
      <c r="F24" s="287"/>
      <c r="G24" s="287"/>
      <c r="H24" s="287"/>
      <c r="I24" s="287"/>
      <c r="J24" s="287"/>
      <c r="K24" s="317"/>
    </row>
    <row r="25" customHeight="1" spans="1:11">
      <c r="A25" s="194"/>
      <c r="B25" s="287"/>
      <c r="C25" s="287"/>
      <c r="D25" s="287"/>
      <c r="E25" s="287"/>
      <c r="F25" s="287"/>
      <c r="G25" s="287"/>
      <c r="H25" s="287"/>
      <c r="I25" s="287"/>
      <c r="J25" s="287"/>
      <c r="K25" s="318"/>
    </row>
    <row r="26" customHeight="1" spans="1:11">
      <c r="A26" s="194"/>
      <c r="B26" s="287"/>
      <c r="C26" s="287"/>
      <c r="D26" s="287"/>
      <c r="E26" s="287"/>
      <c r="F26" s="287"/>
      <c r="G26" s="287"/>
      <c r="H26" s="287"/>
      <c r="I26" s="287"/>
      <c r="J26" s="287"/>
      <c r="K26" s="318"/>
    </row>
    <row r="27" customHeight="1" spans="1:11">
      <c r="A27" s="194"/>
      <c r="B27" s="287"/>
      <c r="C27" s="287"/>
      <c r="D27" s="287"/>
      <c r="E27" s="287"/>
      <c r="F27" s="287"/>
      <c r="G27" s="287"/>
      <c r="H27" s="287"/>
      <c r="I27" s="287"/>
      <c r="J27" s="287"/>
      <c r="K27" s="318"/>
    </row>
    <row r="28" customHeight="1" spans="1:11">
      <c r="A28" s="194"/>
      <c r="B28" s="287"/>
      <c r="C28" s="287"/>
      <c r="D28" s="287"/>
      <c r="E28" s="287"/>
      <c r="F28" s="287"/>
      <c r="G28" s="287"/>
      <c r="H28" s="287"/>
      <c r="I28" s="287"/>
      <c r="J28" s="287"/>
      <c r="K28" s="318"/>
    </row>
    <row r="29" ht="18" customHeight="1" spans="1:11">
      <c r="A29" s="288" t="s">
        <v>122</v>
      </c>
      <c r="B29" s="289"/>
      <c r="C29" s="289"/>
      <c r="D29" s="289"/>
      <c r="E29" s="289"/>
      <c r="F29" s="289"/>
      <c r="G29" s="289"/>
      <c r="H29" s="289"/>
      <c r="I29" s="289"/>
      <c r="J29" s="289"/>
      <c r="K29" s="319"/>
    </row>
    <row r="30" ht="18.75" customHeight="1" spans="1:11">
      <c r="A30" s="290" t="s">
        <v>123</v>
      </c>
      <c r="B30" s="291"/>
      <c r="C30" s="291"/>
      <c r="D30" s="291"/>
      <c r="E30" s="291"/>
      <c r="F30" s="291"/>
      <c r="G30" s="291"/>
      <c r="H30" s="291"/>
      <c r="I30" s="291"/>
      <c r="J30" s="291"/>
      <c r="K30" s="320"/>
    </row>
    <row r="31" ht="18.75" customHeight="1" spans="1:11">
      <c r="A31" s="292"/>
      <c r="B31" s="293"/>
      <c r="C31" s="293"/>
      <c r="D31" s="293"/>
      <c r="E31" s="293"/>
      <c r="F31" s="293"/>
      <c r="G31" s="293"/>
      <c r="H31" s="293"/>
      <c r="I31" s="293"/>
      <c r="J31" s="293"/>
      <c r="K31" s="321"/>
    </row>
    <row r="32" ht="18" customHeight="1" spans="1:11">
      <c r="A32" s="288" t="s">
        <v>124</v>
      </c>
      <c r="B32" s="289"/>
      <c r="C32" s="289"/>
      <c r="D32" s="289"/>
      <c r="E32" s="289"/>
      <c r="F32" s="289"/>
      <c r="G32" s="289"/>
      <c r="H32" s="289"/>
      <c r="I32" s="289"/>
      <c r="J32" s="289"/>
      <c r="K32" s="319"/>
    </row>
    <row r="33" ht="14.25" spans="1:11">
      <c r="A33" s="294" t="s">
        <v>125</v>
      </c>
      <c r="B33" s="295"/>
      <c r="C33" s="295"/>
      <c r="D33" s="295"/>
      <c r="E33" s="295"/>
      <c r="F33" s="295"/>
      <c r="G33" s="295"/>
      <c r="H33" s="295"/>
      <c r="I33" s="295"/>
      <c r="J33" s="295"/>
      <c r="K33" s="322"/>
    </row>
    <row r="34" ht="15" spans="1:11">
      <c r="A34" s="110" t="s">
        <v>126</v>
      </c>
      <c r="B34" s="112"/>
      <c r="C34" s="101" t="s">
        <v>67</v>
      </c>
      <c r="D34" s="101" t="s">
        <v>68</v>
      </c>
      <c r="E34" s="296" t="s">
        <v>127</v>
      </c>
      <c r="F34" s="297"/>
      <c r="G34" s="297"/>
      <c r="H34" s="297"/>
      <c r="I34" s="297"/>
      <c r="J34" s="297"/>
      <c r="K34" s="323"/>
    </row>
    <row r="35" ht="15" spans="1:11">
      <c r="A35" s="298" t="s">
        <v>128</v>
      </c>
      <c r="B35" s="298"/>
      <c r="C35" s="298"/>
      <c r="D35" s="298"/>
      <c r="E35" s="298"/>
      <c r="F35" s="298"/>
      <c r="G35" s="298"/>
      <c r="H35" s="298"/>
      <c r="I35" s="298"/>
      <c r="J35" s="298"/>
      <c r="K35" s="298"/>
    </row>
    <row r="36" ht="14.25" spans="1:11">
      <c r="A36" s="299" t="s">
        <v>129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24"/>
    </row>
    <row r="37" ht="14.25" spans="1:11">
      <c r="A37" s="228" t="s">
        <v>130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59"/>
    </row>
    <row r="38" ht="14.25" spans="1:11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259"/>
    </row>
    <row r="39" ht="14.25" spans="1:11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59"/>
    </row>
    <row r="40" ht="14.25" spans="1:1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59"/>
    </row>
    <row r="41" ht="14.25" spans="1:1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59"/>
    </row>
    <row r="42" ht="14.25" spans="1:11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59"/>
    </row>
    <row r="43" ht="15" spans="1:11">
      <c r="A43" s="225" t="s">
        <v>131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58"/>
    </row>
    <row r="44" ht="15" spans="1:11">
      <c r="A44" s="269" t="s">
        <v>132</v>
      </c>
      <c r="B44" s="270"/>
      <c r="C44" s="270"/>
      <c r="D44" s="270"/>
      <c r="E44" s="270"/>
      <c r="F44" s="270"/>
      <c r="G44" s="270"/>
      <c r="H44" s="270"/>
      <c r="I44" s="270"/>
      <c r="J44" s="270"/>
      <c r="K44" s="311"/>
    </row>
    <row r="45" ht="14.25" spans="1:11">
      <c r="A45" s="276" t="s">
        <v>133</v>
      </c>
      <c r="B45" s="273" t="s">
        <v>95</v>
      </c>
      <c r="C45" s="273" t="s">
        <v>96</v>
      </c>
      <c r="D45" s="273" t="s">
        <v>88</v>
      </c>
      <c r="E45" s="278" t="s">
        <v>134</v>
      </c>
      <c r="F45" s="273" t="s">
        <v>95</v>
      </c>
      <c r="G45" s="273" t="s">
        <v>96</v>
      </c>
      <c r="H45" s="273" t="s">
        <v>88</v>
      </c>
      <c r="I45" s="278" t="s">
        <v>135</v>
      </c>
      <c r="J45" s="273" t="s">
        <v>95</v>
      </c>
      <c r="K45" s="312" t="s">
        <v>96</v>
      </c>
    </row>
    <row r="46" ht="14.25" spans="1:11">
      <c r="A46" s="192" t="s">
        <v>87</v>
      </c>
      <c r="B46" s="101" t="s">
        <v>95</v>
      </c>
      <c r="C46" s="101" t="s">
        <v>96</v>
      </c>
      <c r="D46" s="101" t="s">
        <v>88</v>
      </c>
      <c r="E46" s="223" t="s">
        <v>94</v>
      </c>
      <c r="F46" s="101" t="s">
        <v>95</v>
      </c>
      <c r="G46" s="101" t="s">
        <v>96</v>
      </c>
      <c r="H46" s="101" t="s">
        <v>88</v>
      </c>
      <c r="I46" s="223" t="s">
        <v>105</v>
      </c>
      <c r="J46" s="101" t="s">
        <v>95</v>
      </c>
      <c r="K46" s="102" t="s">
        <v>96</v>
      </c>
    </row>
    <row r="47" ht="15" spans="1:11">
      <c r="A47" s="198" t="s">
        <v>98</v>
      </c>
      <c r="B47" s="199"/>
      <c r="C47" s="199"/>
      <c r="D47" s="199"/>
      <c r="E47" s="199"/>
      <c r="F47" s="199"/>
      <c r="G47" s="199"/>
      <c r="H47" s="199"/>
      <c r="I47" s="199"/>
      <c r="J47" s="199"/>
      <c r="K47" s="247"/>
    </row>
    <row r="48" ht="15" spans="1:11">
      <c r="A48" s="298" t="s">
        <v>136</v>
      </c>
      <c r="B48" s="298"/>
      <c r="C48" s="298"/>
      <c r="D48" s="298"/>
      <c r="E48" s="298"/>
      <c r="F48" s="298"/>
      <c r="G48" s="298"/>
      <c r="H48" s="298"/>
      <c r="I48" s="298"/>
      <c r="J48" s="298"/>
      <c r="K48" s="298"/>
    </row>
    <row r="49" ht="15" spans="1:11">
      <c r="A49" s="299"/>
      <c r="B49" s="300"/>
      <c r="C49" s="300"/>
      <c r="D49" s="300"/>
      <c r="E49" s="300"/>
      <c r="F49" s="300"/>
      <c r="G49" s="300"/>
      <c r="H49" s="300"/>
      <c r="I49" s="300"/>
      <c r="J49" s="300"/>
      <c r="K49" s="324"/>
    </row>
    <row r="50" ht="15" spans="1:11">
      <c r="A50" s="301" t="s">
        <v>137</v>
      </c>
      <c r="B50" s="302" t="s">
        <v>138</v>
      </c>
      <c r="C50" s="302"/>
      <c r="D50" s="303" t="s">
        <v>139</v>
      </c>
      <c r="E50" s="304" t="s">
        <v>140</v>
      </c>
      <c r="F50" s="305" t="s">
        <v>141</v>
      </c>
      <c r="G50" s="306">
        <v>45342</v>
      </c>
      <c r="H50" s="307" t="s">
        <v>142</v>
      </c>
      <c r="I50" s="325"/>
      <c r="J50" s="326" t="s">
        <v>143</v>
      </c>
      <c r="K50" s="327"/>
    </row>
    <row r="51" ht="15" spans="1:11">
      <c r="A51" s="298"/>
      <c r="B51" s="298"/>
      <c r="C51" s="298"/>
      <c r="D51" s="298"/>
      <c r="E51" s="298"/>
      <c r="F51" s="298"/>
      <c r="G51" s="298"/>
      <c r="H51" s="298"/>
      <c r="I51" s="298"/>
      <c r="J51" s="298"/>
      <c r="K51" s="298"/>
    </row>
    <row r="52" ht="15" spans="1:11">
      <c r="A52" s="308"/>
      <c r="B52" s="309"/>
      <c r="C52" s="309"/>
      <c r="D52" s="309"/>
      <c r="E52" s="309"/>
      <c r="F52" s="309"/>
      <c r="G52" s="309"/>
      <c r="H52" s="309"/>
      <c r="I52" s="309"/>
      <c r="J52" s="309"/>
      <c r="K52" s="328"/>
    </row>
    <row r="53" ht="15" spans="1:11">
      <c r="A53" s="301" t="s">
        <v>137</v>
      </c>
      <c r="B53" s="302" t="s">
        <v>138</v>
      </c>
      <c r="C53" s="302"/>
      <c r="D53" s="303" t="s">
        <v>139</v>
      </c>
      <c r="E53" s="304" t="s">
        <v>140</v>
      </c>
      <c r="F53" s="305" t="s">
        <v>144</v>
      </c>
      <c r="G53" s="306">
        <v>45352</v>
      </c>
      <c r="H53" s="307" t="s">
        <v>142</v>
      </c>
      <c r="I53" s="325"/>
      <c r="J53" s="326" t="s">
        <v>143</v>
      </c>
      <c r="K53" s="32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F2" sqref="F2:G2"/>
    </sheetView>
  </sheetViews>
  <sheetFormatPr defaultColWidth="10" defaultRowHeight="16.5" customHeight="1"/>
  <cols>
    <col min="1" max="1" width="10.875" style="172" customWidth="1"/>
    <col min="2" max="16384" width="10" style="172"/>
  </cols>
  <sheetData>
    <row r="1" ht="22.5" customHeight="1" spans="1:11">
      <c r="A1" s="173" t="s">
        <v>145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ht="17.25" customHeight="1" spans="1:11">
      <c r="A2" s="174" t="s">
        <v>53</v>
      </c>
      <c r="B2" s="175" t="s">
        <v>54</v>
      </c>
      <c r="C2" s="175"/>
      <c r="D2" s="176" t="s">
        <v>55</v>
      </c>
      <c r="E2" s="176"/>
      <c r="F2" s="175" t="s">
        <v>56</v>
      </c>
      <c r="G2" s="175"/>
      <c r="H2" s="177" t="s">
        <v>57</v>
      </c>
      <c r="I2" s="244" t="s">
        <v>58</v>
      </c>
      <c r="J2" s="244"/>
      <c r="K2" s="245"/>
    </row>
    <row r="3" customHeight="1" spans="1:11">
      <c r="A3" s="178" t="s">
        <v>59</v>
      </c>
      <c r="B3" s="179"/>
      <c r="C3" s="180"/>
      <c r="D3" s="181" t="s">
        <v>60</v>
      </c>
      <c r="E3" s="182"/>
      <c r="F3" s="182"/>
      <c r="G3" s="183"/>
      <c r="H3" s="181" t="s">
        <v>61</v>
      </c>
      <c r="I3" s="182"/>
      <c r="J3" s="182"/>
      <c r="K3" s="183"/>
    </row>
    <row r="4" customHeight="1" spans="1:11">
      <c r="A4" s="184" t="s">
        <v>62</v>
      </c>
      <c r="B4" s="363" t="s">
        <v>63</v>
      </c>
      <c r="C4" s="102"/>
      <c r="D4" s="184" t="s">
        <v>64</v>
      </c>
      <c r="E4" s="185"/>
      <c r="F4" s="186" t="s">
        <v>65</v>
      </c>
      <c r="G4" s="187"/>
      <c r="H4" s="184" t="s">
        <v>146</v>
      </c>
      <c r="I4" s="185"/>
      <c r="J4" s="101" t="s">
        <v>67</v>
      </c>
      <c r="K4" s="102" t="s">
        <v>68</v>
      </c>
    </row>
    <row r="5" customHeight="1" spans="1:11">
      <c r="A5" s="188" t="s">
        <v>69</v>
      </c>
      <c r="B5" s="101" t="s">
        <v>70</v>
      </c>
      <c r="C5" s="102"/>
      <c r="D5" s="184" t="s">
        <v>71</v>
      </c>
      <c r="E5" s="185"/>
      <c r="F5" s="186">
        <v>45342</v>
      </c>
      <c r="G5" s="187"/>
      <c r="H5" s="184" t="s">
        <v>147</v>
      </c>
      <c r="I5" s="185"/>
      <c r="J5" s="101" t="s">
        <v>67</v>
      </c>
      <c r="K5" s="102" t="s">
        <v>68</v>
      </c>
    </row>
    <row r="6" customHeight="1" spans="1:11">
      <c r="A6" s="184" t="s">
        <v>73</v>
      </c>
      <c r="B6" s="189">
        <v>2</v>
      </c>
      <c r="C6" s="190">
        <v>6</v>
      </c>
      <c r="D6" s="188" t="s">
        <v>74</v>
      </c>
      <c r="E6" s="191"/>
      <c r="F6" s="186">
        <v>45376</v>
      </c>
      <c r="G6" s="187"/>
      <c r="H6" s="192" t="s">
        <v>148</v>
      </c>
      <c r="I6" s="223"/>
      <c r="J6" s="223"/>
      <c r="K6" s="246"/>
    </row>
    <row r="7" customHeight="1" spans="1:11">
      <c r="A7" s="184" t="s">
        <v>76</v>
      </c>
      <c r="B7" s="104">
        <v>5000</v>
      </c>
      <c r="C7" s="105"/>
      <c r="D7" s="188" t="s">
        <v>77</v>
      </c>
      <c r="E7" s="193"/>
      <c r="F7" s="186">
        <v>45381</v>
      </c>
      <c r="G7" s="187"/>
      <c r="H7" s="194"/>
      <c r="I7" s="101"/>
      <c r="J7" s="101"/>
      <c r="K7" s="102"/>
    </row>
    <row r="8" customHeight="1" spans="1:11">
      <c r="A8" s="195" t="s">
        <v>79</v>
      </c>
      <c r="B8" s="196"/>
      <c r="C8" s="197"/>
      <c r="D8" s="198" t="s">
        <v>80</v>
      </c>
      <c r="E8" s="199"/>
      <c r="F8" s="200">
        <v>45413</v>
      </c>
      <c r="G8" s="201"/>
      <c r="H8" s="198"/>
      <c r="I8" s="199"/>
      <c r="J8" s="199"/>
      <c r="K8" s="247"/>
    </row>
    <row r="9" customHeight="1" spans="1:11">
      <c r="A9" s="202" t="s">
        <v>149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</row>
    <row r="10" customHeight="1" spans="1:11">
      <c r="A10" s="203" t="s">
        <v>84</v>
      </c>
      <c r="B10" s="204" t="s">
        <v>85</v>
      </c>
      <c r="C10" s="205" t="s">
        <v>86</v>
      </c>
      <c r="D10" s="206"/>
      <c r="E10" s="207" t="s">
        <v>89</v>
      </c>
      <c r="F10" s="204" t="s">
        <v>85</v>
      </c>
      <c r="G10" s="205" t="s">
        <v>86</v>
      </c>
      <c r="H10" s="204"/>
      <c r="I10" s="207" t="s">
        <v>87</v>
      </c>
      <c r="J10" s="204" t="s">
        <v>85</v>
      </c>
      <c r="K10" s="248" t="s">
        <v>86</v>
      </c>
    </row>
    <row r="11" customHeight="1" spans="1:11">
      <c r="A11" s="188" t="s">
        <v>90</v>
      </c>
      <c r="B11" s="208" t="s">
        <v>85</v>
      </c>
      <c r="C11" s="101" t="s">
        <v>86</v>
      </c>
      <c r="D11" s="193"/>
      <c r="E11" s="191" t="s">
        <v>92</v>
      </c>
      <c r="F11" s="208" t="s">
        <v>85</v>
      </c>
      <c r="G11" s="101" t="s">
        <v>86</v>
      </c>
      <c r="H11" s="208"/>
      <c r="I11" s="191" t="s">
        <v>97</v>
      </c>
      <c r="J11" s="208" t="s">
        <v>85</v>
      </c>
      <c r="K11" s="102" t="s">
        <v>86</v>
      </c>
    </row>
    <row r="12" customHeight="1" spans="1:11">
      <c r="A12" s="198" t="s">
        <v>127</v>
      </c>
      <c r="B12" s="199"/>
      <c r="C12" s="199"/>
      <c r="D12" s="199"/>
      <c r="E12" s="199"/>
      <c r="F12" s="199"/>
      <c r="G12" s="199"/>
      <c r="H12" s="199"/>
      <c r="I12" s="199"/>
      <c r="J12" s="199"/>
      <c r="K12" s="247"/>
    </row>
    <row r="13" customHeight="1" spans="1:11">
      <c r="A13" s="209" t="s">
        <v>150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</row>
    <row r="14" customHeight="1" spans="1:11">
      <c r="A14" s="210" t="s">
        <v>151</v>
      </c>
      <c r="B14" s="211"/>
      <c r="C14" s="211"/>
      <c r="D14" s="211"/>
      <c r="E14" s="211"/>
      <c r="F14" s="211"/>
      <c r="G14" s="211"/>
      <c r="H14" s="211"/>
      <c r="I14" s="249"/>
      <c r="J14" s="249"/>
      <c r="K14" s="250"/>
    </row>
    <row r="15" customHeight="1" spans="1:11">
      <c r="A15" s="212"/>
      <c r="B15" s="213"/>
      <c r="C15" s="213"/>
      <c r="D15" s="214"/>
      <c r="E15" s="215"/>
      <c r="F15" s="213"/>
      <c r="G15" s="213"/>
      <c r="H15" s="214"/>
      <c r="I15" s="251"/>
      <c r="J15" s="252"/>
      <c r="K15" s="253"/>
    </row>
    <row r="16" customHeight="1" spans="1:11">
      <c r="A16" s="216"/>
      <c r="B16" s="217"/>
      <c r="C16" s="217"/>
      <c r="D16" s="217"/>
      <c r="E16" s="217"/>
      <c r="F16" s="217"/>
      <c r="G16" s="217"/>
      <c r="H16" s="217"/>
      <c r="I16" s="217"/>
      <c r="J16" s="217"/>
      <c r="K16" s="254"/>
    </row>
    <row r="17" customHeight="1" spans="1:11">
      <c r="A17" s="209" t="s">
        <v>152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09"/>
    </row>
    <row r="18" customHeight="1" spans="1:11">
      <c r="A18" s="210" t="s">
        <v>153</v>
      </c>
      <c r="B18" s="211"/>
      <c r="C18" s="211"/>
      <c r="D18" s="211"/>
      <c r="E18" s="211"/>
      <c r="F18" s="211"/>
      <c r="G18" s="211"/>
      <c r="H18" s="211"/>
      <c r="I18" s="249"/>
      <c r="J18" s="249"/>
      <c r="K18" s="250"/>
    </row>
    <row r="19" customHeight="1" spans="1:11">
      <c r="A19" s="212"/>
      <c r="B19" s="213"/>
      <c r="C19" s="213"/>
      <c r="D19" s="214"/>
      <c r="E19" s="215"/>
      <c r="F19" s="213"/>
      <c r="G19" s="213"/>
      <c r="H19" s="214"/>
      <c r="I19" s="251"/>
      <c r="J19" s="252"/>
      <c r="K19" s="253"/>
    </row>
    <row r="20" customHeight="1" spans="1:11">
      <c r="A20" s="216"/>
      <c r="B20" s="217"/>
      <c r="C20" s="217"/>
      <c r="D20" s="217"/>
      <c r="E20" s="217"/>
      <c r="F20" s="217"/>
      <c r="G20" s="217"/>
      <c r="H20" s="217"/>
      <c r="I20" s="217"/>
      <c r="J20" s="217"/>
      <c r="K20" s="254"/>
    </row>
    <row r="21" customHeight="1" spans="1:11">
      <c r="A21" s="218" t="s">
        <v>124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</row>
    <row r="22" customHeight="1" spans="1:11">
      <c r="A22" s="96" t="s">
        <v>125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63"/>
    </row>
    <row r="23" customHeight="1" spans="1:11">
      <c r="A23" s="110" t="s">
        <v>126</v>
      </c>
      <c r="B23" s="112"/>
      <c r="C23" s="101" t="s">
        <v>67</v>
      </c>
      <c r="D23" s="101" t="s">
        <v>68</v>
      </c>
      <c r="E23" s="109"/>
      <c r="F23" s="109"/>
      <c r="G23" s="109"/>
      <c r="H23" s="109"/>
      <c r="I23" s="109"/>
      <c r="J23" s="109"/>
      <c r="K23" s="157"/>
    </row>
    <row r="24" customHeight="1" spans="1:11">
      <c r="A24" s="219" t="s">
        <v>154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55"/>
    </row>
    <row r="25" customHeight="1" spans="1:11">
      <c r="A25" s="221"/>
      <c r="B25" s="222"/>
      <c r="C25" s="222"/>
      <c r="D25" s="222"/>
      <c r="E25" s="222"/>
      <c r="F25" s="222"/>
      <c r="G25" s="222"/>
      <c r="H25" s="222"/>
      <c r="I25" s="222"/>
      <c r="J25" s="222"/>
      <c r="K25" s="256"/>
    </row>
    <row r="26" customHeight="1" spans="1:11">
      <c r="A26" s="202" t="s">
        <v>132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customHeight="1" spans="1:11">
      <c r="A27" s="178" t="s">
        <v>133</v>
      </c>
      <c r="B27" s="205" t="s">
        <v>95</v>
      </c>
      <c r="C27" s="205" t="s">
        <v>96</v>
      </c>
      <c r="D27" s="205" t="s">
        <v>88</v>
      </c>
      <c r="E27" s="179" t="s">
        <v>134</v>
      </c>
      <c r="F27" s="205" t="s">
        <v>95</v>
      </c>
      <c r="G27" s="205" t="s">
        <v>96</v>
      </c>
      <c r="H27" s="205" t="s">
        <v>88</v>
      </c>
      <c r="I27" s="179" t="s">
        <v>135</v>
      </c>
      <c r="J27" s="205" t="s">
        <v>95</v>
      </c>
      <c r="K27" s="248" t="s">
        <v>96</v>
      </c>
    </row>
    <row r="28" customHeight="1" spans="1:11">
      <c r="A28" s="192" t="s">
        <v>87</v>
      </c>
      <c r="B28" s="101" t="s">
        <v>95</v>
      </c>
      <c r="C28" s="101" t="s">
        <v>96</v>
      </c>
      <c r="D28" s="101" t="s">
        <v>88</v>
      </c>
      <c r="E28" s="223" t="s">
        <v>94</v>
      </c>
      <c r="F28" s="101" t="s">
        <v>95</v>
      </c>
      <c r="G28" s="101" t="s">
        <v>96</v>
      </c>
      <c r="H28" s="101" t="s">
        <v>88</v>
      </c>
      <c r="I28" s="223" t="s">
        <v>105</v>
      </c>
      <c r="J28" s="101" t="s">
        <v>95</v>
      </c>
      <c r="K28" s="102" t="s">
        <v>96</v>
      </c>
    </row>
    <row r="29" customHeight="1" spans="1:11">
      <c r="A29" s="184" t="s">
        <v>98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57"/>
    </row>
    <row r="30" customHeight="1" spans="1:11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58"/>
    </row>
    <row r="31" customHeight="1" spans="1:11">
      <c r="A31" s="227" t="s">
        <v>155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7"/>
    </row>
    <row r="32" ht="17.25" customHeight="1" spans="1:11">
      <c r="A32" s="143" t="s">
        <v>156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68"/>
    </row>
    <row r="33" ht="17.25" customHeight="1" spans="1:11">
      <c r="A33" s="143" t="s">
        <v>157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68"/>
    </row>
    <row r="34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9"/>
    </row>
    <row r="35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9"/>
    </row>
    <row r="36" ht="17.25" customHeight="1" spans="1:11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259"/>
    </row>
    <row r="37" ht="17.25" customHeight="1" spans="1:11">
      <c r="A37" s="228"/>
      <c r="B37" s="229"/>
      <c r="C37" s="229"/>
      <c r="D37" s="229"/>
      <c r="E37" s="229"/>
      <c r="F37" s="229"/>
      <c r="G37" s="229"/>
      <c r="H37" s="229"/>
      <c r="I37" s="229"/>
      <c r="J37" s="229"/>
      <c r="K37" s="259"/>
    </row>
    <row r="38" ht="17.25" customHeight="1" spans="1:11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259"/>
    </row>
    <row r="39" ht="17.25" customHeight="1" spans="1:11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59"/>
    </row>
    <row r="40" ht="17.25" customHeight="1" spans="1:1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59"/>
    </row>
    <row r="41" ht="17.25" customHeight="1" spans="1:1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59"/>
    </row>
    <row r="42" ht="17.25" customHeight="1" spans="1:11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59"/>
    </row>
    <row r="43" ht="17.25" customHeight="1" spans="1:11">
      <c r="A43" s="225" t="s">
        <v>131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58"/>
    </row>
    <row r="44" customHeight="1" spans="1:11">
      <c r="A44" s="227" t="s">
        <v>158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</row>
    <row r="45" ht="18" customHeight="1" spans="1:11">
      <c r="A45" s="230" t="s">
        <v>127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60"/>
    </row>
    <row r="46" ht="18" customHeight="1" spans="1:11">
      <c r="A46" s="230"/>
      <c r="B46" s="231"/>
      <c r="C46" s="231"/>
      <c r="D46" s="231"/>
      <c r="E46" s="231"/>
      <c r="F46" s="231"/>
      <c r="G46" s="231"/>
      <c r="H46" s="231"/>
      <c r="I46" s="231"/>
      <c r="J46" s="231"/>
      <c r="K46" s="260"/>
    </row>
    <row r="47" ht="18" customHeight="1" spans="1:11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56"/>
    </row>
    <row r="48" ht="21" customHeight="1" spans="1:11">
      <c r="A48" s="232" t="s">
        <v>137</v>
      </c>
      <c r="B48" s="233" t="s">
        <v>138</v>
      </c>
      <c r="C48" s="233"/>
      <c r="D48" s="234" t="s">
        <v>139</v>
      </c>
      <c r="E48" s="234" t="s">
        <v>140</v>
      </c>
      <c r="F48" s="234" t="s">
        <v>141</v>
      </c>
      <c r="G48" s="235">
        <v>45372</v>
      </c>
      <c r="H48" s="236" t="s">
        <v>142</v>
      </c>
      <c r="I48" s="236"/>
      <c r="J48" s="233" t="s">
        <v>143</v>
      </c>
      <c r="K48" s="261"/>
    </row>
    <row r="49" customHeight="1" spans="1:11">
      <c r="A49" s="237" t="s">
        <v>159</v>
      </c>
      <c r="B49" s="238"/>
      <c r="C49" s="238"/>
      <c r="D49" s="238"/>
      <c r="E49" s="238"/>
      <c r="F49" s="238"/>
      <c r="G49" s="238"/>
      <c r="H49" s="238"/>
      <c r="I49" s="238"/>
      <c r="J49" s="238"/>
      <c r="K49" s="262"/>
    </row>
    <row r="50" customHeight="1" spans="1:11">
      <c r="A50" s="239"/>
      <c r="B50" s="240"/>
      <c r="C50" s="240"/>
      <c r="D50" s="240"/>
      <c r="E50" s="240"/>
      <c r="F50" s="240"/>
      <c r="G50" s="240"/>
      <c r="H50" s="240"/>
      <c r="I50" s="240"/>
      <c r="J50" s="240"/>
      <c r="K50" s="263"/>
    </row>
    <row r="51" customHeight="1" spans="1:11">
      <c r="A51" s="241"/>
      <c r="B51" s="242"/>
      <c r="C51" s="242"/>
      <c r="D51" s="242"/>
      <c r="E51" s="242"/>
      <c r="F51" s="242"/>
      <c r="G51" s="242"/>
      <c r="H51" s="242"/>
      <c r="I51" s="242"/>
      <c r="J51" s="242"/>
      <c r="K51" s="264"/>
    </row>
    <row r="52" ht="21" customHeight="1" spans="1:11">
      <c r="A52" s="232" t="s">
        <v>137</v>
      </c>
      <c r="B52" s="233" t="s">
        <v>138</v>
      </c>
      <c r="C52" s="233"/>
      <c r="D52" s="234" t="s">
        <v>139</v>
      </c>
      <c r="E52" s="234" t="s">
        <v>140</v>
      </c>
      <c r="F52" s="234" t="s">
        <v>141</v>
      </c>
      <c r="G52" s="243">
        <v>45373</v>
      </c>
      <c r="H52" s="236" t="s">
        <v>142</v>
      </c>
      <c r="I52" s="236"/>
      <c r="J52" s="233" t="s">
        <v>143</v>
      </c>
      <c r="K52" s="26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7" sqref="A17:K17"/>
    </sheetView>
  </sheetViews>
  <sheetFormatPr defaultColWidth="10.125" defaultRowHeight="14.25"/>
  <cols>
    <col min="1" max="1" width="9.625" style="94" customWidth="1"/>
    <col min="2" max="2" width="11.125" style="94" customWidth="1"/>
    <col min="3" max="3" width="9.125" style="94" customWidth="1"/>
    <col min="4" max="4" width="9.5" style="94" customWidth="1"/>
    <col min="5" max="5" width="9.125" style="94" customWidth="1"/>
    <col min="6" max="6" width="10.375" style="94" customWidth="1"/>
    <col min="7" max="7" width="9.5" style="94" customWidth="1"/>
    <col min="8" max="8" width="9.125" style="94" customWidth="1"/>
    <col min="9" max="9" width="8.125" style="94" customWidth="1"/>
    <col min="10" max="10" width="10.5" style="94" customWidth="1"/>
    <col min="11" max="11" width="12.125" style="94" customWidth="1"/>
    <col min="12" max="16384" width="10.125" style="94"/>
  </cols>
  <sheetData>
    <row r="1" ht="26.25" spans="1:11">
      <c r="A1" s="95" t="s">
        <v>160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96" t="s">
        <v>53</v>
      </c>
      <c r="B2" s="97" t="s">
        <v>54</v>
      </c>
      <c r="C2" s="97"/>
      <c r="D2" s="98" t="s">
        <v>62</v>
      </c>
      <c r="E2" s="364" t="s">
        <v>63</v>
      </c>
      <c r="F2" s="100" t="s">
        <v>161</v>
      </c>
      <c r="G2" s="101" t="s">
        <v>70</v>
      </c>
      <c r="H2" s="102"/>
      <c r="I2" s="133" t="s">
        <v>57</v>
      </c>
      <c r="J2" s="155" t="s">
        <v>58</v>
      </c>
      <c r="K2" s="156"/>
    </row>
    <row r="3" spans="1:11">
      <c r="A3" s="103" t="s">
        <v>76</v>
      </c>
      <c r="B3" s="104">
        <v>5000</v>
      </c>
      <c r="C3" s="105"/>
      <c r="D3" s="106" t="s">
        <v>162</v>
      </c>
      <c r="E3" s="107" t="s">
        <v>163</v>
      </c>
      <c r="F3" s="108"/>
      <c r="G3" s="108"/>
      <c r="H3" s="109" t="s">
        <v>164</v>
      </c>
      <c r="I3" s="109"/>
      <c r="J3" s="109"/>
      <c r="K3" s="157"/>
    </row>
    <row r="4" spans="1:11">
      <c r="A4" s="110" t="s">
        <v>73</v>
      </c>
      <c r="B4" s="111">
        <v>2</v>
      </c>
      <c r="C4" s="111">
        <v>6</v>
      </c>
      <c r="D4" s="112" t="s">
        <v>165</v>
      </c>
      <c r="E4" s="108"/>
      <c r="F4" s="108"/>
      <c r="G4" s="108"/>
      <c r="H4" s="112" t="s">
        <v>166</v>
      </c>
      <c r="I4" s="112"/>
      <c r="J4" s="126" t="s">
        <v>67</v>
      </c>
      <c r="K4" s="158" t="s">
        <v>68</v>
      </c>
    </row>
    <row r="5" spans="1:11">
      <c r="A5" s="110" t="s">
        <v>167</v>
      </c>
      <c r="B5" s="113">
        <v>1</v>
      </c>
      <c r="C5" s="113"/>
      <c r="D5" s="106" t="s">
        <v>168</v>
      </c>
      <c r="E5" s="106" t="s">
        <v>169</v>
      </c>
      <c r="F5" s="106" t="s">
        <v>170</v>
      </c>
      <c r="G5" s="106" t="s">
        <v>171</v>
      </c>
      <c r="H5" s="112" t="s">
        <v>172</v>
      </c>
      <c r="I5" s="112"/>
      <c r="J5" s="126" t="s">
        <v>67</v>
      </c>
      <c r="K5" s="158" t="s">
        <v>68</v>
      </c>
    </row>
    <row r="6" ht="15" spans="1:11">
      <c r="A6" s="114" t="s">
        <v>173</v>
      </c>
      <c r="B6" s="115">
        <v>200</v>
      </c>
      <c r="C6" s="115"/>
      <c r="D6" s="116" t="s">
        <v>174</v>
      </c>
      <c r="E6" s="117"/>
      <c r="F6" s="118"/>
      <c r="G6" s="116">
        <v>5000</v>
      </c>
      <c r="H6" s="119" t="s">
        <v>175</v>
      </c>
      <c r="I6" s="119"/>
      <c r="J6" s="118" t="s">
        <v>67</v>
      </c>
      <c r="K6" s="159" t="s">
        <v>68</v>
      </c>
    </row>
    <row r="7" ht="15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>
      <c r="A8" s="123" t="s">
        <v>176</v>
      </c>
      <c r="B8" s="100" t="s">
        <v>177</v>
      </c>
      <c r="C8" s="100" t="s">
        <v>178</v>
      </c>
      <c r="D8" s="100" t="s">
        <v>179</v>
      </c>
      <c r="E8" s="100" t="s">
        <v>180</v>
      </c>
      <c r="F8" s="100" t="s">
        <v>181</v>
      </c>
      <c r="G8" s="124" t="s">
        <v>79</v>
      </c>
      <c r="H8" s="125"/>
      <c r="I8" s="125"/>
      <c r="J8" s="125"/>
      <c r="K8" s="160"/>
    </row>
    <row r="9" spans="1:11">
      <c r="A9" s="110" t="s">
        <v>182</v>
      </c>
      <c r="B9" s="112"/>
      <c r="C9" s="126" t="s">
        <v>67</v>
      </c>
      <c r="D9" s="126" t="s">
        <v>68</v>
      </c>
      <c r="E9" s="106" t="s">
        <v>183</v>
      </c>
      <c r="F9" s="127" t="s">
        <v>184</v>
      </c>
      <c r="G9" s="128"/>
      <c r="H9" s="129"/>
      <c r="I9" s="129"/>
      <c r="J9" s="129"/>
      <c r="K9" s="161"/>
    </row>
    <row r="10" spans="1:11">
      <c r="A10" s="110" t="s">
        <v>185</v>
      </c>
      <c r="B10" s="112"/>
      <c r="C10" s="126" t="s">
        <v>67</v>
      </c>
      <c r="D10" s="126" t="s">
        <v>68</v>
      </c>
      <c r="E10" s="106" t="s">
        <v>186</v>
      </c>
      <c r="F10" s="127" t="s">
        <v>187</v>
      </c>
      <c r="G10" s="128" t="s">
        <v>188</v>
      </c>
      <c r="H10" s="129"/>
      <c r="I10" s="129"/>
      <c r="J10" s="129"/>
      <c r="K10" s="161"/>
    </row>
    <row r="11" spans="1:11">
      <c r="A11" s="130" t="s">
        <v>149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62"/>
    </row>
    <row r="12" spans="1:11">
      <c r="A12" s="103" t="s">
        <v>89</v>
      </c>
      <c r="B12" s="126" t="s">
        <v>85</v>
      </c>
      <c r="C12" s="126" t="s">
        <v>86</v>
      </c>
      <c r="D12" s="127"/>
      <c r="E12" s="106" t="s">
        <v>87</v>
      </c>
      <c r="F12" s="126" t="s">
        <v>85</v>
      </c>
      <c r="G12" s="126" t="s">
        <v>86</v>
      </c>
      <c r="H12" s="126"/>
      <c r="I12" s="106" t="s">
        <v>189</v>
      </c>
      <c r="J12" s="126" t="s">
        <v>85</v>
      </c>
      <c r="K12" s="158" t="s">
        <v>86</v>
      </c>
    </row>
    <row r="13" spans="1:11">
      <c r="A13" s="103" t="s">
        <v>92</v>
      </c>
      <c r="B13" s="126" t="s">
        <v>85</v>
      </c>
      <c r="C13" s="126" t="s">
        <v>86</v>
      </c>
      <c r="D13" s="127"/>
      <c r="E13" s="106" t="s">
        <v>97</v>
      </c>
      <c r="F13" s="126" t="s">
        <v>85</v>
      </c>
      <c r="G13" s="126" t="s">
        <v>86</v>
      </c>
      <c r="H13" s="126"/>
      <c r="I13" s="106" t="s">
        <v>190</v>
      </c>
      <c r="J13" s="126" t="s">
        <v>85</v>
      </c>
      <c r="K13" s="158" t="s">
        <v>86</v>
      </c>
    </row>
    <row r="14" ht="15" spans="1:11">
      <c r="A14" s="114" t="s">
        <v>191</v>
      </c>
      <c r="B14" s="118" t="s">
        <v>85</v>
      </c>
      <c r="C14" s="118" t="s">
        <v>86</v>
      </c>
      <c r="D14" s="117"/>
      <c r="E14" s="116" t="s">
        <v>192</v>
      </c>
      <c r="F14" s="118" t="s">
        <v>85</v>
      </c>
      <c r="G14" s="118" t="s">
        <v>86</v>
      </c>
      <c r="H14" s="118"/>
      <c r="I14" s="116" t="s">
        <v>193</v>
      </c>
      <c r="J14" s="118" t="s">
        <v>85</v>
      </c>
      <c r="K14" s="159" t="s">
        <v>86</v>
      </c>
    </row>
    <row r="15" ht="15" spans="1:11">
      <c r="A15" s="120"/>
      <c r="B15" s="132"/>
      <c r="C15" s="132"/>
      <c r="D15" s="121"/>
      <c r="E15" s="120"/>
      <c r="F15" s="132"/>
      <c r="G15" s="132"/>
      <c r="H15" s="132"/>
      <c r="I15" s="120"/>
      <c r="J15" s="132"/>
      <c r="K15" s="132"/>
    </row>
    <row r="16" s="92" customFormat="1" spans="1:11">
      <c r="A16" s="96" t="s">
        <v>194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3"/>
    </row>
    <row r="17" spans="1:11">
      <c r="A17" s="110" t="s">
        <v>195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64"/>
    </row>
    <row r="18" spans="1:11">
      <c r="A18" s="110" t="s">
        <v>196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64"/>
    </row>
    <row r="19" spans="1:11">
      <c r="A19" s="134" t="s">
        <v>197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58"/>
    </row>
    <row r="20" spans="1:11">
      <c r="A20" s="135"/>
      <c r="B20" s="136"/>
      <c r="C20" s="136"/>
      <c r="D20" s="136"/>
      <c r="E20" s="136"/>
      <c r="F20" s="136"/>
      <c r="G20" s="136"/>
      <c r="H20" s="136"/>
      <c r="I20" s="136"/>
      <c r="J20" s="136"/>
      <c r="K20" s="165"/>
    </row>
    <row r="21" spans="1:11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65"/>
    </row>
    <row r="22" spans="1:1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65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66"/>
    </row>
    <row r="24" spans="1:11">
      <c r="A24" s="110" t="s">
        <v>126</v>
      </c>
      <c r="B24" s="112"/>
      <c r="C24" s="126" t="s">
        <v>67</v>
      </c>
      <c r="D24" s="126" t="s">
        <v>68</v>
      </c>
      <c r="E24" s="109"/>
      <c r="F24" s="109"/>
      <c r="G24" s="109"/>
      <c r="H24" s="109"/>
      <c r="I24" s="109"/>
      <c r="J24" s="109"/>
      <c r="K24" s="157"/>
    </row>
    <row r="25" ht="15" spans="1:11">
      <c r="A25" s="139" t="s">
        <v>198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67"/>
    </row>
    <row r="26" ht="1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2" t="s">
        <v>199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60"/>
    </row>
    <row r="28" spans="1:11">
      <c r="A28" s="143" t="s">
        <v>200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8"/>
    </row>
    <row r="29" spans="1:11">
      <c r="A29" s="143" t="s">
        <v>201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8"/>
    </row>
    <row r="30" spans="1:11">
      <c r="A30" s="143" t="s">
        <v>202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68"/>
    </row>
    <row r="3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8"/>
    </row>
    <row r="32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8"/>
    </row>
    <row r="33" ht="23.1" customHeigh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8"/>
    </row>
    <row r="34" ht="23.1" customHeight="1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65"/>
    </row>
    <row r="35" ht="23.1" customHeight="1" spans="1:11">
      <c r="A35" s="145"/>
      <c r="B35" s="136"/>
      <c r="C35" s="136"/>
      <c r="D35" s="136"/>
      <c r="E35" s="136"/>
      <c r="F35" s="136"/>
      <c r="G35" s="136"/>
      <c r="H35" s="136"/>
      <c r="I35" s="136"/>
      <c r="J35" s="136"/>
      <c r="K35" s="165"/>
    </row>
    <row r="36" ht="23.1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69"/>
    </row>
    <row r="37" ht="18.75" customHeight="1" spans="1:11">
      <c r="A37" s="148" t="s">
        <v>203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0"/>
    </row>
    <row r="38" s="93" customFormat="1" ht="18.75" customHeight="1" spans="1:11">
      <c r="A38" s="110" t="s">
        <v>204</v>
      </c>
      <c r="B38" s="112"/>
      <c r="C38" s="112"/>
      <c r="D38" s="109" t="s">
        <v>205</v>
      </c>
      <c r="E38" s="109"/>
      <c r="F38" s="150" t="s">
        <v>206</v>
      </c>
      <c r="G38" s="151"/>
      <c r="H38" s="112" t="s">
        <v>207</v>
      </c>
      <c r="I38" s="112"/>
      <c r="J38" s="112" t="s">
        <v>208</v>
      </c>
      <c r="K38" s="164"/>
    </row>
    <row r="39" ht="18.75" customHeight="1" spans="1:13">
      <c r="A39" s="110" t="s">
        <v>127</v>
      </c>
      <c r="B39" s="112" t="s">
        <v>209</v>
      </c>
      <c r="C39" s="112"/>
      <c r="D39" s="112"/>
      <c r="E39" s="112"/>
      <c r="F39" s="112"/>
      <c r="G39" s="112"/>
      <c r="H39" s="112"/>
      <c r="I39" s="112"/>
      <c r="J39" s="112"/>
      <c r="K39" s="164"/>
      <c r="M39" s="93"/>
    </row>
    <row r="40" ht="30.95" customHeight="1" spans="1:11">
      <c r="A40" s="110"/>
      <c r="B40" s="112"/>
      <c r="C40" s="112"/>
      <c r="D40" s="112"/>
      <c r="E40" s="112"/>
      <c r="F40" s="112"/>
      <c r="G40" s="112"/>
      <c r="H40" s="112"/>
      <c r="I40" s="112"/>
      <c r="J40" s="112"/>
      <c r="K40" s="164"/>
    </row>
    <row r="41" ht="18.75" customHeight="1" spans="1:11">
      <c r="A41" s="110"/>
      <c r="B41" s="112"/>
      <c r="C41" s="112"/>
      <c r="D41" s="112"/>
      <c r="E41" s="112"/>
      <c r="F41" s="112"/>
      <c r="G41" s="112"/>
      <c r="H41" s="112"/>
      <c r="I41" s="112"/>
      <c r="J41" s="112"/>
      <c r="K41" s="164"/>
    </row>
    <row r="42" ht="32.1" customHeight="1" spans="1:11">
      <c r="A42" s="114" t="s">
        <v>137</v>
      </c>
      <c r="B42" s="152" t="s">
        <v>210</v>
      </c>
      <c r="C42" s="152"/>
      <c r="D42" s="116" t="s">
        <v>211</v>
      </c>
      <c r="E42" s="117" t="s">
        <v>212</v>
      </c>
      <c r="F42" s="116" t="s">
        <v>141</v>
      </c>
      <c r="G42" s="153">
        <v>45473</v>
      </c>
      <c r="H42" s="154" t="s">
        <v>142</v>
      </c>
      <c r="I42" s="154"/>
      <c r="J42" s="152" t="s">
        <v>143</v>
      </c>
      <c r="K42" s="17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24765</xdr:rowOff>
                  </from>
                  <to>
                    <xdr:col>2</xdr:col>
                    <xdr:colOff>609600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O7" sqref="O7"/>
    </sheetView>
  </sheetViews>
  <sheetFormatPr defaultColWidth="9" defaultRowHeight="26.1" customHeight="1"/>
  <cols>
    <col min="1" max="1" width="17.125" style="69" customWidth="1"/>
    <col min="2" max="7" width="9.375" style="69" customWidth="1"/>
    <col min="8" max="8" width="1.375" style="69" customWidth="1"/>
    <col min="9" max="14" width="10.625" style="69" customWidth="1"/>
    <col min="15" max="16384" width="9" style="69"/>
  </cols>
  <sheetData>
    <row r="1" ht="30" customHeight="1" spans="1:14">
      <c r="A1" s="70" t="s">
        <v>213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ht="29.1" customHeight="1" spans="1:14">
      <c r="A2" s="72" t="s">
        <v>62</v>
      </c>
      <c r="B2" s="365" t="s">
        <v>63</v>
      </c>
      <c r="C2" s="73"/>
      <c r="D2" s="74" t="s">
        <v>69</v>
      </c>
      <c r="E2" s="73" t="s">
        <v>70</v>
      </c>
      <c r="F2" s="73"/>
      <c r="G2" s="73"/>
      <c r="H2" s="75"/>
      <c r="I2" s="86" t="s">
        <v>57</v>
      </c>
      <c r="J2" s="73" t="s">
        <v>58</v>
      </c>
      <c r="K2" s="73"/>
      <c r="L2" s="73"/>
      <c r="M2" s="73"/>
      <c r="N2" s="87"/>
    </row>
    <row r="3" ht="29.1" customHeight="1" spans="1:14">
      <c r="A3" s="76" t="s">
        <v>214</v>
      </c>
      <c r="B3" s="77" t="s">
        <v>215</v>
      </c>
      <c r="C3" s="77"/>
      <c r="D3" s="77"/>
      <c r="E3" s="77"/>
      <c r="F3" s="77"/>
      <c r="G3" s="77"/>
      <c r="H3" s="78"/>
      <c r="I3" s="88" t="s">
        <v>216</v>
      </c>
      <c r="J3" s="88"/>
      <c r="K3" s="88"/>
      <c r="L3" s="88"/>
      <c r="M3" s="88"/>
      <c r="N3" s="89"/>
    </row>
    <row r="4" ht="29.1" customHeight="1" spans="1:14">
      <c r="A4" s="76"/>
      <c r="B4" s="79" t="s">
        <v>112</v>
      </c>
      <c r="C4" s="79" t="s">
        <v>113</v>
      </c>
      <c r="D4" s="80" t="s">
        <v>114</v>
      </c>
      <c r="E4" s="79" t="s">
        <v>115</v>
      </c>
      <c r="F4" s="79" t="s">
        <v>116</v>
      </c>
      <c r="G4" s="79" t="s">
        <v>117</v>
      </c>
      <c r="H4" s="78"/>
      <c r="I4" s="79" t="s">
        <v>112</v>
      </c>
      <c r="J4" s="79" t="s">
        <v>113</v>
      </c>
      <c r="K4" s="80" t="s">
        <v>114</v>
      </c>
      <c r="L4" s="79" t="s">
        <v>115</v>
      </c>
      <c r="M4" s="79" t="s">
        <v>116</v>
      </c>
      <c r="N4" s="79" t="s">
        <v>117</v>
      </c>
    </row>
    <row r="5" ht="29.1" customHeight="1" spans="1:14">
      <c r="A5" s="81" t="s">
        <v>217</v>
      </c>
      <c r="B5" s="79" t="s">
        <v>218</v>
      </c>
      <c r="C5" s="79" t="s">
        <v>219</v>
      </c>
      <c r="D5" s="79" t="s">
        <v>220</v>
      </c>
      <c r="E5" s="79" t="s">
        <v>221</v>
      </c>
      <c r="F5" s="79" t="s">
        <v>222</v>
      </c>
      <c r="G5" s="79" t="s">
        <v>223</v>
      </c>
      <c r="H5" s="78"/>
      <c r="I5" s="90" t="s">
        <v>120</v>
      </c>
      <c r="J5" s="90" t="s">
        <v>120</v>
      </c>
      <c r="K5" s="90" t="s">
        <v>120</v>
      </c>
      <c r="L5" s="79" t="s">
        <v>121</v>
      </c>
      <c r="M5" s="79" t="s">
        <v>121</v>
      </c>
      <c r="N5" s="79" t="s">
        <v>121</v>
      </c>
    </row>
    <row r="6" ht="29.1" customHeight="1" spans="1:14">
      <c r="A6" s="82" t="s">
        <v>224</v>
      </c>
      <c r="B6" s="79">
        <f>C6-2.1</f>
        <v>98.8</v>
      </c>
      <c r="C6" s="79">
        <f>D6-2.1</f>
        <v>100.9</v>
      </c>
      <c r="D6" s="79">
        <v>103</v>
      </c>
      <c r="E6" s="83">
        <f t="shared" ref="E6:G6" si="0">D6+2.1</f>
        <v>105.1</v>
      </c>
      <c r="F6" s="83">
        <f t="shared" si="0"/>
        <v>107.2</v>
      </c>
      <c r="G6" s="83">
        <f t="shared" si="0"/>
        <v>109.3</v>
      </c>
      <c r="H6" s="78"/>
      <c r="I6" s="91" t="s">
        <v>225</v>
      </c>
      <c r="J6" s="91" t="s">
        <v>226</v>
      </c>
      <c r="K6" s="91" t="s">
        <v>225</v>
      </c>
      <c r="L6" s="91" t="s">
        <v>227</v>
      </c>
      <c r="M6" s="91" t="s">
        <v>228</v>
      </c>
      <c r="N6" s="91" t="s">
        <v>229</v>
      </c>
    </row>
    <row r="7" ht="29.1" customHeight="1" spans="1:14">
      <c r="A7" s="82" t="s">
        <v>230</v>
      </c>
      <c r="B7" s="83">
        <f>C7-1.5</f>
        <v>71.5</v>
      </c>
      <c r="C7" s="83">
        <f>D7-1.5</f>
        <v>73</v>
      </c>
      <c r="D7" s="83">
        <v>74.5</v>
      </c>
      <c r="E7" s="82">
        <f t="shared" ref="E7:G7" si="1">D7+1.5</f>
        <v>76</v>
      </c>
      <c r="F7" s="82">
        <f t="shared" si="1"/>
        <v>77.5</v>
      </c>
      <c r="G7" s="82">
        <f t="shared" si="1"/>
        <v>79</v>
      </c>
      <c r="H7" s="78"/>
      <c r="I7" s="91" t="s">
        <v>231</v>
      </c>
      <c r="J7" s="91" t="s">
        <v>232</v>
      </c>
      <c r="K7" s="91" t="s">
        <v>233</v>
      </c>
      <c r="L7" s="91" t="s">
        <v>233</v>
      </c>
      <c r="M7" s="91" t="s">
        <v>231</v>
      </c>
      <c r="N7" s="91" t="s">
        <v>231</v>
      </c>
    </row>
    <row r="8" ht="29.1" customHeight="1" spans="1:14">
      <c r="A8" s="84" t="s">
        <v>234</v>
      </c>
      <c r="B8" s="82">
        <f>C8-4</f>
        <v>78</v>
      </c>
      <c r="C8" s="82">
        <f>D8-4</f>
        <v>82</v>
      </c>
      <c r="D8" s="83">
        <v>86</v>
      </c>
      <c r="E8" s="82">
        <f t="shared" ref="E8:E9" si="2">D8+4</f>
        <v>90</v>
      </c>
      <c r="F8" s="82">
        <f>E8+5</f>
        <v>95</v>
      </c>
      <c r="G8" s="83">
        <f>F8+6</f>
        <v>101</v>
      </c>
      <c r="H8" s="78"/>
      <c r="I8" s="91" t="s">
        <v>235</v>
      </c>
      <c r="J8" s="91" t="s">
        <v>236</v>
      </c>
      <c r="K8" s="91" t="s">
        <v>231</v>
      </c>
      <c r="L8" s="91" t="s">
        <v>235</v>
      </c>
      <c r="M8" s="91" t="s">
        <v>232</v>
      </c>
      <c r="N8" s="91" t="s">
        <v>231</v>
      </c>
    </row>
    <row r="9" ht="29.1" customHeight="1" spans="1:14">
      <c r="A9" s="82" t="s">
        <v>237</v>
      </c>
      <c r="B9" s="83">
        <f>C9-3.6</f>
        <v>99.8</v>
      </c>
      <c r="C9" s="83">
        <f>D9-3.6</f>
        <v>103.4</v>
      </c>
      <c r="D9" s="83">
        <v>107</v>
      </c>
      <c r="E9" s="82">
        <f t="shared" si="2"/>
        <v>111</v>
      </c>
      <c r="F9" s="82">
        <f>E9+4</f>
        <v>115</v>
      </c>
      <c r="G9" s="83">
        <f>F9+4</f>
        <v>119</v>
      </c>
      <c r="H9" s="78"/>
      <c r="I9" s="91" t="s">
        <v>238</v>
      </c>
      <c r="J9" s="91" t="s">
        <v>239</v>
      </c>
      <c r="K9" s="91" t="s">
        <v>240</v>
      </c>
      <c r="L9" s="91" t="s">
        <v>241</v>
      </c>
      <c r="M9" s="91" t="s">
        <v>239</v>
      </c>
      <c r="N9" s="91" t="s">
        <v>238</v>
      </c>
    </row>
    <row r="10" ht="29.1" customHeight="1" spans="1:14">
      <c r="A10" s="82" t="s">
        <v>242</v>
      </c>
      <c r="B10" s="82">
        <f>C10-1.15</f>
        <v>29.7</v>
      </c>
      <c r="C10" s="82">
        <f>D10-1.15</f>
        <v>30.85</v>
      </c>
      <c r="D10" s="83">
        <v>32</v>
      </c>
      <c r="E10" s="82">
        <f t="shared" ref="E10:G10" si="3">D10+1.3</f>
        <v>33.3</v>
      </c>
      <c r="F10" s="82">
        <f t="shared" si="3"/>
        <v>34.6</v>
      </c>
      <c r="G10" s="83">
        <f t="shared" si="3"/>
        <v>35.9</v>
      </c>
      <c r="H10" s="78"/>
      <c r="I10" s="91" t="s">
        <v>243</v>
      </c>
      <c r="J10" s="91" t="s">
        <v>243</v>
      </c>
      <c r="K10" s="91" t="s">
        <v>244</v>
      </c>
      <c r="L10" s="91" t="s">
        <v>245</v>
      </c>
      <c r="M10" s="91" t="s">
        <v>243</v>
      </c>
      <c r="N10" s="91" t="s">
        <v>246</v>
      </c>
    </row>
    <row r="11" ht="29.1" customHeight="1" spans="1:14">
      <c r="A11" s="82" t="s">
        <v>247</v>
      </c>
      <c r="B11" s="82">
        <f>C11-0.7</f>
        <v>21.6</v>
      </c>
      <c r="C11" s="82">
        <f>D11-0.7</f>
        <v>22.3</v>
      </c>
      <c r="D11" s="83">
        <v>23</v>
      </c>
      <c r="E11" s="82">
        <f>D11+0.7</f>
        <v>23.7</v>
      </c>
      <c r="F11" s="82">
        <f>E11+0.7</f>
        <v>24.4</v>
      </c>
      <c r="G11" s="83">
        <f>F11+0.9</f>
        <v>25.3</v>
      </c>
      <c r="H11" s="78"/>
      <c r="I11" s="91" t="s">
        <v>248</v>
      </c>
      <c r="J11" s="91" t="s">
        <v>248</v>
      </c>
      <c r="K11" s="91" t="s">
        <v>248</v>
      </c>
      <c r="L11" s="91" t="s">
        <v>248</v>
      </c>
      <c r="M11" s="91" t="s">
        <v>248</v>
      </c>
      <c r="N11" s="91" t="s">
        <v>248</v>
      </c>
    </row>
    <row r="12" ht="29.1" customHeight="1" spans="1:14">
      <c r="A12" s="82" t="s">
        <v>249</v>
      </c>
      <c r="B12" s="82">
        <f>C12-0.5</f>
        <v>19.5</v>
      </c>
      <c r="C12" s="82">
        <f>D12-0.5</f>
        <v>20</v>
      </c>
      <c r="D12" s="83">
        <v>20.5</v>
      </c>
      <c r="E12" s="82">
        <f>D12+0.5</f>
        <v>21</v>
      </c>
      <c r="F12" s="82">
        <f>E12+0.5</f>
        <v>21.5</v>
      </c>
      <c r="G12" s="83">
        <f>F12+0.7</f>
        <v>22.2</v>
      </c>
      <c r="H12" s="78"/>
      <c r="I12" s="91" t="s">
        <v>248</v>
      </c>
      <c r="J12" s="91" t="s">
        <v>248</v>
      </c>
      <c r="K12" s="91" t="s">
        <v>248</v>
      </c>
      <c r="L12" s="91" t="s">
        <v>248</v>
      </c>
      <c r="M12" s="91" t="s">
        <v>248</v>
      </c>
      <c r="N12" s="91" t="s">
        <v>248</v>
      </c>
    </row>
    <row r="13" ht="29.1" customHeight="1" spans="1:14">
      <c r="A13" s="82" t="s">
        <v>250</v>
      </c>
      <c r="B13" s="83">
        <f>C13-0.7</f>
        <v>27.7</v>
      </c>
      <c r="C13" s="83">
        <f>D13-0.6</f>
        <v>28.4</v>
      </c>
      <c r="D13" s="83">
        <v>29</v>
      </c>
      <c r="E13" s="82">
        <f>D13+0.6</f>
        <v>29.6</v>
      </c>
      <c r="F13" s="82">
        <f>E13+0.7</f>
        <v>30.3</v>
      </c>
      <c r="G13" s="83">
        <f>F13+0.6</f>
        <v>30.9</v>
      </c>
      <c r="H13" s="78"/>
      <c r="I13" s="91" t="s">
        <v>248</v>
      </c>
      <c r="J13" s="91" t="s">
        <v>248</v>
      </c>
      <c r="K13" s="91" t="s">
        <v>248</v>
      </c>
      <c r="L13" s="91" t="s">
        <v>248</v>
      </c>
      <c r="M13" s="91" t="s">
        <v>248</v>
      </c>
      <c r="N13" s="91" t="s">
        <v>248</v>
      </c>
    </row>
    <row r="14" ht="29.1" customHeight="1" spans="1:14">
      <c r="A14" s="82" t="s">
        <v>251</v>
      </c>
      <c r="B14" s="83">
        <f>C14-0.9</f>
        <v>39.7</v>
      </c>
      <c r="C14" s="83">
        <f>D14-0.9</f>
        <v>40.6</v>
      </c>
      <c r="D14" s="83">
        <v>41.5</v>
      </c>
      <c r="E14" s="82">
        <f t="shared" ref="E14:G14" si="4">D14+1.1</f>
        <v>42.6</v>
      </c>
      <c r="F14" s="82">
        <f t="shared" si="4"/>
        <v>43.7</v>
      </c>
      <c r="G14" s="83">
        <f t="shared" si="4"/>
        <v>44.8</v>
      </c>
      <c r="H14" s="78"/>
      <c r="I14" s="91" t="s">
        <v>248</v>
      </c>
      <c r="J14" s="91" t="s">
        <v>248</v>
      </c>
      <c r="K14" s="91" t="s">
        <v>248</v>
      </c>
      <c r="L14" s="91" t="s">
        <v>248</v>
      </c>
      <c r="M14" s="91" t="s">
        <v>248</v>
      </c>
      <c r="N14" s="91" t="s">
        <v>248</v>
      </c>
    </row>
    <row r="15" ht="16.5" spans="1:14">
      <c r="A15" s="82" t="s">
        <v>252</v>
      </c>
      <c r="B15" s="83">
        <f t="shared" ref="B15:G15" si="5">B13+B14</f>
        <v>67.4</v>
      </c>
      <c r="C15" s="83">
        <f t="shared" si="5"/>
        <v>69</v>
      </c>
      <c r="D15" s="83">
        <f t="shared" si="5"/>
        <v>70.5</v>
      </c>
      <c r="E15" s="83">
        <f t="shared" si="5"/>
        <v>72.2</v>
      </c>
      <c r="F15" s="83">
        <f t="shared" si="5"/>
        <v>74</v>
      </c>
      <c r="G15" s="83">
        <f t="shared" si="5"/>
        <v>75.7</v>
      </c>
      <c r="H15" s="78"/>
      <c r="I15" s="91" t="s">
        <v>248</v>
      </c>
      <c r="J15" s="91" t="s">
        <v>248</v>
      </c>
      <c r="K15" s="91" t="s">
        <v>248</v>
      </c>
      <c r="L15" s="91" t="s">
        <v>248</v>
      </c>
      <c r="M15" s="91" t="s">
        <v>248</v>
      </c>
      <c r="N15" s="91" t="s">
        <v>248</v>
      </c>
    </row>
    <row r="16" ht="16.5" spans="1:14">
      <c r="A16" s="82" t="s">
        <v>253</v>
      </c>
      <c r="B16" s="83">
        <f>C16-0</f>
        <v>14.5</v>
      </c>
      <c r="C16" s="83">
        <f>D16-0.5</f>
        <v>14.5</v>
      </c>
      <c r="D16" s="82">
        <v>15</v>
      </c>
      <c r="E16" s="82">
        <f>D16</f>
        <v>15</v>
      </c>
      <c r="F16" s="82">
        <f>E16+1.5</f>
        <v>16.5</v>
      </c>
      <c r="G16" s="85">
        <f>F16+0</f>
        <v>16.5</v>
      </c>
      <c r="H16" s="78"/>
      <c r="I16" s="91" t="s">
        <v>248</v>
      </c>
      <c r="J16" s="91" t="s">
        <v>248</v>
      </c>
      <c r="K16" s="91" t="s">
        <v>248</v>
      </c>
      <c r="L16" s="91" t="s">
        <v>248</v>
      </c>
      <c r="M16" s="91" t="s">
        <v>248</v>
      </c>
      <c r="N16" s="91" t="s">
        <v>248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22" sqref="E22"/>
    </sheetView>
  </sheetViews>
  <sheetFormatPr defaultColWidth="9" defaultRowHeight="14.25"/>
  <cols>
    <col min="1" max="1" width="7" customWidth="1"/>
    <col min="2" max="2" width="12.125" style="67" customWidth="1"/>
    <col min="3" max="3" width="12.875" style="67" customWidth="1"/>
    <col min="4" max="4" width="9.125" style="36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254</v>
      </c>
      <c r="B1" s="3"/>
      <c r="C1" s="3"/>
      <c r="D1" s="37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255</v>
      </c>
      <c r="B2" s="5" t="s">
        <v>256</v>
      </c>
      <c r="C2" s="5" t="s">
        <v>257</v>
      </c>
      <c r="D2" s="38" t="s">
        <v>258</v>
      </c>
      <c r="E2" s="5" t="s">
        <v>259</v>
      </c>
      <c r="F2" s="5" t="s">
        <v>260</v>
      </c>
      <c r="G2" s="5" t="s">
        <v>261</v>
      </c>
      <c r="H2" s="5" t="s">
        <v>262</v>
      </c>
      <c r="I2" s="4" t="s">
        <v>263</v>
      </c>
      <c r="J2" s="4" t="s">
        <v>264</v>
      </c>
      <c r="K2" s="4" t="s">
        <v>265</v>
      </c>
      <c r="L2" s="4" t="s">
        <v>266</v>
      </c>
      <c r="M2" s="4" t="s">
        <v>267</v>
      </c>
      <c r="N2" s="5" t="s">
        <v>268</v>
      </c>
      <c r="O2" s="5" t="s">
        <v>269</v>
      </c>
    </row>
    <row r="3" s="1" customFormat="1" ht="16.5" spans="1:15">
      <c r="A3" s="4"/>
      <c r="B3" s="7"/>
      <c r="C3" s="7"/>
      <c r="D3" s="61"/>
      <c r="E3" s="7"/>
      <c r="F3" s="7"/>
      <c r="G3" s="7"/>
      <c r="H3" s="7"/>
      <c r="I3" s="4" t="s">
        <v>270</v>
      </c>
      <c r="J3" s="4" t="s">
        <v>270</v>
      </c>
      <c r="K3" s="4" t="s">
        <v>270</v>
      </c>
      <c r="L3" s="4" t="s">
        <v>270</v>
      </c>
      <c r="M3" s="4" t="s">
        <v>270</v>
      </c>
      <c r="N3" s="7"/>
      <c r="O3" s="7"/>
    </row>
    <row r="4" ht="31.5" spans="1:15">
      <c r="A4" s="9">
        <v>1</v>
      </c>
      <c r="B4" s="44" t="s">
        <v>271</v>
      </c>
      <c r="C4" s="366" t="s">
        <v>272</v>
      </c>
      <c r="D4" s="367" t="s">
        <v>273</v>
      </c>
      <c r="E4" s="12" t="s">
        <v>63</v>
      </c>
      <c r="F4" s="368" t="s">
        <v>274</v>
      </c>
      <c r="G4" s="13" t="s">
        <v>67</v>
      </c>
      <c r="H4" s="13" t="s">
        <v>67</v>
      </c>
      <c r="I4" s="13">
        <v>2</v>
      </c>
      <c r="J4" s="13">
        <v>2</v>
      </c>
      <c r="K4" s="13">
        <v>3</v>
      </c>
      <c r="L4" s="13">
        <v>4</v>
      </c>
      <c r="M4" s="13">
        <v>1</v>
      </c>
      <c r="N4" s="13">
        <f>SUM(I4:M4)</f>
        <v>12</v>
      </c>
      <c r="O4" s="13" t="s">
        <v>275</v>
      </c>
    </row>
    <row r="5" ht="31.5" spans="1:15">
      <c r="A5" s="9">
        <v>2</v>
      </c>
      <c r="B5" s="13">
        <v>112</v>
      </c>
      <c r="C5" s="366" t="s">
        <v>272</v>
      </c>
      <c r="D5" s="369" t="s">
        <v>276</v>
      </c>
      <c r="E5" s="12" t="s">
        <v>63</v>
      </c>
      <c r="F5" s="368" t="s">
        <v>274</v>
      </c>
      <c r="G5" s="13" t="s">
        <v>67</v>
      </c>
      <c r="H5" s="13" t="s">
        <v>67</v>
      </c>
      <c r="I5" s="13">
        <v>1</v>
      </c>
      <c r="J5" s="13">
        <v>3</v>
      </c>
      <c r="K5" s="13">
        <v>2</v>
      </c>
      <c r="L5" s="13">
        <v>4</v>
      </c>
      <c r="M5" s="13">
        <v>3</v>
      </c>
      <c r="N5" s="13">
        <f>SUM(I5:M5)</f>
        <v>13</v>
      </c>
      <c r="O5" s="13" t="s">
        <v>275</v>
      </c>
    </row>
    <row r="6" spans="1:15">
      <c r="A6" s="9"/>
      <c r="B6" s="13"/>
      <c r="C6" s="45"/>
      <c r="D6" s="48"/>
      <c r="E6" s="13"/>
      <c r="F6" s="47"/>
      <c r="G6" s="13"/>
      <c r="H6" s="13"/>
      <c r="I6" s="13"/>
      <c r="J6" s="13"/>
      <c r="K6" s="13"/>
      <c r="L6" s="13"/>
      <c r="M6" s="13"/>
      <c r="N6" s="13"/>
      <c r="O6" s="13"/>
    </row>
    <row r="7" spans="1:15">
      <c r="A7" s="9"/>
      <c r="B7" s="13"/>
      <c r="C7" s="45"/>
      <c r="D7" s="48"/>
      <c r="E7" s="13"/>
      <c r="F7" s="47"/>
      <c r="G7" s="13"/>
      <c r="H7" s="13"/>
      <c r="I7" s="13"/>
      <c r="J7" s="13"/>
      <c r="K7" s="13"/>
      <c r="L7" s="13"/>
      <c r="M7" s="13"/>
      <c r="N7" s="13"/>
      <c r="O7" s="13"/>
    </row>
    <row r="8" spans="1:15">
      <c r="A8" s="9"/>
      <c r="B8" s="13"/>
      <c r="C8" s="13"/>
      <c r="D8" s="52"/>
      <c r="E8" s="13"/>
      <c r="F8" s="62"/>
      <c r="G8" s="13"/>
      <c r="H8" s="13"/>
      <c r="I8" s="13"/>
      <c r="J8" s="13"/>
      <c r="K8" s="13"/>
      <c r="L8" s="13"/>
      <c r="M8" s="9"/>
      <c r="N8" s="9"/>
      <c r="O8" s="9"/>
    </row>
    <row r="9" spans="1:15">
      <c r="A9" s="9"/>
      <c r="B9" s="13"/>
      <c r="C9" s="13"/>
      <c r="D9" s="54"/>
      <c r="E9" s="13"/>
      <c r="F9" s="62"/>
      <c r="G9" s="13"/>
      <c r="H9" s="13"/>
      <c r="I9" s="13"/>
      <c r="J9" s="13"/>
      <c r="K9" s="13"/>
      <c r="L9" s="13"/>
      <c r="M9" s="9"/>
      <c r="N9" s="9"/>
      <c r="O9" s="9"/>
    </row>
    <row r="10" spans="1:15">
      <c r="A10" s="9"/>
      <c r="B10" s="13"/>
      <c r="C10" s="13"/>
      <c r="D10" s="57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13"/>
      <c r="C11" s="13"/>
      <c r="D11" s="57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5" t="s">
        <v>277</v>
      </c>
      <c r="B12" s="16"/>
      <c r="C12" s="16"/>
      <c r="D12" s="17"/>
      <c r="E12" s="18"/>
      <c r="F12" s="35"/>
      <c r="G12" s="35"/>
      <c r="H12" s="35"/>
      <c r="I12" s="30"/>
      <c r="J12" s="15" t="s">
        <v>278</v>
      </c>
      <c r="K12" s="19"/>
      <c r="L12" s="19"/>
      <c r="M12" s="20"/>
      <c r="N12" s="19"/>
      <c r="O12" s="25"/>
    </row>
    <row r="13" ht="16.5" spans="1:15">
      <c r="A13" s="21" t="s">
        <v>279</v>
      </c>
      <c r="B13" s="68"/>
      <c r="C13" s="68"/>
      <c r="D13" s="58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2" sqref="A12:E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36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280</v>
      </c>
      <c r="B1" s="3"/>
      <c r="C1" s="3"/>
      <c r="D1" s="3"/>
      <c r="E1" s="37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255</v>
      </c>
      <c r="B2" s="5" t="s">
        <v>260</v>
      </c>
      <c r="C2" s="5" t="s">
        <v>256</v>
      </c>
      <c r="D2" s="5" t="s">
        <v>257</v>
      </c>
      <c r="E2" s="38" t="s">
        <v>258</v>
      </c>
      <c r="F2" s="5" t="s">
        <v>259</v>
      </c>
      <c r="G2" s="4" t="s">
        <v>281</v>
      </c>
      <c r="H2" s="4"/>
      <c r="I2" s="4" t="s">
        <v>282</v>
      </c>
      <c r="J2" s="4"/>
      <c r="K2" s="6" t="s">
        <v>283</v>
      </c>
      <c r="L2" s="64" t="s">
        <v>284</v>
      </c>
      <c r="M2" s="23" t="s">
        <v>285</v>
      </c>
    </row>
    <row r="3" s="1" customFormat="1" ht="16.5" spans="1:13">
      <c r="A3" s="4"/>
      <c r="B3" s="7"/>
      <c r="C3" s="7"/>
      <c r="D3" s="7"/>
      <c r="E3" s="61"/>
      <c r="F3" s="7"/>
      <c r="G3" s="4" t="s">
        <v>286</v>
      </c>
      <c r="H3" s="4" t="s">
        <v>287</v>
      </c>
      <c r="I3" s="4" t="s">
        <v>286</v>
      </c>
      <c r="J3" s="4" t="s">
        <v>287</v>
      </c>
      <c r="K3" s="8"/>
      <c r="L3" s="65"/>
      <c r="M3" s="24"/>
    </row>
    <row r="4" ht="31.5" spans="1:13">
      <c r="A4" s="9">
        <v>1</v>
      </c>
      <c r="B4" s="368" t="s">
        <v>274</v>
      </c>
      <c r="C4" s="44" t="s">
        <v>271</v>
      </c>
      <c r="D4" s="366" t="s">
        <v>272</v>
      </c>
      <c r="E4" s="367" t="s">
        <v>273</v>
      </c>
      <c r="F4" s="12" t="s">
        <v>63</v>
      </c>
      <c r="G4" s="13">
        <v>0.2</v>
      </c>
      <c r="H4" s="13">
        <v>0.2</v>
      </c>
      <c r="I4" s="13">
        <v>0.3</v>
      </c>
      <c r="J4" s="13">
        <v>0.5</v>
      </c>
      <c r="K4" s="13">
        <f>SUM(G4:J4)</f>
        <v>1.2</v>
      </c>
      <c r="L4" s="13" t="s">
        <v>288</v>
      </c>
      <c r="M4" s="13" t="s">
        <v>275</v>
      </c>
    </row>
    <row r="5" ht="31.5" spans="1:13">
      <c r="A5" s="9">
        <v>2</v>
      </c>
      <c r="B5" s="368" t="s">
        <v>274</v>
      </c>
      <c r="C5" s="13">
        <v>112</v>
      </c>
      <c r="D5" s="366" t="s">
        <v>272</v>
      </c>
      <c r="E5" s="369" t="s">
        <v>276</v>
      </c>
      <c r="F5" s="12" t="s">
        <v>63</v>
      </c>
      <c r="G5" s="13">
        <v>0.3</v>
      </c>
      <c r="H5" s="13">
        <v>0.2</v>
      </c>
      <c r="I5" s="13">
        <v>0.5</v>
      </c>
      <c r="J5" s="13">
        <v>0.5</v>
      </c>
      <c r="K5" s="13">
        <f>SUM(G5:J5)</f>
        <v>1.5</v>
      </c>
      <c r="L5" s="13" t="s">
        <v>288</v>
      </c>
      <c r="M5" s="13" t="s">
        <v>275</v>
      </c>
    </row>
    <row r="6" spans="1:13">
      <c r="A6" s="9"/>
      <c r="B6" s="47"/>
      <c r="C6" s="13"/>
      <c r="D6" s="13"/>
      <c r="E6" s="48"/>
      <c r="F6" s="13"/>
      <c r="G6" s="13"/>
      <c r="H6" s="13"/>
      <c r="I6" s="13"/>
      <c r="J6" s="13"/>
      <c r="K6" s="13"/>
      <c r="L6" s="13"/>
      <c r="M6" s="13"/>
    </row>
    <row r="7" spans="1:13">
      <c r="A7" s="9"/>
      <c r="B7" s="47"/>
      <c r="C7" s="13"/>
      <c r="D7" s="13"/>
      <c r="E7" s="48"/>
      <c r="F7" s="13"/>
      <c r="G7" s="13"/>
      <c r="H7" s="13"/>
      <c r="I7" s="13"/>
      <c r="J7" s="13"/>
      <c r="K7" s="13"/>
      <c r="L7" s="13"/>
      <c r="M7" s="13"/>
    </row>
    <row r="8" spans="1:13">
      <c r="A8" s="9"/>
      <c r="B8" s="62"/>
      <c r="C8" s="13"/>
      <c r="D8" s="13"/>
      <c r="E8" s="52"/>
      <c r="F8" s="13"/>
      <c r="G8" s="13"/>
      <c r="H8" s="13"/>
      <c r="I8" s="13"/>
      <c r="J8" s="13"/>
      <c r="K8" s="9"/>
      <c r="L8" s="13"/>
      <c r="M8" s="9"/>
    </row>
    <row r="9" spans="1:13">
      <c r="A9" s="9"/>
      <c r="B9" s="62"/>
      <c r="C9" s="13"/>
      <c r="D9" s="13"/>
      <c r="E9" s="54"/>
      <c r="F9" s="13"/>
      <c r="G9" s="13"/>
      <c r="H9" s="13"/>
      <c r="I9" s="13"/>
      <c r="J9" s="13"/>
      <c r="K9" s="9"/>
      <c r="L9" s="13"/>
      <c r="M9" s="9"/>
    </row>
    <row r="10" spans="1:13">
      <c r="A10" s="9"/>
      <c r="B10" s="9"/>
      <c r="C10" s="9"/>
      <c r="D10" s="9"/>
      <c r="E10" s="57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57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5" t="s">
        <v>277</v>
      </c>
      <c r="B12" s="19"/>
      <c r="C12" s="19"/>
      <c r="D12" s="19"/>
      <c r="E12" s="17"/>
      <c r="F12" s="18"/>
      <c r="G12" s="30"/>
      <c r="H12" s="15" t="s">
        <v>289</v>
      </c>
      <c r="I12" s="19"/>
      <c r="J12" s="19"/>
      <c r="K12" s="20"/>
      <c r="L12" s="66"/>
      <c r="M12" s="25"/>
    </row>
    <row r="13" ht="16.5" spans="1:13">
      <c r="A13" s="63" t="s">
        <v>290</v>
      </c>
      <c r="B13" s="63"/>
      <c r="C13" s="22"/>
      <c r="D13" s="22"/>
      <c r="E13" s="58"/>
      <c r="F13" s="22"/>
      <c r="G13" s="22"/>
      <c r="H13" s="22"/>
      <c r="I13" s="22"/>
      <c r="J13" s="22"/>
      <c r="K13" s="22"/>
      <c r="L13" s="22"/>
      <c r="M13" s="2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D23" sqref="D2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36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291</v>
      </c>
      <c r="B1" s="3"/>
      <c r="C1" s="3"/>
      <c r="D1" s="3"/>
      <c r="E1" s="3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292</v>
      </c>
      <c r="B2" s="5" t="s">
        <v>260</v>
      </c>
      <c r="C2" s="5" t="s">
        <v>256</v>
      </c>
      <c r="D2" s="5" t="s">
        <v>257</v>
      </c>
      <c r="E2" s="38" t="s">
        <v>258</v>
      </c>
      <c r="F2" s="5" t="s">
        <v>259</v>
      </c>
      <c r="G2" s="39" t="s">
        <v>293</v>
      </c>
      <c r="H2" s="40"/>
      <c r="I2" s="59"/>
      <c r="J2" s="39" t="s">
        <v>294</v>
      </c>
      <c r="K2" s="40"/>
      <c r="L2" s="59"/>
      <c r="M2" s="39" t="s">
        <v>295</v>
      </c>
      <c r="N2" s="40"/>
      <c r="O2" s="59"/>
      <c r="P2" s="39" t="s">
        <v>296</v>
      </c>
      <c r="Q2" s="40"/>
      <c r="R2" s="59"/>
      <c r="S2" s="40" t="s">
        <v>297</v>
      </c>
      <c r="T2" s="40"/>
      <c r="U2" s="59"/>
      <c r="V2" s="32" t="s">
        <v>298</v>
      </c>
      <c r="W2" s="32" t="s">
        <v>269</v>
      </c>
    </row>
    <row r="3" s="1" customFormat="1" ht="16.5" spans="1:23">
      <c r="A3" s="7"/>
      <c r="B3" s="41"/>
      <c r="C3" s="41"/>
      <c r="D3" s="41"/>
      <c r="E3" s="42"/>
      <c r="F3" s="41"/>
      <c r="G3" s="4" t="s">
        <v>299</v>
      </c>
      <c r="H3" s="4" t="s">
        <v>69</v>
      </c>
      <c r="I3" s="4" t="s">
        <v>260</v>
      </c>
      <c r="J3" s="4" t="s">
        <v>299</v>
      </c>
      <c r="K3" s="4" t="s">
        <v>69</v>
      </c>
      <c r="L3" s="4" t="s">
        <v>260</v>
      </c>
      <c r="M3" s="4" t="s">
        <v>299</v>
      </c>
      <c r="N3" s="4" t="s">
        <v>69</v>
      </c>
      <c r="O3" s="4" t="s">
        <v>260</v>
      </c>
      <c r="P3" s="4" t="s">
        <v>299</v>
      </c>
      <c r="Q3" s="4" t="s">
        <v>69</v>
      </c>
      <c r="R3" s="4" t="s">
        <v>260</v>
      </c>
      <c r="S3" s="4" t="s">
        <v>299</v>
      </c>
      <c r="T3" s="4" t="s">
        <v>69</v>
      </c>
      <c r="U3" s="4" t="s">
        <v>260</v>
      </c>
      <c r="V3" s="60"/>
      <c r="W3" s="60"/>
    </row>
    <row r="4" ht="31.5" spans="1:23">
      <c r="A4" s="43" t="s">
        <v>300</v>
      </c>
      <c r="B4" s="368" t="s">
        <v>274</v>
      </c>
      <c r="C4" s="44" t="s">
        <v>271</v>
      </c>
      <c r="D4" s="366" t="s">
        <v>272</v>
      </c>
      <c r="E4" s="367" t="s">
        <v>273</v>
      </c>
      <c r="F4" s="12" t="s">
        <v>63</v>
      </c>
      <c r="G4" s="370" t="s">
        <v>301</v>
      </c>
      <c r="H4" s="370" t="s">
        <v>302</v>
      </c>
      <c r="I4" s="368" t="s">
        <v>303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31.5" spans="1:23">
      <c r="A5" s="46"/>
      <c r="B5" s="368" t="s">
        <v>274</v>
      </c>
      <c r="C5" s="13">
        <v>112</v>
      </c>
      <c r="D5" s="366" t="s">
        <v>272</v>
      </c>
      <c r="E5" s="369" t="s">
        <v>276</v>
      </c>
      <c r="F5" s="12" t="s">
        <v>63</v>
      </c>
      <c r="G5" s="39" t="s">
        <v>304</v>
      </c>
      <c r="H5" s="40"/>
      <c r="I5" s="59"/>
      <c r="J5" s="39" t="s">
        <v>305</v>
      </c>
      <c r="K5" s="40"/>
      <c r="L5" s="59"/>
      <c r="M5" s="39" t="s">
        <v>306</v>
      </c>
      <c r="N5" s="40"/>
      <c r="O5" s="59"/>
      <c r="P5" s="39" t="s">
        <v>307</v>
      </c>
      <c r="Q5" s="40"/>
      <c r="R5" s="59"/>
      <c r="S5" s="40" t="s">
        <v>308</v>
      </c>
      <c r="T5" s="40"/>
      <c r="U5" s="59"/>
      <c r="V5" s="13"/>
      <c r="W5" s="13"/>
    </row>
    <row r="6" ht="16.5" spans="1:23">
      <c r="A6" s="46"/>
      <c r="B6" s="47"/>
      <c r="C6" s="13"/>
      <c r="D6" s="13"/>
      <c r="E6" s="48"/>
      <c r="F6" s="13"/>
      <c r="G6" s="4" t="s">
        <v>299</v>
      </c>
      <c r="H6" s="4" t="s">
        <v>69</v>
      </c>
      <c r="I6" s="4" t="s">
        <v>260</v>
      </c>
      <c r="J6" s="4" t="s">
        <v>299</v>
      </c>
      <c r="K6" s="4" t="s">
        <v>69</v>
      </c>
      <c r="L6" s="4" t="s">
        <v>260</v>
      </c>
      <c r="M6" s="4" t="s">
        <v>299</v>
      </c>
      <c r="N6" s="4" t="s">
        <v>69</v>
      </c>
      <c r="O6" s="4" t="s">
        <v>260</v>
      </c>
      <c r="P6" s="4" t="s">
        <v>299</v>
      </c>
      <c r="Q6" s="4" t="s">
        <v>69</v>
      </c>
      <c r="R6" s="4" t="s">
        <v>260</v>
      </c>
      <c r="S6" s="4" t="s">
        <v>299</v>
      </c>
      <c r="T6" s="4" t="s">
        <v>69</v>
      </c>
      <c r="U6" s="4" t="s">
        <v>260</v>
      </c>
      <c r="V6" s="13"/>
      <c r="W6" s="13"/>
    </row>
    <row r="7" spans="1:23">
      <c r="A7" s="49"/>
      <c r="B7" s="47"/>
      <c r="C7" s="13"/>
      <c r="D7" s="13"/>
      <c r="E7" s="50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51" t="s">
        <v>309</v>
      </c>
      <c r="B8" s="51"/>
      <c r="C8" s="13"/>
      <c r="D8" s="13"/>
      <c r="E8" s="5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3"/>
      <c r="B9" s="53"/>
      <c r="C9" s="13"/>
      <c r="D9" s="13"/>
      <c r="E9" s="5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1" t="s">
        <v>310</v>
      </c>
      <c r="B10" s="51"/>
      <c r="C10" s="51"/>
      <c r="D10" s="51"/>
      <c r="E10" s="55"/>
      <c r="F10" s="51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3"/>
      <c r="B11" s="53"/>
      <c r="C11" s="53"/>
      <c r="D11" s="53"/>
      <c r="E11" s="56"/>
      <c r="F11" s="5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1" t="s">
        <v>311</v>
      </c>
      <c r="B12" s="51"/>
      <c r="C12" s="51"/>
      <c r="D12" s="51"/>
      <c r="E12" s="55"/>
      <c r="F12" s="51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3"/>
      <c r="B13" s="53"/>
      <c r="C13" s="53"/>
      <c r="D13" s="53"/>
      <c r="E13" s="56"/>
      <c r="F13" s="5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51" t="s">
        <v>312</v>
      </c>
      <c r="B14" s="51"/>
      <c r="C14" s="51"/>
      <c r="D14" s="51"/>
      <c r="E14" s="55"/>
      <c r="F14" s="5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3"/>
      <c r="B15" s="53"/>
      <c r="C15" s="53"/>
      <c r="D15" s="53"/>
      <c r="E15" s="56"/>
      <c r="F15" s="5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57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5" t="s">
        <v>277</v>
      </c>
      <c r="B17" s="19"/>
      <c r="C17" s="19"/>
      <c r="D17" s="19"/>
      <c r="E17" s="17"/>
      <c r="F17" s="18"/>
      <c r="G17" s="30"/>
      <c r="H17" s="35"/>
      <c r="I17" s="35"/>
      <c r="J17" s="15" t="s">
        <v>289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19"/>
      <c r="W17" s="25"/>
    </row>
    <row r="18" ht="16.5" spans="1:23">
      <c r="A18" s="21" t="s">
        <v>313</v>
      </c>
      <c r="B18" s="21"/>
      <c r="C18" s="22"/>
      <c r="D18" s="22"/>
      <c r="E18" s="58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2024-10-23T05:59:43Z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