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activeTab="3"/>
  </bookViews>
  <sheets>
    <sheet name="AQL2.5验货" sheetId="2" r:id="rId1"/>
    <sheet name="验货尺寸表（初期） " sheetId="13" r:id="rId2"/>
    <sheet name="验货尺寸表 （中期）" sheetId="14" r:id="rId3"/>
    <sheet name="验货尺寸表 （中期） (2)" sheetId="15" r:id="rId4"/>
    <sheet name="验货尺寸表" sheetId="6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<sst xmlns="http://schemas.openxmlformats.org/spreadsheetml/2006/main" count="342" uniqueCount="145">
  <si>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</si>
  <si>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</si>
  <si>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</si>
  <si>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</si>
  <si>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</si>
  <si>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</si>
  <si>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</si>
  <si>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</si>
  <si>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</si>
  <si>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</si>
  <si>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</si>
  <si>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</si>
  <si>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</si>
  <si>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</si>
  <si>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</si>
  <si>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</si>
  <si>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</si>
  <si>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</si>
  <si>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</si>
  <si>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TAZZAM82274</t>
  </si>
  <si>
    <t>品名</t>
  </si>
  <si>
    <t>女式连帽皮肤衣</t>
  </si>
  <si>
    <t>生产工厂</t>
  </si>
  <si>
    <t>金缕衣-珲春博扬</t>
  </si>
  <si>
    <t>部位名称</t>
  </si>
  <si>
    <t>指示规格  FINAL SPEC</t>
  </si>
  <si>
    <t>样品规格  SAMPLE SPEC</t>
  </si>
  <si>
    <t>XS</t>
  </si>
  <si>
    <t>S</t>
  </si>
  <si>
    <t>M</t>
  </si>
  <si>
    <t>L</t>
  </si>
  <si>
    <t>XL</t>
  </si>
  <si>
    <t>XXL</t>
  </si>
  <si>
    <t>XXXL</t>
  </si>
  <si>
    <t>M米色/地茶色</t>
  </si>
  <si>
    <t>150/80B</t>
  </si>
  <si>
    <t>155/84B</t>
  </si>
  <si>
    <t>160/88B</t>
  </si>
  <si>
    <t>165/92B</t>
  </si>
  <si>
    <t>170/96B</t>
  </si>
  <si>
    <t>175/100B</t>
  </si>
  <si>
    <t>180/104B</t>
  </si>
  <si>
    <t>洗前/洗后</t>
  </si>
  <si>
    <t>后中长</t>
  </si>
  <si>
    <t>0/0</t>
  </si>
  <si>
    <t>0.2/-0.5</t>
  </si>
  <si>
    <t>前中长</t>
  </si>
  <si>
    <t>-1.5/-1</t>
  </si>
  <si>
    <t>-1/-1</t>
  </si>
  <si>
    <t>胸围</t>
  </si>
  <si>
    <t>122</t>
  </si>
  <si>
    <t>-1/-2</t>
  </si>
  <si>
    <t>-1/-3</t>
  </si>
  <si>
    <t>摆围</t>
  </si>
  <si>
    <t>131</t>
  </si>
  <si>
    <t>-2/-3</t>
  </si>
  <si>
    <t>-2/-4</t>
  </si>
  <si>
    <t>肩宽</t>
  </si>
  <si>
    <t>-2/-2</t>
  </si>
  <si>
    <t>肩点袖长</t>
  </si>
  <si>
    <t>-0.5/-1</t>
  </si>
  <si>
    <t>袖肥/2</t>
  </si>
  <si>
    <t>-1.5/-2</t>
  </si>
  <si>
    <t>袖口围/2（平量）</t>
  </si>
  <si>
    <t>下领围</t>
  </si>
  <si>
    <t>问题点：</t>
  </si>
  <si>
    <t>1，各拼缝褶皱，斜绺，线迹宽窄不匀，大货不能接受。</t>
  </si>
  <si>
    <t>5，帽口，下摆褶皱不平服，线迹紧，大货不能接受。</t>
  </si>
  <si>
    <t>2，哥线迹线紧，起皱，不能接受。</t>
  </si>
  <si>
    <t>6，帽口，腰中松紧头，包条处松紧没有回折固定，大货不能接受。</t>
  </si>
  <si>
    <t>3，门襟拉链起浪，不能接受。</t>
  </si>
  <si>
    <t>7，成衣熨烫不能有死折，包装折叠要整齐平服，否则大货不能接受。</t>
  </si>
  <si>
    <t>4，规格尺寸偏小严重，大货不能接受。</t>
  </si>
  <si>
    <t>8，腋下弧度较劲不顺褶皱，大货不能接受。</t>
  </si>
  <si>
    <t>备注：</t>
  </si>
  <si>
    <t xml:space="preserve">     初期请洗测2-3件，有问题的另加测量数量。</t>
  </si>
  <si>
    <t>验货时间：</t>
  </si>
  <si>
    <t>跟单QC:</t>
  </si>
  <si>
    <t>周苑</t>
  </si>
  <si>
    <t>工厂负责人：刘慧</t>
  </si>
  <si>
    <t>S小苍兰紫水彩印花</t>
  </si>
  <si>
    <t>M白色</t>
  </si>
  <si>
    <t>L瓦瓷粉色</t>
  </si>
  <si>
    <t>XL小苍兰紫水彩印花</t>
  </si>
  <si>
    <t>XXL瓦瓷粉色</t>
  </si>
  <si>
    <t>0.5/-0.5</t>
  </si>
  <si>
    <t>1/0</t>
  </si>
  <si>
    <t>1/0.5</t>
  </si>
  <si>
    <t>-1.5/-1.5</t>
  </si>
  <si>
    <t>-2-2.5</t>
  </si>
  <si>
    <t>0-0</t>
  </si>
  <si>
    <t>0/-2</t>
  </si>
  <si>
    <t>1/-1</t>
  </si>
  <si>
    <t>-3/-4</t>
  </si>
  <si>
    <t>0/-1</t>
  </si>
  <si>
    <t>-2/-2.5</t>
  </si>
  <si>
    <t>-1/-1.4</t>
  </si>
  <si>
    <t>-0.5/-0.5</t>
  </si>
  <si>
    <t>0/-1.5</t>
  </si>
  <si>
    <t>-0.2/-0.5</t>
  </si>
  <si>
    <t>-1.2/-1</t>
  </si>
  <si>
    <t>-0.8/-1.3</t>
  </si>
  <si>
    <t>0/-0.5</t>
  </si>
  <si>
    <t>-0.3/-0.5</t>
  </si>
  <si>
    <t>-1/-1.5</t>
  </si>
  <si>
    <t>2，各线迹线紧，起皱，不能接受。</t>
  </si>
  <si>
    <t>4，规格尺寸洗前洗后都有偏小严重，大货不能接受。</t>
  </si>
  <si>
    <t>L白色</t>
  </si>
  <si>
    <t>XL米色/地茶色</t>
  </si>
  <si>
    <t>0.5/-1</t>
  </si>
  <si>
    <t>0.5/0</t>
  </si>
  <si>
    <t>1/-0</t>
  </si>
  <si>
    <t>-1/-1/5</t>
  </si>
  <si>
    <t>1/-2</t>
  </si>
  <si>
    <t>-2-4</t>
  </si>
  <si>
    <t>-0.5/-1.5</t>
  </si>
  <si>
    <t>-1/-2.5</t>
  </si>
  <si>
    <t>-0.2/-0.7</t>
  </si>
  <si>
    <t>-05/-0.9</t>
  </si>
  <si>
    <t>-0.2/-1</t>
  </si>
  <si>
    <t>-0.6/-1</t>
  </si>
  <si>
    <t>-0.4/-1.2</t>
  </si>
  <si>
    <t>0.3/0</t>
  </si>
  <si>
    <t>4，围度偏小，注意合缝量，要放出来。以免影响围度规格。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</si>
  <si>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</si>
  <si>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</si>
  <si>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</si>
  <si>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</si>
  <si>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</si>
  <si>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</si>
  <si>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</si>
  <si>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</si>
  <si>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裤外侧长</t>
  </si>
  <si>
    <t>内裆长</t>
  </si>
  <si>
    <t>腰围 平量</t>
  </si>
  <si>
    <t>腰围 拉量</t>
  </si>
  <si>
    <t>臀围</t>
  </si>
  <si>
    <t>腿围/2</t>
  </si>
  <si>
    <t>膝围/2</t>
  </si>
  <si>
    <t>脚口/2（平量）</t>
  </si>
  <si>
    <t>脚口/2（拉量）</t>
  </si>
  <si>
    <t>前裆长 含腰</t>
  </si>
  <si>
    <t>后裆长 含腰</t>
  </si>
  <si>
    <t xml:space="preserve">     尾期测量全码齐色全码至少3件，有问题的另加测量数量。</t>
  </si>
  <si>
    <t>工厂负责人：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</si>
</sst>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4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sz val="10"/>
      <name val="微软雅黑"/>
      <charset val="134"/>
    </font>
    <font>
      <sz val="8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b/>
      <sz val="9"/>
      <color rgb="FFFF000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6" borderId="23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26" applyNumberFormat="0" applyAlignment="0" applyProtection="0">
      <alignment vertical="center"/>
    </xf>
    <xf numFmtId="0" fontId="33" fillId="8" borderId="27" applyNumberFormat="0" applyAlignment="0" applyProtection="0">
      <alignment vertical="center"/>
    </xf>
    <xf numFmtId="0" fontId="34" fillId="8" borderId="26" applyNumberFormat="0" applyAlignment="0" applyProtection="0">
      <alignment vertical="center"/>
    </xf>
    <xf numFmtId="0" fontId="35" fillId="9" borderId="28" applyNumberFormat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" fillId="0" borderId="0">
      <alignment vertical="center"/>
    </xf>
    <xf numFmtId="0" fontId="4" fillId="0" borderId="0"/>
    <xf numFmtId="0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18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54" applyFont="1" applyFill="1" applyBorder="1" applyAlignment="1">
      <alignment horizontal="center"/>
    </xf>
    <xf numFmtId="0" fontId="4" fillId="0" borderId="4" xfId="54" applyFont="1" applyFill="1" applyBorder="1" applyAlignment="1">
      <alignment horizontal="center"/>
    </xf>
    <xf numFmtId="0" fontId="5" fillId="0" borderId="4" xfId="54" applyFont="1" applyFill="1" applyBorder="1" applyAlignment="1">
      <alignment horizontal="center"/>
    </xf>
    <xf numFmtId="0" fontId="6" fillId="0" borderId="4" xfId="54" applyFont="1" applyFill="1" applyBorder="1" applyAlignment="1">
      <alignment horizontal="center"/>
    </xf>
    <xf numFmtId="176" fontId="7" fillId="0" borderId="4" xfId="53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6" fillId="0" borderId="3" xfId="54" applyFont="1" applyFill="1" applyBorder="1" applyAlignment="1">
      <alignment horizontal="center"/>
    </xf>
    <xf numFmtId="176" fontId="7" fillId="2" borderId="4" xfId="53" applyNumberFormat="1" applyFont="1" applyFill="1" applyBorder="1" applyAlignment="1">
      <alignment horizontal="center"/>
    </xf>
    <xf numFmtId="0" fontId="8" fillId="0" borderId="4" xfId="53" applyFont="1" applyFill="1" applyBorder="1" applyAlignment="1">
      <alignment horizontal="center"/>
    </xf>
    <xf numFmtId="176" fontId="8" fillId="0" borderId="4" xfId="53" applyNumberFormat="1" applyFont="1" applyFill="1" applyBorder="1" applyAlignment="1">
      <alignment horizontal="center"/>
    </xf>
    <xf numFmtId="0" fontId="7" fillId="0" borderId="4" xfId="50" applyFont="1" applyFill="1" applyBorder="1" applyAlignment="1">
      <alignment horizontal="center" vertical="center"/>
    </xf>
    <xf numFmtId="0" fontId="8" fillId="0" borderId="5" xfId="53" applyFont="1" applyFill="1" applyBorder="1" applyAlignment="1">
      <alignment horizontal="center"/>
    </xf>
    <xf numFmtId="176" fontId="7" fillId="0" borderId="5" xfId="53" applyNumberFormat="1" applyFont="1" applyFill="1" applyBorder="1" applyAlignment="1">
      <alignment horizontal="center"/>
    </xf>
    <xf numFmtId="0" fontId="8" fillId="0" borderId="5" xfId="54" applyFont="1" applyFill="1" applyBorder="1" applyAlignment="1">
      <alignment horizont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6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7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7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7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7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7" xfId="53" applyNumberFormat="1" applyFont="1" applyFill="1" applyBorder="1" applyAlignment="1">
      <alignment horizontal="center" vertical="center"/>
    </xf>
    <xf numFmtId="0" fontId="1" fillId="2" borderId="5" xfId="52" applyFont="1" applyFill="1" applyBorder="1" applyAlignment="1"/>
    <xf numFmtId="49" fontId="1" fillId="2" borderId="5" xfId="52" applyNumberFormat="1" applyFont="1" applyFill="1" applyBorder="1" applyAlignment="1">
      <alignment horizontal="center"/>
    </xf>
    <xf numFmtId="49" fontId="1" fillId="2" borderId="5" xfId="53" applyNumberFormat="1" applyFont="1" applyFill="1" applyBorder="1" applyAlignment="1">
      <alignment horizontal="center" vertical="center"/>
    </xf>
    <xf numFmtId="49" fontId="1" fillId="2" borderId="8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0" fontId="6" fillId="0" borderId="9" xfId="54" applyFont="1" applyBorder="1" applyAlignment="1">
      <alignment horizontal="center"/>
    </xf>
    <xf numFmtId="0" fontId="6" fillId="0" borderId="4" xfId="54" applyFont="1" applyBorder="1" applyAlignment="1">
      <alignment horizontal="center"/>
    </xf>
    <xf numFmtId="0" fontId="6" fillId="3" borderId="4" xfId="54" applyFont="1" applyFill="1" applyBorder="1" applyAlignment="1">
      <alignment horizontal="center"/>
    </xf>
    <xf numFmtId="0" fontId="6" fillId="0" borderId="10" xfId="54" applyFont="1" applyBorder="1" applyAlignment="1">
      <alignment horizontal="center"/>
    </xf>
    <xf numFmtId="176" fontId="9" fillId="0" borderId="4" xfId="54" applyNumberFormat="1" applyFont="1" applyBorder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176" fontId="9" fillId="3" borderId="4" xfId="54" applyNumberFormat="1" applyFont="1" applyFill="1" applyBorder="1" applyAlignment="1">
      <alignment horizontal="center"/>
    </xf>
    <xf numFmtId="49" fontId="9" fillId="3" borderId="10" xfId="55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6" fillId="0" borderId="11" xfId="54" applyFont="1" applyBorder="1" applyAlignment="1">
      <alignment horizontal="left"/>
    </xf>
    <xf numFmtId="0" fontId="6" fillId="0" borderId="12" xfId="54" applyFont="1" applyBorder="1" applyAlignment="1">
      <alignment horizontal="left"/>
    </xf>
    <xf numFmtId="0" fontId="6" fillId="0" borderId="12" xfId="54" applyFont="1" applyFill="1" applyBorder="1" applyAlignment="1">
      <alignment horizontal="left"/>
    </xf>
    <xf numFmtId="0" fontId="6" fillId="0" borderId="13" xfId="54" applyFont="1" applyBorder="1" applyAlignment="1">
      <alignment horizontal="left"/>
    </xf>
    <xf numFmtId="0" fontId="9" fillId="0" borderId="11" xfId="54" applyFont="1" applyBorder="1" applyAlignment="1">
      <alignment horizontal="left"/>
    </xf>
    <xf numFmtId="0" fontId="9" fillId="0" borderId="12" xfId="54" applyFont="1" applyBorder="1" applyAlignment="1">
      <alignment horizontal="left"/>
    </xf>
    <xf numFmtId="0" fontId="9" fillId="0" borderId="12" xfId="54" applyFont="1" applyFill="1" applyBorder="1" applyAlignment="1">
      <alignment horizontal="left"/>
    </xf>
    <xf numFmtId="0" fontId="9" fillId="0" borderId="13" xfId="54" applyFont="1" applyBorder="1" applyAlignment="1">
      <alignment horizontal="left"/>
    </xf>
    <xf numFmtId="0" fontId="8" fillId="0" borderId="14" xfId="53" applyFont="1" applyFill="1" applyBorder="1" applyAlignment="1">
      <alignment horizontal="left"/>
    </xf>
    <xf numFmtId="0" fontId="8" fillId="0" borderId="15" xfId="53" applyFont="1" applyFill="1" applyBorder="1" applyAlignment="1">
      <alignment horizontal="left"/>
    </xf>
    <xf numFmtId="0" fontId="8" fillId="0" borderId="16" xfId="53" applyFont="1" applyFill="1" applyBorder="1" applyAlignment="1">
      <alignment horizontal="left"/>
    </xf>
    <xf numFmtId="0" fontId="10" fillId="2" borderId="4" xfId="52" applyFont="1" applyFill="1" applyBorder="1" applyAlignment="1" applyProtection="1">
      <alignment horizontal="center" vertical="center"/>
    </xf>
    <xf numFmtId="0" fontId="11" fillId="2" borderId="4" xfId="52" applyFont="1" applyFill="1" applyBorder="1" applyAlignment="1" applyProtection="1">
      <alignment horizontal="center" vertical="center"/>
    </xf>
    <xf numFmtId="0" fontId="11" fillId="2" borderId="7" xfId="52" applyFont="1" applyFill="1" applyBorder="1" applyAlignment="1" applyProtection="1">
      <alignment horizontal="center" vertical="center"/>
    </xf>
    <xf numFmtId="0" fontId="12" fillId="2" borderId="4" xfId="53" applyFont="1" applyFill="1" applyBorder="1" applyAlignment="1">
      <alignment horizontal="center" vertical="center"/>
    </xf>
    <xf numFmtId="0" fontId="12" fillId="2" borderId="7" xfId="53" applyFont="1" applyFill="1" applyBorder="1" applyAlignment="1">
      <alignment horizontal="center" vertical="center"/>
    </xf>
    <xf numFmtId="49" fontId="13" fillId="2" borderId="4" xfId="53" applyNumberFormat="1" applyFont="1" applyFill="1" applyBorder="1" applyAlignment="1">
      <alignment horizontal="center" vertical="center"/>
    </xf>
    <xf numFmtId="49" fontId="14" fillId="2" borderId="7" xfId="53" applyNumberFormat="1" applyFont="1" applyFill="1" applyBorder="1" applyAlignment="1">
      <alignment horizontal="center" vertical="center"/>
    </xf>
    <xf numFmtId="49" fontId="15" fillId="2" borderId="4" xfId="53" applyNumberFormat="1" applyFont="1" applyFill="1" applyBorder="1" applyAlignment="1">
      <alignment horizontal="center" vertical="center"/>
    </xf>
    <xf numFmtId="49" fontId="16" fillId="2" borderId="7" xfId="53" applyNumberFormat="1" applyFont="1" applyFill="1" applyBorder="1" applyAlignment="1">
      <alignment horizontal="center" vertical="center"/>
    </xf>
    <xf numFmtId="0" fontId="1" fillId="2" borderId="17" xfId="52" applyFont="1" applyFill="1" applyBorder="1" applyAlignment="1"/>
    <xf numFmtId="49" fontId="16" fillId="2" borderId="11" xfId="53" applyNumberFormat="1" applyFont="1" applyFill="1" applyBorder="1" applyAlignment="1">
      <alignment horizontal="left" vertical="center"/>
    </xf>
    <xf numFmtId="49" fontId="16" fillId="2" borderId="12" xfId="53" applyNumberFormat="1" applyFont="1" applyFill="1" applyBorder="1" applyAlignment="1">
      <alignment horizontal="left" vertical="center"/>
    </xf>
    <xf numFmtId="49" fontId="16" fillId="2" borderId="18" xfId="53" applyNumberFormat="1" applyFont="1" applyFill="1" applyBorder="1" applyAlignment="1">
      <alignment horizontal="left" vertical="center"/>
    </xf>
    <xf numFmtId="0" fontId="17" fillId="2" borderId="17" xfId="52" applyFont="1" applyFill="1" applyBorder="1" applyAlignment="1"/>
    <xf numFmtId="49" fontId="18" fillId="2" borderId="11" xfId="53" applyNumberFormat="1" applyFont="1" applyFill="1" applyBorder="1" applyAlignment="1">
      <alignment horizontal="left" vertical="center"/>
    </xf>
    <xf numFmtId="49" fontId="18" fillId="2" borderId="12" xfId="53" applyNumberFormat="1" applyFont="1" applyFill="1" applyBorder="1" applyAlignment="1">
      <alignment horizontal="left" vertical="center"/>
    </xf>
    <xf numFmtId="49" fontId="18" fillId="2" borderId="18" xfId="53" applyNumberFormat="1" applyFont="1" applyFill="1" applyBorder="1" applyAlignment="1">
      <alignment horizontal="left" vertical="center"/>
    </xf>
    <xf numFmtId="0" fontId="8" fillId="0" borderId="14" xfId="53" applyFont="1" applyFill="1" applyBorder="1" applyAlignment="1"/>
    <xf numFmtId="49" fontId="12" fillId="2" borderId="14" xfId="53" applyNumberFormat="1" applyFont="1" applyFill="1" applyBorder="1" applyAlignment="1">
      <alignment horizontal="left" vertical="center"/>
    </xf>
    <xf numFmtId="49" fontId="12" fillId="2" borderId="15" xfId="53" applyNumberFormat="1" applyFont="1" applyFill="1" applyBorder="1" applyAlignment="1">
      <alignment horizontal="left" vertical="center"/>
    </xf>
    <xf numFmtId="49" fontId="12" fillId="2" borderId="19" xfId="53" applyNumberFormat="1" applyFont="1" applyFill="1" applyBorder="1" applyAlignment="1">
      <alignment horizontal="left" vertical="center"/>
    </xf>
    <xf numFmtId="49" fontId="14" fillId="2" borderId="4" xfId="53" applyNumberFormat="1" applyFont="1" applyFill="1" applyBorder="1" applyAlignment="1">
      <alignment horizontal="center" vertical="center"/>
    </xf>
    <xf numFmtId="49" fontId="19" fillId="2" borderId="11" xfId="53" applyNumberFormat="1" applyFont="1" applyFill="1" applyBorder="1" applyAlignment="1">
      <alignment horizontal="left" vertical="center"/>
    </xf>
    <xf numFmtId="49" fontId="19" fillId="2" borderId="12" xfId="53" applyNumberFormat="1" applyFont="1" applyFill="1" applyBorder="1" applyAlignment="1">
      <alignment horizontal="left" vertical="center"/>
    </xf>
    <xf numFmtId="49" fontId="19" fillId="2" borderId="18" xfId="53" applyNumberFormat="1" applyFont="1" applyFill="1" applyBorder="1" applyAlignment="1">
      <alignment horizontal="left" vertical="center"/>
    </xf>
    <xf numFmtId="49" fontId="12" fillId="2" borderId="4" xfId="53" applyNumberFormat="1" applyFont="1" applyFill="1" applyBorder="1" applyAlignment="1">
      <alignment horizontal="center" vertical="center"/>
    </xf>
    <xf numFmtId="49" fontId="20" fillId="2" borderId="4" xfId="53" applyNumberFormat="1" applyFont="1" applyFill="1" applyBorder="1" applyAlignment="1">
      <alignment horizontal="center" vertical="center"/>
    </xf>
    <xf numFmtId="49" fontId="11" fillId="2" borderId="4" xfId="53" applyNumberFormat="1" applyFont="1" applyFill="1" applyBorder="1" applyAlignment="1">
      <alignment horizontal="center" vertical="center"/>
    </xf>
    <xf numFmtId="49" fontId="12" fillId="2" borderId="11" xfId="53" applyNumberFormat="1" applyFont="1" applyFill="1" applyBorder="1" applyAlignment="1">
      <alignment horizontal="left" vertical="center"/>
    </xf>
    <xf numFmtId="49" fontId="12" fillId="2" borderId="12" xfId="53" applyNumberFormat="1" applyFont="1" applyFill="1" applyBorder="1" applyAlignment="1">
      <alignment horizontal="left" vertical="center"/>
    </xf>
    <xf numFmtId="49" fontId="12" fillId="2" borderId="18" xfId="53" applyNumberFormat="1" applyFont="1" applyFill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3" xfId="0" applyFont="1" applyBorder="1"/>
    <xf numFmtId="0" fontId="22" fillId="0" borderId="4" xfId="0" applyFont="1" applyBorder="1"/>
    <xf numFmtId="0" fontId="22" fillId="0" borderId="20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22" fillId="4" borderId="4" xfId="0" applyFont="1" applyFill="1" applyBorder="1"/>
    <xf numFmtId="0" fontId="0" fillId="0" borderId="3" xfId="0" applyBorder="1"/>
    <xf numFmtId="0" fontId="0" fillId="0" borderId="4" xfId="0" applyBorder="1"/>
    <xf numFmtId="0" fontId="0" fillId="4" borderId="4" xfId="0" applyFill="1" applyBorder="1"/>
    <xf numFmtId="0" fontId="0" fillId="0" borderId="21" xfId="0" applyBorder="1"/>
    <xf numFmtId="0" fontId="0" fillId="0" borderId="5" xfId="0" applyBorder="1"/>
    <xf numFmtId="0" fontId="0" fillId="4" borderId="5" xfId="0" applyFill="1" applyBorder="1"/>
    <xf numFmtId="0" fontId="0" fillId="5" borderId="0" xfId="0" applyFill="1"/>
    <xf numFmtId="0" fontId="21" fillId="0" borderId="6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/>
    </xf>
    <xf numFmtId="0" fontId="22" fillId="0" borderId="7" xfId="0" applyFont="1" applyBorder="1"/>
    <xf numFmtId="0" fontId="0" fillId="0" borderId="7" xfId="0" applyBorder="1"/>
    <xf numFmtId="0" fontId="0" fillId="0" borderId="8" xfId="0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69 2" xfId="50"/>
    <cellStyle name="常规 2" xfId="51"/>
    <cellStyle name="常规 3" xfId="52"/>
    <cellStyle name="常规 4" xfId="53"/>
    <cellStyle name="常规 23" xfId="54"/>
    <cellStyle name="常规_110509_2006-09-28 2" xfId="55"/>
  </cellStyles>
  <tableStyles count="0" defaultTableStyle="TableStyleMedium9" defaultPivotStyle="PivotStyleMedium4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828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320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558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828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828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0828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0320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558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0828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0828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0828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032000" y="386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55800" y="386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0828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0828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828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320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558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828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828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0828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0320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558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0828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0828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0828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0320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558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0828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0828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0828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0320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558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0828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0828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0828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0320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9558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0828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0828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0828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0320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9558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0828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0828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0828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0320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9558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0828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0828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0828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0320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9558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0828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0828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0828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0320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19558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0828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0828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0828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032000" y="386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1955800" y="386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0828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0828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828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320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558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828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828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0828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0320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558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0828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0828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0828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0320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558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0828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0828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0828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0320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558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0828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0828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0828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0320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9558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0828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0828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0828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0320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9558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0828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0828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0828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0320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9558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0828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0828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0828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0320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9558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0828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0828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0828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0320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19558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0828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0828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0828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032000" y="386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1955800" y="386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0828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0828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97" t="s">
        <v>0</v>
      </c>
      <c r="C2" s="98"/>
      <c r="D2" s="98"/>
      <c r="E2" s="98"/>
      <c r="F2" s="98"/>
      <c r="G2" s="98"/>
      <c r="H2" s="98"/>
      <c r="I2" s="113"/>
    </row>
    <row r="3" ht="28" customHeight="1" spans="2:9">
      <c r="B3" s="99"/>
      <c r="C3" s="100"/>
      <c r="D3" s="101" t="s">
        <v>1</v>
      </c>
      <c r="E3" s="102"/>
      <c r="F3" s="103" t="s">
        <v>2</v>
      </c>
      <c r="G3" s="104"/>
      <c r="H3" s="101" t="s">
        <v>3</v>
      </c>
      <c r="I3" s="114"/>
    </row>
    <row r="4" ht="28" customHeight="1" spans="2:9">
      <c r="B4" s="99" t="s">
        <v>4</v>
      </c>
      <c r="C4" s="100" t="s">
        <v>5</v>
      </c>
      <c r="D4" s="100" t="s">
        <v>6</v>
      </c>
      <c r="E4" s="100" t="s">
        <v>7</v>
      </c>
      <c r="F4" s="105" t="s">
        <v>6</v>
      </c>
      <c r="G4" s="105" t="s">
        <v>7</v>
      </c>
      <c r="H4" s="100" t="s">
        <v>6</v>
      </c>
      <c r="I4" s="115" t="s">
        <v>7</v>
      </c>
    </row>
    <row r="5" ht="28" customHeight="1" spans="2:9">
      <c r="B5" s="106" t="s">
        <v>8</v>
      </c>
      <c r="C5" s="107">
        <v>13</v>
      </c>
      <c r="D5" s="107">
        <v>0</v>
      </c>
      <c r="E5" s="107">
        <v>1</v>
      </c>
      <c r="F5" s="108">
        <v>0</v>
      </c>
      <c r="G5" s="108">
        <v>1</v>
      </c>
      <c r="H5" s="107">
        <v>1</v>
      </c>
      <c r="I5" s="116">
        <v>2</v>
      </c>
    </row>
    <row r="6" ht="28" customHeight="1" spans="2:9">
      <c r="B6" s="106" t="s">
        <v>9</v>
      </c>
      <c r="C6" s="107">
        <v>20</v>
      </c>
      <c r="D6" s="107">
        <v>0</v>
      </c>
      <c r="E6" s="107">
        <v>1</v>
      </c>
      <c r="F6" s="108">
        <v>1</v>
      </c>
      <c r="G6" s="108">
        <v>2</v>
      </c>
      <c r="H6" s="107">
        <v>2</v>
      </c>
      <c r="I6" s="116">
        <v>3</v>
      </c>
    </row>
    <row r="7" ht="28" customHeight="1" spans="2:9">
      <c r="B7" s="106" t="s">
        <v>10</v>
      </c>
      <c r="C7" s="107">
        <v>32</v>
      </c>
      <c r="D7" s="107">
        <v>0</v>
      </c>
      <c r="E7" s="107">
        <v>1</v>
      </c>
      <c r="F7" s="108">
        <v>2</v>
      </c>
      <c r="G7" s="108">
        <v>3</v>
      </c>
      <c r="H7" s="107">
        <v>3</v>
      </c>
      <c r="I7" s="116">
        <v>4</v>
      </c>
    </row>
    <row r="8" ht="28" customHeight="1" spans="2:9">
      <c r="B8" s="106" t="s">
        <v>11</v>
      </c>
      <c r="C8" s="107">
        <v>50</v>
      </c>
      <c r="D8" s="107">
        <v>1</v>
      </c>
      <c r="E8" s="107">
        <v>2</v>
      </c>
      <c r="F8" s="108">
        <v>3</v>
      </c>
      <c r="G8" s="108">
        <v>4</v>
      </c>
      <c r="H8" s="107">
        <v>5</v>
      </c>
      <c r="I8" s="116">
        <v>6</v>
      </c>
    </row>
    <row r="9" ht="28" customHeight="1" spans="2:9">
      <c r="B9" s="106" t="s">
        <v>12</v>
      </c>
      <c r="C9" s="107">
        <v>80</v>
      </c>
      <c r="D9" s="107">
        <v>2</v>
      </c>
      <c r="E9" s="107">
        <v>3</v>
      </c>
      <c r="F9" s="108">
        <v>5</v>
      </c>
      <c r="G9" s="108">
        <v>6</v>
      </c>
      <c r="H9" s="107">
        <v>7</v>
      </c>
      <c r="I9" s="116">
        <v>8</v>
      </c>
    </row>
    <row r="10" ht="28" customHeight="1" spans="2:9">
      <c r="B10" s="106" t="s">
        <v>13</v>
      </c>
      <c r="C10" s="107">
        <v>125</v>
      </c>
      <c r="D10" s="107">
        <v>3</v>
      </c>
      <c r="E10" s="107">
        <v>4</v>
      </c>
      <c r="F10" s="108">
        <v>7</v>
      </c>
      <c r="G10" s="108">
        <v>8</v>
      </c>
      <c r="H10" s="107">
        <v>10</v>
      </c>
      <c r="I10" s="116">
        <v>11</v>
      </c>
    </row>
    <row r="11" ht="28" customHeight="1" spans="2:9">
      <c r="B11" s="106" t="s">
        <v>14</v>
      </c>
      <c r="C11" s="107">
        <v>200</v>
      </c>
      <c r="D11" s="107">
        <v>5</v>
      </c>
      <c r="E11" s="107">
        <v>6</v>
      </c>
      <c r="F11" s="108">
        <v>10</v>
      </c>
      <c r="G11" s="108">
        <v>11</v>
      </c>
      <c r="H11" s="107">
        <v>14</v>
      </c>
      <c r="I11" s="116">
        <v>15</v>
      </c>
    </row>
    <row r="12" ht="28" customHeight="1" spans="2:9">
      <c r="B12" s="109" t="s">
        <v>15</v>
      </c>
      <c r="C12" s="110">
        <v>315</v>
      </c>
      <c r="D12" s="110">
        <v>7</v>
      </c>
      <c r="E12" s="110">
        <v>8</v>
      </c>
      <c r="F12" s="111">
        <v>14</v>
      </c>
      <c r="G12" s="111">
        <v>15</v>
      </c>
      <c r="H12" s="110">
        <v>21</v>
      </c>
      <c r="I12" s="117">
        <v>22</v>
      </c>
    </row>
    <row r="14" spans="2:4">
      <c r="B14" s="112" t="s">
        <v>16</v>
      </c>
      <c r="C14" s="112"/>
      <c r="D14" s="11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zoomScale="90" zoomScaleNormal="90" workbookViewId="0">
      <selection activeCell="K4" sqref="K4"/>
    </sheetView>
  </sheetViews>
  <sheetFormatPr defaultColWidth="9" defaultRowHeight="26" customHeight="1"/>
  <cols>
    <col min="1" max="1" width="11.6666666666667" style="1" customWidth="1"/>
    <col min="2" max="8" width="9.33333333333333" style="1" customWidth="1"/>
    <col min="9" max="9" width="1.33333333333333" style="1" customWidth="1"/>
    <col min="10" max="10" width="14.5833333333333" style="1" customWidth="1"/>
    <col min="11" max="11" width="14" style="1" customWidth="1"/>
    <col min="12" max="12" width="10.25" style="1" customWidth="1"/>
    <col min="13" max="13" width="10.5833333333333" style="1" customWidth="1"/>
    <col min="14" max="14" width="10.5" style="1" customWidth="1"/>
    <col min="15" max="15" width="9.3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5"/>
      <c r="J2" s="26" t="s">
        <v>22</v>
      </c>
      <c r="K2" s="5" t="s">
        <v>23</v>
      </c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44" t="s">
        <v>27</v>
      </c>
      <c r="C4" s="45" t="s">
        <v>28</v>
      </c>
      <c r="D4" s="46" t="s">
        <v>29</v>
      </c>
      <c r="E4" s="45" t="s">
        <v>30</v>
      </c>
      <c r="F4" s="45" t="s">
        <v>31</v>
      </c>
      <c r="G4" s="45" t="s">
        <v>32</v>
      </c>
      <c r="H4" s="45" t="s">
        <v>33</v>
      </c>
      <c r="I4" s="28"/>
      <c r="J4" s="67" t="s">
        <v>34</v>
      </c>
      <c r="K4" s="67" t="s">
        <v>34</v>
      </c>
      <c r="L4" s="31"/>
      <c r="M4" s="31"/>
      <c r="N4" s="31"/>
      <c r="O4" s="32"/>
    </row>
    <row r="5" s="1" customFormat="1" ht="16" customHeight="1" spans="1:15">
      <c r="A5" s="7"/>
      <c r="B5" s="44" t="s">
        <v>35</v>
      </c>
      <c r="C5" s="45" t="s">
        <v>36</v>
      </c>
      <c r="D5" s="46" t="s">
        <v>37</v>
      </c>
      <c r="E5" s="45" t="s">
        <v>38</v>
      </c>
      <c r="F5" s="45" t="s">
        <v>39</v>
      </c>
      <c r="G5" s="45" t="s">
        <v>40</v>
      </c>
      <c r="H5" s="45" t="s">
        <v>41</v>
      </c>
      <c r="I5" s="28"/>
      <c r="J5" s="69" t="s">
        <v>42</v>
      </c>
      <c r="K5" s="69" t="s">
        <v>42</v>
      </c>
      <c r="L5" s="33"/>
      <c r="M5" s="33"/>
      <c r="N5" s="33"/>
      <c r="O5" s="34"/>
    </row>
    <row r="6" s="1" customFormat="1" ht="16" customHeight="1" spans="1:15">
      <c r="A6" s="47" t="s">
        <v>43</v>
      </c>
      <c r="B6" s="48">
        <f>C6-1</f>
        <v>62</v>
      </c>
      <c r="C6" s="48">
        <f>D6-2</f>
        <v>63</v>
      </c>
      <c r="D6" s="49">
        <v>65</v>
      </c>
      <c r="E6" s="48">
        <f>D6+2</f>
        <v>67</v>
      </c>
      <c r="F6" s="48">
        <f>E6+2</f>
        <v>69</v>
      </c>
      <c r="G6" s="48">
        <f>F6+1</f>
        <v>70</v>
      </c>
      <c r="H6" s="48">
        <f>G6+1</f>
        <v>71</v>
      </c>
      <c r="I6" s="28"/>
      <c r="J6" s="91" t="s">
        <v>44</v>
      </c>
      <c r="K6" s="91" t="s">
        <v>45</v>
      </c>
      <c r="L6" s="35"/>
      <c r="M6" s="35"/>
      <c r="N6" s="35"/>
      <c r="O6" s="36"/>
    </row>
    <row r="7" s="1" customFormat="1" ht="16" customHeight="1" spans="1:15">
      <c r="A7" s="45" t="s">
        <v>46</v>
      </c>
      <c r="B7" s="48">
        <f>C7-1</f>
        <v>58.5</v>
      </c>
      <c r="C7" s="48">
        <f>D7-2</f>
        <v>59.5</v>
      </c>
      <c r="D7" s="49">
        <v>61.5</v>
      </c>
      <c r="E7" s="48">
        <f>D7+2</f>
        <v>63.5</v>
      </c>
      <c r="F7" s="48">
        <f>E7+2</f>
        <v>65.5</v>
      </c>
      <c r="G7" s="48">
        <f>F7+1</f>
        <v>66.5</v>
      </c>
      <c r="H7" s="48">
        <f>G7+1</f>
        <v>67.5</v>
      </c>
      <c r="I7" s="28"/>
      <c r="J7" s="92" t="s">
        <v>47</v>
      </c>
      <c r="K7" s="93" t="s">
        <v>48</v>
      </c>
      <c r="L7" s="37"/>
      <c r="M7" s="37"/>
      <c r="N7" s="37"/>
      <c r="O7" s="38"/>
    </row>
    <row r="8" s="1" customFormat="1" ht="16" customHeight="1" spans="1:15">
      <c r="A8" s="45" t="s">
        <v>49</v>
      </c>
      <c r="B8" s="48">
        <f>C8-4</f>
        <v>114</v>
      </c>
      <c r="C8" s="48">
        <f>D8-4</f>
        <v>118</v>
      </c>
      <c r="D8" s="51" t="s">
        <v>50</v>
      </c>
      <c r="E8" s="48">
        <f>D8+4</f>
        <v>126</v>
      </c>
      <c r="F8" s="48">
        <f>E8+4</f>
        <v>130</v>
      </c>
      <c r="G8" s="48">
        <f>F8+6</f>
        <v>136</v>
      </c>
      <c r="H8" s="48">
        <f>G8+6</f>
        <v>142</v>
      </c>
      <c r="I8" s="28"/>
      <c r="J8" s="92" t="s">
        <v>51</v>
      </c>
      <c r="K8" s="92" t="s">
        <v>52</v>
      </c>
      <c r="L8" s="37"/>
      <c r="M8" s="37"/>
      <c r="N8" s="37"/>
      <c r="O8" s="38"/>
    </row>
    <row r="9" s="1" customFormat="1" ht="16" customHeight="1" spans="1:15">
      <c r="A9" s="45" t="s">
        <v>53</v>
      </c>
      <c r="B9" s="48">
        <f>C9-4</f>
        <v>123</v>
      </c>
      <c r="C9" s="48">
        <f>D9-4</f>
        <v>127</v>
      </c>
      <c r="D9" s="51" t="s">
        <v>54</v>
      </c>
      <c r="E9" s="48">
        <f>D9+4</f>
        <v>135</v>
      </c>
      <c r="F9" s="48">
        <f>E9+5</f>
        <v>140</v>
      </c>
      <c r="G9" s="48">
        <f>F9+6</f>
        <v>146</v>
      </c>
      <c r="H9" s="48">
        <f>G9+7</f>
        <v>153</v>
      </c>
      <c r="I9" s="28"/>
      <c r="J9" s="92" t="s">
        <v>55</v>
      </c>
      <c r="K9" s="92" t="s">
        <v>56</v>
      </c>
      <c r="L9" s="35"/>
      <c r="M9" s="35"/>
      <c r="N9" s="35"/>
      <c r="O9" s="36"/>
    </row>
    <row r="10" s="1" customFormat="1" ht="16" customHeight="1" spans="1:15">
      <c r="A10" s="52" t="s">
        <v>57</v>
      </c>
      <c r="B10" s="53">
        <v>66</v>
      </c>
      <c r="C10" s="53">
        <v>68</v>
      </c>
      <c r="D10" s="54">
        <v>70</v>
      </c>
      <c r="E10" s="53">
        <v>72</v>
      </c>
      <c r="F10" s="53">
        <v>74</v>
      </c>
      <c r="G10" s="53">
        <v>76</v>
      </c>
      <c r="H10" s="53">
        <v>78</v>
      </c>
      <c r="I10" s="28"/>
      <c r="J10" s="92" t="s">
        <v>51</v>
      </c>
      <c r="K10" s="92" t="s">
        <v>58</v>
      </c>
      <c r="L10" s="35"/>
      <c r="M10" s="35"/>
      <c r="N10" s="35"/>
      <c r="O10" s="36"/>
    </row>
    <row r="11" s="1" customFormat="1" ht="16" customHeight="1" spans="1:15">
      <c r="A11" s="52" t="s">
        <v>59</v>
      </c>
      <c r="B11" s="53">
        <f>C11-0.2</f>
        <v>42.3</v>
      </c>
      <c r="C11" s="53">
        <f>D11-0.5</f>
        <v>42.5</v>
      </c>
      <c r="D11" s="54">
        <v>43</v>
      </c>
      <c r="E11" s="53">
        <f>D11+0.5</f>
        <v>43.5</v>
      </c>
      <c r="F11" s="53">
        <f>E11+0.5</f>
        <v>44</v>
      </c>
      <c r="G11" s="53">
        <f>F11+0.2</f>
        <v>44.2</v>
      </c>
      <c r="H11" s="53">
        <f>G11+0.2</f>
        <v>44.4</v>
      </c>
      <c r="I11" s="28"/>
      <c r="J11" s="91" t="s">
        <v>60</v>
      </c>
      <c r="K11" s="91" t="s">
        <v>48</v>
      </c>
      <c r="L11" s="35"/>
      <c r="M11" s="35"/>
      <c r="N11" s="35"/>
      <c r="O11" s="36"/>
    </row>
    <row r="12" s="1" customFormat="1" ht="16" customHeight="1" spans="1:15">
      <c r="A12" s="45" t="s">
        <v>61</v>
      </c>
      <c r="B12" s="48">
        <f>C12-0.8</f>
        <v>20.4</v>
      </c>
      <c r="C12" s="48">
        <f>D12-0.8</f>
        <v>21.2</v>
      </c>
      <c r="D12" s="49">
        <v>22</v>
      </c>
      <c r="E12" s="48">
        <f>D12+0.8</f>
        <v>22.8</v>
      </c>
      <c r="F12" s="48">
        <f>E12+0.8</f>
        <v>23.6</v>
      </c>
      <c r="G12" s="48">
        <f>F12+1.3</f>
        <v>24.9</v>
      </c>
      <c r="H12" s="48">
        <f>G12+1.3</f>
        <v>26.2</v>
      </c>
      <c r="I12" s="28"/>
      <c r="J12" s="92" t="s">
        <v>62</v>
      </c>
      <c r="K12" s="92" t="s">
        <v>62</v>
      </c>
      <c r="L12" s="35"/>
      <c r="M12" s="35"/>
      <c r="N12" s="35"/>
      <c r="O12" s="36"/>
    </row>
    <row r="13" s="1" customFormat="1" ht="16" customHeight="1" spans="1:15">
      <c r="A13" s="45" t="s">
        <v>63</v>
      </c>
      <c r="B13" s="48">
        <f>C13-0.5</f>
        <v>8</v>
      </c>
      <c r="C13" s="48">
        <f>D13-0.5</f>
        <v>8.5</v>
      </c>
      <c r="D13" s="49">
        <v>9</v>
      </c>
      <c r="E13" s="48">
        <f>D13+0.5</f>
        <v>9.5</v>
      </c>
      <c r="F13" s="48">
        <f>E13+0.5</f>
        <v>10</v>
      </c>
      <c r="G13" s="48">
        <f>F13+0.7</f>
        <v>10.7</v>
      </c>
      <c r="H13" s="48">
        <f>G13+0.7</f>
        <v>11.4</v>
      </c>
      <c r="I13" s="28"/>
      <c r="J13" s="91" t="s">
        <v>44</v>
      </c>
      <c r="K13" s="91" t="s">
        <v>44</v>
      </c>
      <c r="L13" s="35"/>
      <c r="M13" s="35"/>
      <c r="N13" s="35"/>
      <c r="O13" s="36"/>
    </row>
    <row r="14" s="1" customFormat="1" ht="16" customHeight="1" spans="1:15">
      <c r="A14" s="45" t="s">
        <v>64</v>
      </c>
      <c r="B14" s="48">
        <f>C14-1</f>
        <v>47</v>
      </c>
      <c r="C14" s="48">
        <f>D14-1</f>
        <v>48</v>
      </c>
      <c r="D14" s="49">
        <v>49</v>
      </c>
      <c r="E14" s="48">
        <f>D14+1</f>
        <v>50</v>
      </c>
      <c r="F14" s="48">
        <f>E14+1</f>
        <v>51</v>
      </c>
      <c r="G14" s="48">
        <f>F14+1.5</f>
        <v>52.5</v>
      </c>
      <c r="H14" s="48">
        <f>G14+1.5</f>
        <v>54</v>
      </c>
      <c r="I14" s="28"/>
      <c r="J14" s="91" t="s">
        <v>48</v>
      </c>
      <c r="K14" s="91" t="s">
        <v>48</v>
      </c>
      <c r="L14" s="35"/>
      <c r="M14" s="35"/>
      <c r="N14" s="35"/>
      <c r="O14" s="36"/>
    </row>
    <row r="15" s="1" customFormat="1" ht="16" customHeight="1" spans="1:15">
      <c r="A15" s="55" t="s">
        <v>65</v>
      </c>
      <c r="B15" s="56"/>
      <c r="C15" s="56"/>
      <c r="D15" s="57"/>
      <c r="E15" s="56"/>
      <c r="F15" s="56"/>
      <c r="G15" s="56"/>
      <c r="H15" s="58"/>
      <c r="I15" s="75"/>
      <c r="J15" s="94"/>
      <c r="K15" s="95"/>
      <c r="L15" s="95"/>
      <c r="M15" s="95"/>
      <c r="N15" s="95"/>
      <c r="O15" s="96"/>
    </row>
    <row r="16" s="1" customFormat="1" ht="16" customHeight="1" spans="1:15">
      <c r="A16" s="55" t="s">
        <v>66</v>
      </c>
      <c r="B16" s="56"/>
      <c r="C16" s="56"/>
      <c r="D16" s="57"/>
      <c r="E16" s="56"/>
      <c r="F16" s="56"/>
      <c r="G16" s="56"/>
      <c r="H16" s="58"/>
      <c r="I16" s="75"/>
      <c r="J16" s="94" t="s">
        <v>67</v>
      </c>
      <c r="K16" s="95"/>
      <c r="L16" s="95"/>
      <c r="M16" s="95"/>
      <c r="N16" s="95"/>
      <c r="O16" s="96"/>
    </row>
    <row r="17" s="1" customFormat="1" ht="16" customHeight="1" spans="1:15">
      <c r="A17" s="55" t="s">
        <v>68</v>
      </c>
      <c r="B17" s="56"/>
      <c r="C17" s="56"/>
      <c r="D17" s="57"/>
      <c r="E17" s="56"/>
      <c r="F17" s="56"/>
      <c r="G17" s="56"/>
      <c r="H17" s="58"/>
      <c r="I17" s="75"/>
      <c r="J17" s="94" t="s">
        <v>69</v>
      </c>
      <c r="K17" s="95"/>
      <c r="L17" s="95"/>
      <c r="M17" s="95"/>
      <c r="N17" s="95"/>
      <c r="O17" s="96"/>
    </row>
    <row r="18" s="1" customFormat="1" ht="16" customHeight="1" spans="1:15">
      <c r="A18" s="55" t="s">
        <v>70</v>
      </c>
      <c r="B18" s="56"/>
      <c r="C18" s="56"/>
      <c r="D18" s="57"/>
      <c r="E18" s="56"/>
      <c r="F18" s="56"/>
      <c r="G18" s="56"/>
      <c r="H18" s="58"/>
      <c r="I18" s="75"/>
      <c r="J18" s="94" t="s">
        <v>71</v>
      </c>
      <c r="K18" s="95"/>
      <c r="L18" s="95"/>
      <c r="M18" s="95"/>
      <c r="N18" s="95"/>
      <c r="O18" s="96"/>
    </row>
    <row r="19" s="1" customFormat="1" ht="16" customHeight="1" spans="1:15">
      <c r="A19" s="55" t="s">
        <v>72</v>
      </c>
      <c r="B19" s="56"/>
      <c r="C19" s="56"/>
      <c r="D19" s="57"/>
      <c r="E19" s="56"/>
      <c r="F19" s="56"/>
      <c r="G19" s="56"/>
      <c r="H19" s="58"/>
      <c r="I19" s="75"/>
      <c r="J19" s="94" t="s">
        <v>73</v>
      </c>
      <c r="K19" s="95"/>
      <c r="L19" s="95"/>
      <c r="M19" s="95"/>
      <c r="N19" s="95"/>
      <c r="O19" s="96"/>
    </row>
    <row r="20" s="1" customFormat="1" ht="16" customHeight="1" spans="1:15">
      <c r="A20" s="63"/>
      <c r="B20" s="64"/>
      <c r="C20" s="64"/>
      <c r="D20" s="64"/>
      <c r="E20" s="64"/>
      <c r="F20" s="64"/>
      <c r="G20" s="64"/>
      <c r="H20" s="65"/>
      <c r="I20" s="83"/>
      <c r="J20" s="84"/>
      <c r="K20" s="85"/>
      <c r="L20" s="85"/>
      <c r="M20" s="85"/>
      <c r="N20" s="85"/>
      <c r="O20" s="86"/>
    </row>
    <row r="21" s="1" customFormat="1" ht="15" spans="1:15">
      <c r="A21" s="23" t="s">
        <v>74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="1" customFormat="1" ht="15" spans="1:15">
      <c r="A22" s="1" t="s">
        <v>75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="1" customFormat="1" ht="15" spans="1:14">
      <c r="A23" s="24"/>
      <c r="B23" s="24"/>
      <c r="C23" s="24"/>
      <c r="D23" s="24"/>
      <c r="E23" s="24"/>
      <c r="F23" s="24"/>
      <c r="G23" s="24"/>
      <c r="H23" s="24"/>
      <c r="I23" s="24"/>
      <c r="J23" s="23" t="s">
        <v>76</v>
      </c>
      <c r="K23" s="43">
        <v>45262</v>
      </c>
      <c r="L23" s="23" t="s">
        <v>77</v>
      </c>
      <c r="M23" s="23" t="s">
        <v>78</v>
      </c>
      <c r="N23" s="23" t="s">
        <v>79</v>
      </c>
    </row>
  </sheetData>
  <mergeCells count="19">
    <mergeCell ref="A1:O1"/>
    <mergeCell ref="B2:C2"/>
    <mergeCell ref="E2:H2"/>
    <mergeCell ref="K2:O2"/>
    <mergeCell ref="B3:H3"/>
    <mergeCell ref="J3:O3"/>
    <mergeCell ref="A15:H15"/>
    <mergeCell ref="J15:O15"/>
    <mergeCell ref="A16:H16"/>
    <mergeCell ref="J16:O16"/>
    <mergeCell ref="A17:H17"/>
    <mergeCell ref="J17:O17"/>
    <mergeCell ref="A18:H18"/>
    <mergeCell ref="J18:O18"/>
    <mergeCell ref="A19:H19"/>
    <mergeCell ref="J19:O19"/>
    <mergeCell ref="A20:H20"/>
    <mergeCell ref="J20:O20"/>
    <mergeCell ref="A3:A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K26" sqref="K26"/>
    </sheetView>
  </sheetViews>
  <sheetFormatPr defaultColWidth="9" defaultRowHeight="26" customHeight="1"/>
  <cols>
    <col min="1" max="1" width="11.6666666666667" style="1" customWidth="1"/>
    <col min="2" max="8" width="9.33333333333333" style="1" customWidth="1"/>
    <col min="9" max="9" width="1.33333333333333" style="1" customWidth="1"/>
    <col min="10" max="10" width="13.5833333333333" style="1" customWidth="1"/>
    <col min="11" max="11" width="14" style="1" customWidth="1"/>
    <col min="12" max="12" width="10.8333333333333" style="1" customWidth="1"/>
    <col min="13" max="13" width="13.3333333333333" style="1" customWidth="1"/>
    <col min="14" max="14" width="10.5" style="1" customWidth="1"/>
    <col min="15" max="15" width="9.3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5"/>
      <c r="J2" s="26" t="s">
        <v>22</v>
      </c>
      <c r="K2" s="5" t="s">
        <v>23</v>
      </c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44" t="s">
        <v>27</v>
      </c>
      <c r="C4" s="45" t="s">
        <v>28</v>
      </c>
      <c r="D4" s="46" t="s">
        <v>29</v>
      </c>
      <c r="E4" s="45" t="s">
        <v>30</v>
      </c>
      <c r="F4" s="46" t="s">
        <v>31</v>
      </c>
      <c r="G4" s="45" t="s">
        <v>32</v>
      </c>
      <c r="H4" s="45" t="s">
        <v>33</v>
      </c>
      <c r="I4" s="28"/>
      <c r="J4" s="66" t="s">
        <v>80</v>
      </c>
      <c r="K4" s="67" t="s">
        <v>81</v>
      </c>
      <c r="L4" s="67" t="s">
        <v>82</v>
      </c>
      <c r="M4" s="66" t="s">
        <v>83</v>
      </c>
      <c r="N4" s="67" t="s">
        <v>84</v>
      </c>
      <c r="O4" s="68"/>
    </row>
    <row r="5" s="1" customFormat="1" ht="16" customHeight="1" spans="1:15">
      <c r="A5" s="7"/>
      <c r="B5" s="44" t="s">
        <v>35</v>
      </c>
      <c r="C5" s="45" t="s">
        <v>36</v>
      </c>
      <c r="D5" s="46" t="s">
        <v>37</v>
      </c>
      <c r="E5" s="45" t="s">
        <v>38</v>
      </c>
      <c r="F5" s="46" t="s">
        <v>39</v>
      </c>
      <c r="G5" s="45" t="s">
        <v>40</v>
      </c>
      <c r="H5" s="45" t="s">
        <v>41</v>
      </c>
      <c r="I5" s="28"/>
      <c r="J5" s="69" t="s">
        <v>42</v>
      </c>
      <c r="K5" s="69" t="s">
        <v>42</v>
      </c>
      <c r="L5" s="69" t="s">
        <v>42</v>
      </c>
      <c r="M5" s="69" t="s">
        <v>42</v>
      </c>
      <c r="N5" s="69" t="s">
        <v>42</v>
      </c>
      <c r="O5" s="70" t="s">
        <v>42</v>
      </c>
    </row>
    <row r="6" s="1" customFormat="1" ht="16" customHeight="1" spans="1:15">
      <c r="A6" s="47" t="s">
        <v>43</v>
      </c>
      <c r="B6" s="48">
        <f>C6-1</f>
        <v>62</v>
      </c>
      <c r="C6" s="48">
        <f>D6-2</f>
        <v>63</v>
      </c>
      <c r="D6" s="49">
        <v>65</v>
      </c>
      <c r="E6" s="48">
        <f>D6+2</f>
        <v>67</v>
      </c>
      <c r="F6" s="50">
        <f>E6+2</f>
        <v>69</v>
      </c>
      <c r="G6" s="48">
        <f>F6+1</f>
        <v>70</v>
      </c>
      <c r="H6" s="48">
        <f>G6+1</f>
        <v>71</v>
      </c>
      <c r="I6" s="28"/>
      <c r="J6" s="73" t="s">
        <v>51</v>
      </c>
      <c r="K6" s="71" t="s">
        <v>85</v>
      </c>
      <c r="L6" s="87" t="s">
        <v>86</v>
      </c>
      <c r="M6" s="87" t="s">
        <v>85</v>
      </c>
      <c r="N6" s="87" t="s">
        <v>87</v>
      </c>
      <c r="O6" s="72"/>
    </row>
    <row r="7" s="1" customFormat="1" ht="16" customHeight="1" spans="1:15">
      <c r="A7" s="45" t="s">
        <v>46</v>
      </c>
      <c r="B7" s="48">
        <f>C7-1</f>
        <v>58.5</v>
      </c>
      <c r="C7" s="48">
        <f>D7-2</f>
        <v>59.5</v>
      </c>
      <c r="D7" s="49">
        <v>61.5</v>
      </c>
      <c r="E7" s="48">
        <f>D7+2</f>
        <v>63.5</v>
      </c>
      <c r="F7" s="50">
        <f>E7+2</f>
        <v>65.5</v>
      </c>
      <c r="G7" s="48">
        <f>F7+1</f>
        <v>66.5</v>
      </c>
      <c r="H7" s="48">
        <f>G7+1</f>
        <v>67.5</v>
      </c>
      <c r="I7" s="28"/>
      <c r="J7" s="73" t="s">
        <v>62</v>
      </c>
      <c r="K7" s="71" t="s">
        <v>60</v>
      </c>
      <c r="L7" s="73" t="s">
        <v>88</v>
      </c>
      <c r="M7" s="73" t="s">
        <v>89</v>
      </c>
      <c r="N7" s="87" t="s">
        <v>60</v>
      </c>
      <c r="O7" s="72"/>
    </row>
    <row r="8" s="1" customFormat="1" ht="16" customHeight="1" spans="1:15">
      <c r="A8" s="45" t="s">
        <v>49</v>
      </c>
      <c r="B8" s="48">
        <f>C8-4</f>
        <v>114</v>
      </c>
      <c r="C8" s="48">
        <f>D8-4</f>
        <v>118</v>
      </c>
      <c r="D8" s="51" t="s">
        <v>50</v>
      </c>
      <c r="E8" s="48">
        <f>D8+4</f>
        <v>126</v>
      </c>
      <c r="F8" s="50">
        <f>E8+4</f>
        <v>130</v>
      </c>
      <c r="G8" s="48">
        <f>F8+6</f>
        <v>136</v>
      </c>
      <c r="H8" s="48">
        <f>G8+6</f>
        <v>142</v>
      </c>
      <c r="I8" s="28"/>
      <c r="J8" s="71" t="s">
        <v>90</v>
      </c>
      <c r="K8" s="73" t="s">
        <v>51</v>
      </c>
      <c r="L8" s="87" t="s">
        <v>48</v>
      </c>
      <c r="M8" s="87" t="s">
        <v>44</v>
      </c>
      <c r="N8" s="73" t="s">
        <v>91</v>
      </c>
      <c r="O8" s="72"/>
    </row>
    <row r="9" s="1" customFormat="1" ht="16" customHeight="1" spans="1:15">
      <c r="A9" s="45" t="s">
        <v>53</v>
      </c>
      <c r="B9" s="48">
        <f>C9-4</f>
        <v>123</v>
      </c>
      <c r="C9" s="48">
        <f>D9-4</f>
        <v>127</v>
      </c>
      <c r="D9" s="51" t="s">
        <v>54</v>
      </c>
      <c r="E9" s="48">
        <f>D9+4</f>
        <v>135</v>
      </c>
      <c r="F9" s="50">
        <f>E9+5</f>
        <v>140</v>
      </c>
      <c r="G9" s="48">
        <f>F9+6</f>
        <v>146</v>
      </c>
      <c r="H9" s="48">
        <f>G9+7</f>
        <v>153</v>
      </c>
      <c r="I9" s="28"/>
      <c r="J9" s="71" t="s">
        <v>92</v>
      </c>
      <c r="K9" s="73" t="s">
        <v>55</v>
      </c>
      <c r="L9" s="73" t="s">
        <v>56</v>
      </c>
      <c r="M9" s="87" t="s">
        <v>44</v>
      </c>
      <c r="N9" s="73" t="s">
        <v>93</v>
      </c>
      <c r="O9" s="74"/>
    </row>
    <row r="10" s="1" customFormat="1" ht="16" customHeight="1" spans="1:15">
      <c r="A10" s="52" t="s">
        <v>57</v>
      </c>
      <c r="B10" s="53">
        <v>66</v>
      </c>
      <c r="C10" s="53">
        <v>68</v>
      </c>
      <c r="D10" s="54">
        <v>70</v>
      </c>
      <c r="E10" s="53">
        <v>72</v>
      </c>
      <c r="F10" s="54">
        <v>74</v>
      </c>
      <c r="G10" s="53">
        <v>76</v>
      </c>
      <c r="H10" s="53">
        <v>78</v>
      </c>
      <c r="I10" s="28"/>
      <c r="J10" s="71" t="s">
        <v>94</v>
      </c>
      <c r="K10" s="73" t="s">
        <v>95</v>
      </c>
      <c r="L10" s="73" t="s">
        <v>62</v>
      </c>
      <c r="M10" s="87" t="s">
        <v>60</v>
      </c>
      <c r="N10" s="73" t="s">
        <v>58</v>
      </c>
      <c r="O10" s="74"/>
    </row>
    <row r="11" s="1" customFormat="1" ht="16" customHeight="1" spans="1:15">
      <c r="A11" s="52" t="s">
        <v>59</v>
      </c>
      <c r="B11" s="53">
        <f>C11-0.2</f>
        <v>42.3</v>
      </c>
      <c r="C11" s="53">
        <f>D11-0.5</f>
        <v>42.5</v>
      </c>
      <c r="D11" s="54">
        <v>43</v>
      </c>
      <c r="E11" s="53">
        <f>D11+0.5</f>
        <v>43.5</v>
      </c>
      <c r="F11" s="54">
        <f>E11+0.5</f>
        <v>44</v>
      </c>
      <c r="G11" s="53">
        <f>F11+0.2</f>
        <v>44.2</v>
      </c>
      <c r="H11" s="53">
        <f>G11+0.2</f>
        <v>44.4</v>
      </c>
      <c r="I11" s="28"/>
      <c r="J11" s="73" t="s">
        <v>88</v>
      </c>
      <c r="K11" s="73" t="s">
        <v>96</v>
      </c>
      <c r="L11" s="87" t="s">
        <v>97</v>
      </c>
      <c r="M11" s="87" t="s">
        <v>98</v>
      </c>
      <c r="N11" s="87" t="s">
        <v>99</v>
      </c>
      <c r="O11" s="74"/>
    </row>
    <row r="12" s="1" customFormat="1" ht="16" customHeight="1" spans="1:15">
      <c r="A12" s="45" t="s">
        <v>61</v>
      </c>
      <c r="B12" s="48">
        <f>C12-0.8</f>
        <v>20.4</v>
      </c>
      <c r="C12" s="48">
        <f>D12-0.8</f>
        <v>21.2</v>
      </c>
      <c r="D12" s="49">
        <v>22</v>
      </c>
      <c r="E12" s="48">
        <f>D12+0.8</f>
        <v>22.8</v>
      </c>
      <c r="F12" s="50">
        <f>E12+0.8</f>
        <v>23.6</v>
      </c>
      <c r="G12" s="48">
        <f>F12+1.3</f>
        <v>24.9</v>
      </c>
      <c r="H12" s="48">
        <f>G12+1.3</f>
        <v>26.2</v>
      </c>
      <c r="I12" s="28"/>
      <c r="J12" s="73" t="s">
        <v>100</v>
      </c>
      <c r="K12" s="71" t="s">
        <v>48</v>
      </c>
      <c r="L12" s="87" t="s">
        <v>101</v>
      </c>
      <c r="M12" s="87" t="s">
        <v>48</v>
      </c>
      <c r="N12" s="73" t="s">
        <v>88</v>
      </c>
      <c r="O12" s="74"/>
    </row>
    <row r="13" s="1" customFormat="1" ht="16" customHeight="1" spans="1:15">
      <c r="A13" s="45" t="s">
        <v>63</v>
      </c>
      <c r="B13" s="48">
        <f>C13-0.5</f>
        <v>8</v>
      </c>
      <c r="C13" s="48">
        <f>D13-0.5</f>
        <v>8.5</v>
      </c>
      <c r="D13" s="49">
        <v>9</v>
      </c>
      <c r="E13" s="48">
        <f>D13+0.5</f>
        <v>9.5</v>
      </c>
      <c r="F13" s="50">
        <f>E13+0.5</f>
        <v>10</v>
      </c>
      <c r="G13" s="48">
        <f>F13+0.7</f>
        <v>10.7</v>
      </c>
      <c r="H13" s="48">
        <f>G13+0.7</f>
        <v>11.4</v>
      </c>
      <c r="I13" s="28"/>
      <c r="J13" s="71" t="s">
        <v>102</v>
      </c>
      <c r="K13" s="71" t="s">
        <v>44</v>
      </c>
      <c r="L13" s="87" t="s">
        <v>103</v>
      </c>
      <c r="M13" s="87" t="s">
        <v>44</v>
      </c>
      <c r="N13" s="87" t="s">
        <v>44</v>
      </c>
      <c r="O13" s="74"/>
    </row>
    <row r="14" s="1" customFormat="1" ht="16" customHeight="1" spans="1:15">
      <c r="A14" s="45" t="s">
        <v>64</v>
      </c>
      <c r="B14" s="48">
        <f>C14-1</f>
        <v>47</v>
      </c>
      <c r="C14" s="48">
        <f>D14-1</f>
        <v>48</v>
      </c>
      <c r="D14" s="49">
        <v>49</v>
      </c>
      <c r="E14" s="48">
        <f>D14+1</f>
        <v>50</v>
      </c>
      <c r="F14" s="50">
        <f>E14+1</f>
        <v>51</v>
      </c>
      <c r="G14" s="48">
        <f>F14+1.5</f>
        <v>52.5</v>
      </c>
      <c r="H14" s="48">
        <f>G14+1.5</f>
        <v>54</v>
      </c>
      <c r="I14" s="28"/>
      <c r="J14" s="71" t="s">
        <v>94</v>
      </c>
      <c r="K14" s="71" t="s">
        <v>48</v>
      </c>
      <c r="L14" s="73" t="s">
        <v>51</v>
      </c>
      <c r="M14" s="87" t="s">
        <v>48</v>
      </c>
      <c r="N14" s="73" t="s">
        <v>104</v>
      </c>
      <c r="O14" s="74"/>
    </row>
    <row r="15" s="1" customFormat="1" ht="16" customHeight="1" spans="1:15">
      <c r="A15" s="55" t="s">
        <v>65</v>
      </c>
      <c r="B15" s="56"/>
      <c r="C15" s="56"/>
      <c r="D15" s="57"/>
      <c r="E15" s="56"/>
      <c r="F15" s="56"/>
      <c r="G15" s="56"/>
      <c r="H15" s="58"/>
      <c r="I15" s="75"/>
      <c r="J15" s="76"/>
      <c r="K15" s="77"/>
      <c r="L15" s="77"/>
      <c r="M15" s="77"/>
      <c r="N15" s="77"/>
      <c r="O15" s="78"/>
    </row>
    <row r="16" s="1" customFormat="1" ht="16" customHeight="1" spans="1:15">
      <c r="A16" s="59" t="s">
        <v>66</v>
      </c>
      <c r="B16" s="60"/>
      <c r="C16" s="60"/>
      <c r="D16" s="61"/>
      <c r="E16" s="60"/>
      <c r="F16" s="60"/>
      <c r="G16" s="60"/>
      <c r="H16" s="62"/>
      <c r="I16" s="79"/>
      <c r="J16" s="80" t="s">
        <v>67</v>
      </c>
      <c r="K16" s="81"/>
      <c r="L16" s="81"/>
      <c r="M16" s="81"/>
      <c r="N16" s="81"/>
      <c r="O16" s="82"/>
    </row>
    <row r="17" s="1" customFormat="1" ht="16" customHeight="1" spans="1:15">
      <c r="A17" s="59" t="s">
        <v>105</v>
      </c>
      <c r="B17" s="60"/>
      <c r="C17" s="60"/>
      <c r="D17" s="61"/>
      <c r="E17" s="60"/>
      <c r="F17" s="60"/>
      <c r="G17" s="60"/>
      <c r="H17" s="62"/>
      <c r="I17" s="79"/>
      <c r="J17" s="88" t="s">
        <v>69</v>
      </c>
      <c r="K17" s="89"/>
      <c r="L17" s="89"/>
      <c r="M17" s="89"/>
      <c r="N17" s="89"/>
      <c r="O17" s="90"/>
    </row>
    <row r="18" s="1" customFormat="1" ht="16" customHeight="1" spans="1:15">
      <c r="A18" s="59" t="s">
        <v>70</v>
      </c>
      <c r="B18" s="60"/>
      <c r="C18" s="60"/>
      <c r="D18" s="61"/>
      <c r="E18" s="60"/>
      <c r="F18" s="60"/>
      <c r="G18" s="60"/>
      <c r="H18" s="62"/>
      <c r="I18" s="79"/>
      <c r="J18" s="80" t="s">
        <v>71</v>
      </c>
      <c r="K18" s="81"/>
      <c r="L18" s="81"/>
      <c r="M18" s="81"/>
      <c r="N18" s="81"/>
      <c r="O18" s="82"/>
    </row>
    <row r="19" s="1" customFormat="1" ht="16" customHeight="1" spans="1:15">
      <c r="A19" s="55" t="s">
        <v>106</v>
      </c>
      <c r="B19" s="56"/>
      <c r="C19" s="56"/>
      <c r="D19" s="57"/>
      <c r="E19" s="56"/>
      <c r="F19" s="56"/>
      <c r="G19" s="56"/>
      <c r="H19" s="58"/>
      <c r="I19" s="79"/>
      <c r="J19" s="80" t="s">
        <v>73</v>
      </c>
      <c r="K19" s="81"/>
      <c r="L19" s="81"/>
      <c r="M19" s="81"/>
      <c r="N19" s="81"/>
      <c r="O19" s="82"/>
    </row>
    <row r="20" s="1" customFormat="1" ht="16" customHeight="1" spans="1:15">
      <c r="A20" s="63"/>
      <c r="B20" s="64"/>
      <c r="C20" s="64"/>
      <c r="D20" s="64"/>
      <c r="E20" s="64"/>
      <c r="F20" s="64"/>
      <c r="G20" s="64"/>
      <c r="H20" s="65"/>
      <c r="I20" s="83"/>
      <c r="J20" s="84"/>
      <c r="K20" s="85"/>
      <c r="L20" s="85"/>
      <c r="M20" s="85"/>
      <c r="N20" s="85"/>
      <c r="O20" s="86"/>
    </row>
    <row r="21" s="1" customFormat="1" ht="15" spans="1:15">
      <c r="A21" s="23" t="s">
        <v>74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="1" customFormat="1" ht="15" spans="1:15">
      <c r="A22" s="1" t="s">
        <v>75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="1" customFormat="1" ht="15" spans="1:14">
      <c r="A23" s="24"/>
      <c r="B23" s="24"/>
      <c r="C23" s="24"/>
      <c r="D23" s="24"/>
      <c r="E23" s="24"/>
      <c r="F23" s="24"/>
      <c r="G23" s="24"/>
      <c r="H23" s="24"/>
      <c r="I23" s="24"/>
      <c r="J23" s="23" t="s">
        <v>76</v>
      </c>
      <c r="K23" s="43">
        <v>45285</v>
      </c>
      <c r="L23" s="23" t="s">
        <v>77</v>
      </c>
      <c r="M23" s="23" t="s">
        <v>78</v>
      </c>
      <c r="N23" s="23" t="s">
        <v>79</v>
      </c>
    </row>
  </sheetData>
  <mergeCells count="19">
    <mergeCell ref="A1:O1"/>
    <mergeCell ref="B2:C2"/>
    <mergeCell ref="E2:H2"/>
    <mergeCell ref="K2:O2"/>
    <mergeCell ref="B3:H3"/>
    <mergeCell ref="J3:O3"/>
    <mergeCell ref="A15:H15"/>
    <mergeCell ref="J15:O15"/>
    <mergeCell ref="A16:H16"/>
    <mergeCell ref="J16:O16"/>
    <mergeCell ref="A17:H17"/>
    <mergeCell ref="J17:O17"/>
    <mergeCell ref="A18:H18"/>
    <mergeCell ref="J18:O18"/>
    <mergeCell ref="A19:H19"/>
    <mergeCell ref="J19:O19"/>
    <mergeCell ref="A20:H20"/>
    <mergeCell ref="J20:O20"/>
    <mergeCell ref="A3:A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topLeftCell="A6" workbookViewId="0">
      <selection activeCell="J17" sqref="J17:O17"/>
    </sheetView>
  </sheetViews>
  <sheetFormatPr defaultColWidth="9" defaultRowHeight="26" customHeight="1"/>
  <cols>
    <col min="1" max="1" width="11.6666666666667" style="1" customWidth="1"/>
    <col min="2" max="8" width="9.33333333333333" style="1" customWidth="1"/>
    <col min="9" max="9" width="1.33333333333333" style="1" customWidth="1"/>
    <col min="10" max="10" width="13.5833333333333" style="1" customWidth="1"/>
    <col min="11" max="11" width="14" style="1" customWidth="1"/>
    <col min="12" max="12" width="10.8333333333333" style="1" customWidth="1"/>
    <col min="13" max="13" width="13.3333333333333" style="1" customWidth="1"/>
    <col min="14" max="14" width="10.5" style="1" customWidth="1"/>
    <col min="15" max="15" width="9.3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5"/>
      <c r="J2" s="26" t="s">
        <v>22</v>
      </c>
      <c r="K2" s="5" t="s">
        <v>23</v>
      </c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44" t="s">
        <v>27</v>
      </c>
      <c r="C4" s="45" t="s">
        <v>28</v>
      </c>
      <c r="D4" s="46" t="s">
        <v>29</v>
      </c>
      <c r="E4" s="45" t="s">
        <v>30</v>
      </c>
      <c r="F4" s="46" t="s">
        <v>31</v>
      </c>
      <c r="G4" s="45" t="s">
        <v>32</v>
      </c>
      <c r="H4" s="45" t="s">
        <v>33</v>
      </c>
      <c r="I4" s="28"/>
      <c r="J4" s="66" t="s">
        <v>80</v>
      </c>
      <c r="K4" s="67" t="s">
        <v>81</v>
      </c>
      <c r="L4" s="67" t="s">
        <v>107</v>
      </c>
      <c r="M4" s="66" t="s">
        <v>108</v>
      </c>
      <c r="N4" s="67" t="s">
        <v>84</v>
      </c>
      <c r="O4" s="68"/>
    </row>
    <row r="5" s="1" customFormat="1" ht="16" customHeight="1" spans="1:15">
      <c r="A5" s="7"/>
      <c r="B5" s="44" t="s">
        <v>35</v>
      </c>
      <c r="C5" s="45" t="s">
        <v>36</v>
      </c>
      <c r="D5" s="46" t="s">
        <v>37</v>
      </c>
      <c r="E5" s="45" t="s">
        <v>38</v>
      </c>
      <c r="F5" s="46" t="s">
        <v>39</v>
      </c>
      <c r="G5" s="45" t="s">
        <v>40</v>
      </c>
      <c r="H5" s="45" t="s">
        <v>41</v>
      </c>
      <c r="I5" s="28"/>
      <c r="J5" s="69" t="s">
        <v>42</v>
      </c>
      <c r="K5" s="69" t="s">
        <v>42</v>
      </c>
      <c r="L5" s="69" t="s">
        <v>42</v>
      </c>
      <c r="M5" s="69" t="s">
        <v>42</v>
      </c>
      <c r="N5" s="69" t="s">
        <v>42</v>
      </c>
      <c r="O5" s="70" t="s">
        <v>42</v>
      </c>
    </row>
    <row r="6" s="1" customFormat="1" ht="16" customHeight="1" spans="1:15">
      <c r="A6" s="47" t="s">
        <v>43</v>
      </c>
      <c r="B6" s="48">
        <f>C6-1</f>
        <v>62</v>
      </c>
      <c r="C6" s="48">
        <f>D6-2</f>
        <v>63</v>
      </c>
      <c r="D6" s="49">
        <v>65</v>
      </c>
      <c r="E6" s="48">
        <f>D6+2</f>
        <v>67</v>
      </c>
      <c r="F6" s="50">
        <f>E6+2</f>
        <v>69</v>
      </c>
      <c r="G6" s="48">
        <f>F6+1</f>
        <v>70</v>
      </c>
      <c r="H6" s="48">
        <f>G6+1</f>
        <v>71</v>
      </c>
      <c r="I6" s="28"/>
      <c r="J6" s="71" t="s">
        <v>109</v>
      </c>
      <c r="K6" s="71" t="s">
        <v>48</v>
      </c>
      <c r="L6" s="71" t="s">
        <v>110</v>
      </c>
      <c r="M6" s="71" t="s">
        <v>111</v>
      </c>
      <c r="N6" s="71" t="s">
        <v>110</v>
      </c>
      <c r="O6" s="72"/>
    </row>
    <row r="7" s="1" customFormat="1" ht="16" customHeight="1" spans="1:15">
      <c r="A7" s="45" t="s">
        <v>46</v>
      </c>
      <c r="B7" s="48">
        <f>C7-1</f>
        <v>58.5</v>
      </c>
      <c r="C7" s="48">
        <f>D7-2</f>
        <v>59.5</v>
      </c>
      <c r="D7" s="49">
        <v>61.5</v>
      </c>
      <c r="E7" s="48">
        <f>D7+2</f>
        <v>63.5</v>
      </c>
      <c r="F7" s="50">
        <f>E7+2</f>
        <v>65.5</v>
      </c>
      <c r="G7" s="48">
        <f>F7+1</f>
        <v>66.5</v>
      </c>
      <c r="H7" s="48">
        <f>G7+1</f>
        <v>67.5</v>
      </c>
      <c r="I7" s="28"/>
      <c r="J7" s="73" t="s">
        <v>51</v>
      </c>
      <c r="K7" s="71" t="s">
        <v>60</v>
      </c>
      <c r="L7" s="71" t="s">
        <v>112</v>
      </c>
      <c r="M7" s="71" t="s">
        <v>48</v>
      </c>
      <c r="N7" s="71" t="s">
        <v>104</v>
      </c>
      <c r="O7" s="72"/>
    </row>
    <row r="8" s="1" customFormat="1" ht="16" customHeight="1" spans="1:15">
      <c r="A8" s="45" t="s">
        <v>49</v>
      </c>
      <c r="B8" s="48">
        <f>C8-4</f>
        <v>114</v>
      </c>
      <c r="C8" s="48">
        <f>D8-4</f>
        <v>118</v>
      </c>
      <c r="D8" s="51" t="s">
        <v>50</v>
      </c>
      <c r="E8" s="48">
        <f>D8+4</f>
        <v>126</v>
      </c>
      <c r="F8" s="50">
        <f>E8+4</f>
        <v>130</v>
      </c>
      <c r="G8" s="48">
        <f>F8+6</f>
        <v>136</v>
      </c>
      <c r="H8" s="48">
        <f>G8+6</f>
        <v>142</v>
      </c>
      <c r="I8" s="28"/>
      <c r="J8" s="71" t="s">
        <v>44</v>
      </c>
      <c r="K8" s="71" t="s">
        <v>94</v>
      </c>
      <c r="L8" s="73" t="s">
        <v>113</v>
      </c>
      <c r="M8" s="73" t="s">
        <v>91</v>
      </c>
      <c r="N8" s="71" t="s">
        <v>94</v>
      </c>
      <c r="O8" s="72"/>
    </row>
    <row r="9" s="1" customFormat="1" ht="16" customHeight="1" spans="1:15">
      <c r="A9" s="45" t="s">
        <v>53</v>
      </c>
      <c r="B9" s="48">
        <f>C9-4</f>
        <v>123</v>
      </c>
      <c r="C9" s="48">
        <f>D9-4</f>
        <v>127</v>
      </c>
      <c r="D9" s="51" t="s">
        <v>54</v>
      </c>
      <c r="E9" s="48">
        <f>D9+4</f>
        <v>135</v>
      </c>
      <c r="F9" s="50">
        <f>E9+5</f>
        <v>140</v>
      </c>
      <c r="G9" s="48">
        <f>F9+6</f>
        <v>146</v>
      </c>
      <c r="H9" s="48">
        <f>G9+7</f>
        <v>153</v>
      </c>
      <c r="I9" s="28"/>
      <c r="J9" s="71" t="s">
        <v>92</v>
      </c>
      <c r="K9" s="73" t="s">
        <v>56</v>
      </c>
      <c r="L9" s="73" t="s">
        <v>56</v>
      </c>
      <c r="M9" s="73" t="s">
        <v>114</v>
      </c>
      <c r="N9" s="73" t="s">
        <v>56</v>
      </c>
      <c r="O9" s="74"/>
    </row>
    <row r="10" s="1" customFormat="1" ht="16" customHeight="1" spans="1:15">
      <c r="A10" s="52" t="s">
        <v>57</v>
      </c>
      <c r="B10" s="53">
        <v>66</v>
      </c>
      <c r="C10" s="53">
        <v>68</v>
      </c>
      <c r="D10" s="54">
        <v>70</v>
      </c>
      <c r="E10" s="53">
        <v>72</v>
      </c>
      <c r="F10" s="54">
        <v>74</v>
      </c>
      <c r="G10" s="53">
        <v>76</v>
      </c>
      <c r="H10" s="53">
        <v>78</v>
      </c>
      <c r="I10" s="28"/>
      <c r="J10" s="71" t="s">
        <v>115</v>
      </c>
      <c r="K10" s="73" t="s">
        <v>62</v>
      </c>
      <c r="L10" s="73" t="s">
        <v>95</v>
      </c>
      <c r="M10" s="73" t="s">
        <v>51</v>
      </c>
      <c r="N10" s="73" t="s">
        <v>116</v>
      </c>
      <c r="O10" s="74"/>
    </row>
    <row r="11" s="1" customFormat="1" ht="16" customHeight="1" spans="1:15">
      <c r="A11" s="52" t="s">
        <v>59</v>
      </c>
      <c r="B11" s="53">
        <f>C11-0.2</f>
        <v>42.3</v>
      </c>
      <c r="C11" s="53">
        <f>D11-0.5</f>
        <v>42.5</v>
      </c>
      <c r="D11" s="54">
        <v>43</v>
      </c>
      <c r="E11" s="53">
        <f>D11+0.5</f>
        <v>43.5</v>
      </c>
      <c r="F11" s="54">
        <f>E11+0.5</f>
        <v>44</v>
      </c>
      <c r="G11" s="53">
        <f>F11+0.2</f>
        <v>44.2</v>
      </c>
      <c r="H11" s="53">
        <f>G11+0.2</f>
        <v>44.4</v>
      </c>
      <c r="I11" s="28"/>
      <c r="J11" s="71" t="s">
        <v>88</v>
      </c>
      <c r="K11" s="71" t="s">
        <v>60</v>
      </c>
      <c r="L11" s="71" t="s">
        <v>102</v>
      </c>
      <c r="M11" s="71" t="s">
        <v>102</v>
      </c>
      <c r="N11" s="71" t="s">
        <v>117</v>
      </c>
      <c r="O11" s="74"/>
    </row>
    <row r="12" s="1" customFormat="1" ht="16" customHeight="1" spans="1:15">
      <c r="A12" s="45" t="s">
        <v>61</v>
      </c>
      <c r="B12" s="48">
        <f>C12-0.8</f>
        <v>20.4</v>
      </c>
      <c r="C12" s="48">
        <f>D12-0.8</f>
        <v>21.2</v>
      </c>
      <c r="D12" s="49">
        <v>22</v>
      </c>
      <c r="E12" s="48">
        <f>D12+0.8</f>
        <v>22.8</v>
      </c>
      <c r="F12" s="50">
        <f>E12+0.8</f>
        <v>23.6</v>
      </c>
      <c r="G12" s="48">
        <f>F12+1.3</f>
        <v>24.9</v>
      </c>
      <c r="H12" s="48">
        <f>G12+1.3</f>
        <v>26.2</v>
      </c>
      <c r="I12" s="28"/>
      <c r="J12" s="71" t="s">
        <v>118</v>
      </c>
      <c r="K12" s="71" t="s">
        <v>117</v>
      </c>
      <c r="L12" s="71" t="s">
        <v>119</v>
      </c>
      <c r="M12" s="71" t="s">
        <v>120</v>
      </c>
      <c r="N12" s="71" t="s">
        <v>121</v>
      </c>
      <c r="O12" s="74"/>
    </row>
    <row r="13" s="1" customFormat="1" ht="16" customHeight="1" spans="1:15">
      <c r="A13" s="45" t="s">
        <v>63</v>
      </c>
      <c r="B13" s="48">
        <f>C13-0.5</f>
        <v>8</v>
      </c>
      <c r="C13" s="48">
        <f>D13-0.5</f>
        <v>8.5</v>
      </c>
      <c r="D13" s="49">
        <v>9</v>
      </c>
      <c r="E13" s="48">
        <f>D13+0.5</f>
        <v>9.5</v>
      </c>
      <c r="F13" s="50">
        <f>E13+0.5</f>
        <v>10</v>
      </c>
      <c r="G13" s="48">
        <f>F13+0.7</f>
        <v>10.7</v>
      </c>
      <c r="H13" s="48">
        <f>G13+0.7</f>
        <v>11.4</v>
      </c>
      <c r="I13" s="28"/>
      <c r="J13" s="71" t="s">
        <v>44</v>
      </c>
      <c r="K13" s="71" t="s">
        <v>110</v>
      </c>
      <c r="L13" s="71" t="s">
        <v>44</v>
      </c>
      <c r="M13" s="71" t="s">
        <v>44</v>
      </c>
      <c r="N13" s="71" t="s">
        <v>122</v>
      </c>
      <c r="O13" s="74"/>
    </row>
    <row r="14" s="1" customFormat="1" ht="16" customHeight="1" spans="1:15">
      <c r="A14" s="45" t="s">
        <v>64</v>
      </c>
      <c r="B14" s="48">
        <f>C14-1</f>
        <v>47</v>
      </c>
      <c r="C14" s="48">
        <f>D14-1</f>
        <v>48</v>
      </c>
      <c r="D14" s="49">
        <v>49</v>
      </c>
      <c r="E14" s="48">
        <f>D14+1</f>
        <v>50</v>
      </c>
      <c r="F14" s="50">
        <f>E14+1</f>
        <v>51</v>
      </c>
      <c r="G14" s="48">
        <f>F14+1.5</f>
        <v>52.5</v>
      </c>
      <c r="H14" s="48">
        <f>G14+1.5</f>
        <v>54</v>
      </c>
      <c r="I14" s="28"/>
      <c r="J14" s="71" t="s">
        <v>94</v>
      </c>
      <c r="K14" s="71" t="s">
        <v>110</v>
      </c>
      <c r="L14" s="71" t="s">
        <v>94</v>
      </c>
      <c r="M14" s="71" t="s">
        <v>51</v>
      </c>
      <c r="N14" s="71" t="s">
        <v>44</v>
      </c>
      <c r="O14" s="74"/>
    </row>
    <row r="15" s="1" customFormat="1" ht="16" customHeight="1" spans="1:15">
      <c r="A15" s="55" t="s">
        <v>65</v>
      </c>
      <c r="B15" s="56"/>
      <c r="C15" s="56"/>
      <c r="D15" s="57"/>
      <c r="E15" s="56"/>
      <c r="F15" s="56"/>
      <c r="G15" s="56"/>
      <c r="H15" s="58"/>
      <c r="I15" s="75"/>
      <c r="J15" s="76"/>
      <c r="K15" s="77"/>
      <c r="L15" s="77"/>
      <c r="M15" s="77"/>
      <c r="N15" s="77"/>
      <c r="O15" s="78"/>
    </row>
    <row r="16" s="1" customFormat="1" ht="16" customHeight="1" spans="1:15">
      <c r="A16" s="59" t="s">
        <v>66</v>
      </c>
      <c r="B16" s="60"/>
      <c r="C16" s="60"/>
      <c r="D16" s="61"/>
      <c r="E16" s="60"/>
      <c r="F16" s="60"/>
      <c r="G16" s="60"/>
      <c r="H16" s="62"/>
      <c r="I16" s="79"/>
      <c r="J16" s="80" t="s">
        <v>67</v>
      </c>
      <c r="K16" s="81"/>
      <c r="L16" s="81"/>
      <c r="M16" s="81"/>
      <c r="N16" s="81"/>
      <c r="O16" s="82"/>
    </row>
    <row r="17" s="1" customFormat="1" ht="16" customHeight="1" spans="1:15">
      <c r="A17" s="59" t="s">
        <v>105</v>
      </c>
      <c r="B17" s="60"/>
      <c r="C17" s="60"/>
      <c r="D17" s="61"/>
      <c r="E17" s="60"/>
      <c r="F17" s="60"/>
      <c r="G17" s="60"/>
      <c r="H17" s="62"/>
      <c r="I17" s="79"/>
      <c r="J17" s="80" t="s">
        <v>69</v>
      </c>
      <c r="K17" s="81"/>
      <c r="L17" s="81"/>
      <c r="M17" s="81"/>
      <c r="N17" s="81"/>
      <c r="O17" s="82"/>
    </row>
    <row r="18" s="1" customFormat="1" ht="16" customHeight="1" spans="1:15">
      <c r="A18" s="59" t="s">
        <v>70</v>
      </c>
      <c r="B18" s="60"/>
      <c r="C18" s="60"/>
      <c r="D18" s="61"/>
      <c r="E18" s="60"/>
      <c r="F18" s="60"/>
      <c r="G18" s="60"/>
      <c r="H18" s="62"/>
      <c r="I18" s="79"/>
      <c r="J18" s="80" t="s">
        <v>71</v>
      </c>
      <c r="K18" s="81"/>
      <c r="L18" s="81"/>
      <c r="M18" s="81"/>
      <c r="N18" s="81"/>
      <c r="O18" s="82"/>
    </row>
    <row r="19" s="1" customFormat="1" ht="16" customHeight="1" spans="1:15">
      <c r="A19" s="55" t="s">
        <v>123</v>
      </c>
      <c r="B19" s="56"/>
      <c r="C19" s="56"/>
      <c r="D19" s="57"/>
      <c r="E19" s="56"/>
      <c r="F19" s="56"/>
      <c r="G19" s="56"/>
      <c r="H19" s="58"/>
      <c r="I19" s="79"/>
      <c r="J19" s="80" t="s">
        <v>73</v>
      </c>
      <c r="K19" s="81"/>
      <c r="L19" s="81"/>
      <c r="M19" s="81"/>
      <c r="N19" s="81"/>
      <c r="O19" s="82"/>
    </row>
    <row r="20" s="1" customFormat="1" ht="16" customHeight="1" spans="1:15">
      <c r="A20" s="63"/>
      <c r="B20" s="64"/>
      <c r="C20" s="64"/>
      <c r="D20" s="64"/>
      <c r="E20" s="64"/>
      <c r="F20" s="64"/>
      <c r="G20" s="64"/>
      <c r="H20" s="65"/>
      <c r="I20" s="83"/>
      <c r="J20" s="84"/>
      <c r="K20" s="85"/>
      <c r="L20" s="85"/>
      <c r="M20" s="85"/>
      <c r="N20" s="85"/>
      <c r="O20" s="86"/>
    </row>
    <row r="21" s="1" customFormat="1" ht="15" spans="1:15">
      <c r="A21" s="23" t="s">
        <v>74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="1" customFormat="1" ht="15" spans="1:15">
      <c r="A22" s="1" t="s">
        <v>75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="1" customFormat="1" ht="15" spans="1:14">
      <c r="A23" s="24"/>
      <c r="B23" s="24"/>
      <c r="C23" s="24"/>
      <c r="D23" s="24"/>
      <c r="E23" s="24"/>
      <c r="F23" s="24"/>
      <c r="G23" s="24"/>
      <c r="H23" s="24"/>
      <c r="I23" s="24"/>
      <c r="J23" s="23" t="s">
        <v>76</v>
      </c>
      <c r="K23" s="43">
        <v>45289</v>
      </c>
      <c r="L23" s="23" t="s">
        <v>77</v>
      </c>
      <c r="M23" s="23" t="s">
        <v>78</v>
      </c>
      <c r="N23" s="23" t="s">
        <v>79</v>
      </c>
    </row>
  </sheetData>
  <mergeCells count="19">
    <mergeCell ref="A1:O1"/>
    <mergeCell ref="B2:C2"/>
    <mergeCell ref="E2:H2"/>
    <mergeCell ref="K2:O2"/>
    <mergeCell ref="B3:H3"/>
    <mergeCell ref="J3:O3"/>
    <mergeCell ref="A15:H15"/>
    <mergeCell ref="J15:O15"/>
    <mergeCell ref="A16:H16"/>
    <mergeCell ref="J16:O16"/>
    <mergeCell ref="A17:H17"/>
    <mergeCell ref="J17:O17"/>
    <mergeCell ref="A18:H18"/>
    <mergeCell ref="J18:O18"/>
    <mergeCell ref="A19:H19"/>
    <mergeCell ref="J19:O19"/>
    <mergeCell ref="A20:H20"/>
    <mergeCell ref="J20:O20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H25" sqref="H25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5"/>
      <c r="J2" s="26" t="s">
        <v>22</v>
      </c>
      <c r="K2" s="5"/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9" t="s">
        <v>28</v>
      </c>
      <c r="C4" s="9" t="s">
        <v>29</v>
      </c>
      <c r="D4" s="9" t="s">
        <v>30</v>
      </c>
      <c r="E4" s="9" t="s">
        <v>31</v>
      </c>
      <c r="F4" s="9" t="s">
        <v>32</v>
      </c>
      <c r="G4" s="9" t="s">
        <v>33</v>
      </c>
      <c r="H4" s="10" t="s">
        <v>124</v>
      </c>
      <c r="I4" s="28"/>
      <c r="J4" s="31"/>
      <c r="K4" s="31"/>
      <c r="L4" s="31"/>
      <c r="M4" s="31"/>
      <c r="N4" s="31"/>
      <c r="O4" s="32"/>
    </row>
    <row r="5" s="1" customFormat="1" ht="16" customHeight="1" spans="1:15">
      <c r="A5" s="7"/>
      <c r="B5" s="11" t="s">
        <v>125</v>
      </c>
      <c r="C5" s="11" t="s">
        <v>126</v>
      </c>
      <c r="D5" s="11" t="s">
        <v>127</v>
      </c>
      <c r="E5" s="11" t="s">
        <v>128</v>
      </c>
      <c r="F5" s="11" t="s">
        <v>129</v>
      </c>
      <c r="G5" s="11" t="s">
        <v>130</v>
      </c>
      <c r="H5" s="11" t="s">
        <v>131</v>
      </c>
      <c r="I5" s="28"/>
      <c r="J5" s="33"/>
      <c r="K5" s="33"/>
      <c r="L5" s="33"/>
      <c r="M5" s="33"/>
      <c r="N5" s="33"/>
      <c r="O5" s="34"/>
    </row>
    <row r="6" s="1" customFormat="1" ht="16" customHeight="1" spans="1:15">
      <c r="A6" s="12" t="s">
        <v>132</v>
      </c>
      <c r="B6" s="13"/>
      <c r="C6" s="13"/>
      <c r="D6" s="13"/>
      <c r="E6" s="13"/>
      <c r="F6" s="13"/>
      <c r="G6" s="13"/>
      <c r="H6" s="13"/>
      <c r="I6" s="28"/>
      <c r="J6" s="35"/>
      <c r="K6" s="35"/>
      <c r="L6" s="35"/>
      <c r="M6" s="35"/>
      <c r="N6" s="35"/>
      <c r="O6" s="36"/>
    </row>
    <row r="7" s="1" customFormat="1" ht="16" customHeight="1" spans="1:15">
      <c r="A7" s="12" t="s">
        <v>133</v>
      </c>
      <c r="B7" s="13"/>
      <c r="C7" s="13"/>
      <c r="D7" s="13"/>
      <c r="E7" s="13"/>
      <c r="F7" s="13"/>
      <c r="G7" s="13"/>
      <c r="H7" s="13"/>
      <c r="I7" s="28"/>
      <c r="J7" s="37"/>
      <c r="K7" s="37"/>
      <c r="L7" s="37"/>
      <c r="M7" s="37"/>
      <c r="N7" s="37"/>
      <c r="O7" s="38"/>
    </row>
    <row r="8" s="1" customFormat="1" ht="16" customHeight="1" spans="1:15">
      <c r="A8" s="12" t="s">
        <v>134</v>
      </c>
      <c r="B8" s="13"/>
      <c r="C8" s="13"/>
      <c r="D8" s="13"/>
      <c r="E8" s="13"/>
      <c r="F8" s="13"/>
      <c r="G8" s="13"/>
      <c r="H8" s="13"/>
      <c r="I8" s="28"/>
      <c r="J8" s="37"/>
      <c r="K8" s="37"/>
      <c r="L8" s="37"/>
      <c r="M8" s="37"/>
      <c r="N8" s="37"/>
      <c r="O8" s="38"/>
    </row>
    <row r="9" s="1" customFormat="1" ht="16" customHeight="1" spans="1:15">
      <c r="A9" s="12" t="s">
        <v>135</v>
      </c>
      <c r="B9" s="13"/>
      <c r="C9" s="13"/>
      <c r="D9" s="13"/>
      <c r="E9" s="13"/>
      <c r="F9" s="13"/>
      <c r="G9" s="13"/>
      <c r="H9" s="13"/>
      <c r="I9" s="28"/>
      <c r="J9" s="35"/>
      <c r="K9" s="35"/>
      <c r="L9" s="35"/>
      <c r="M9" s="35"/>
      <c r="N9" s="35"/>
      <c r="O9" s="36"/>
    </row>
    <row r="10" s="1" customFormat="1" ht="16" customHeight="1" spans="1:15">
      <c r="A10" s="12" t="s">
        <v>136</v>
      </c>
      <c r="B10" s="13"/>
      <c r="C10" s="13"/>
      <c r="D10" s="13"/>
      <c r="E10" s="13"/>
      <c r="F10" s="13"/>
      <c r="G10" s="13"/>
      <c r="H10" s="13"/>
      <c r="I10" s="28"/>
      <c r="J10" s="35"/>
      <c r="K10" s="35"/>
      <c r="L10" s="35"/>
      <c r="M10" s="35"/>
      <c r="N10" s="35"/>
      <c r="O10" s="36"/>
    </row>
    <row r="11" s="1" customFormat="1" ht="16" customHeight="1" spans="1:15">
      <c r="A11" s="14" t="s">
        <v>137</v>
      </c>
      <c r="B11" s="13"/>
      <c r="C11" s="13"/>
      <c r="D11" s="13"/>
      <c r="E11" s="13"/>
      <c r="F11" s="13"/>
      <c r="G11" s="13"/>
      <c r="H11" s="13"/>
      <c r="I11" s="28"/>
      <c r="J11" s="35"/>
      <c r="K11" s="35"/>
      <c r="L11" s="35"/>
      <c r="M11" s="35"/>
      <c r="N11" s="35"/>
      <c r="O11" s="36"/>
    </row>
    <row r="12" s="1" customFormat="1" ht="16" customHeight="1" spans="1:15">
      <c r="A12" s="14" t="s">
        <v>138</v>
      </c>
      <c r="B12" s="13"/>
      <c r="C12" s="13"/>
      <c r="D12" s="13"/>
      <c r="E12" s="13"/>
      <c r="F12" s="13"/>
      <c r="G12" s="13"/>
      <c r="H12" s="13"/>
      <c r="I12" s="28"/>
      <c r="J12" s="35"/>
      <c r="K12" s="35"/>
      <c r="L12" s="35"/>
      <c r="M12" s="35"/>
      <c r="N12" s="35"/>
      <c r="O12" s="36"/>
    </row>
    <row r="13" s="1" customFormat="1" ht="16" customHeight="1" spans="1:15">
      <c r="A13" s="15" t="s">
        <v>139</v>
      </c>
      <c r="B13" s="13"/>
      <c r="C13" s="13"/>
      <c r="D13" s="13"/>
      <c r="E13" s="13"/>
      <c r="F13" s="13"/>
      <c r="G13" s="13"/>
      <c r="H13" s="13"/>
      <c r="I13" s="28"/>
      <c r="J13" s="35"/>
      <c r="K13" s="35"/>
      <c r="L13" s="35"/>
      <c r="M13" s="35"/>
      <c r="N13" s="35"/>
      <c r="O13" s="36"/>
    </row>
    <row r="14" s="1" customFormat="1" ht="16" customHeight="1" spans="1:15">
      <c r="A14" s="15" t="s">
        <v>140</v>
      </c>
      <c r="B14" s="13"/>
      <c r="C14" s="13"/>
      <c r="D14" s="13"/>
      <c r="E14" s="13"/>
      <c r="F14" s="13"/>
      <c r="G14" s="13"/>
      <c r="H14" s="13"/>
      <c r="I14" s="28"/>
      <c r="J14" s="35"/>
      <c r="K14" s="35"/>
      <c r="L14" s="35"/>
      <c r="M14" s="35"/>
      <c r="N14" s="35"/>
      <c r="O14" s="36"/>
    </row>
    <row r="15" s="1" customFormat="1" ht="16" customHeight="1" spans="1:15">
      <c r="A15" s="15" t="s">
        <v>141</v>
      </c>
      <c r="B15" s="13"/>
      <c r="C15" s="13"/>
      <c r="D15" s="13"/>
      <c r="E15" s="13"/>
      <c r="F15" s="13"/>
      <c r="G15" s="13"/>
      <c r="H15" s="13"/>
      <c r="I15" s="28"/>
      <c r="J15" s="35"/>
      <c r="K15" s="35"/>
      <c r="L15" s="35"/>
      <c r="M15" s="35"/>
      <c r="N15" s="35"/>
      <c r="O15" s="36"/>
    </row>
    <row r="16" s="1" customFormat="1" ht="16" customHeight="1" spans="1:15">
      <c r="A16" s="15" t="s">
        <v>142</v>
      </c>
      <c r="B16" s="16"/>
      <c r="C16" s="16"/>
      <c r="D16" s="16"/>
      <c r="E16" s="16"/>
      <c r="F16" s="16"/>
      <c r="G16" s="16"/>
      <c r="H16" s="16"/>
      <c r="I16" s="28"/>
      <c r="J16" s="35"/>
      <c r="K16" s="35"/>
      <c r="L16" s="35"/>
      <c r="M16" s="35"/>
      <c r="N16" s="35"/>
      <c r="O16" s="36"/>
    </row>
    <row r="17" s="1" customFormat="1" ht="16" customHeight="1" spans="1:15">
      <c r="A17" s="17"/>
      <c r="B17" s="18"/>
      <c r="C17" s="18"/>
      <c r="D17" s="18"/>
      <c r="E17" s="18"/>
      <c r="F17" s="18"/>
      <c r="G17" s="18"/>
      <c r="H17" s="18"/>
      <c r="I17" s="28"/>
      <c r="J17" s="35"/>
      <c r="K17" s="35"/>
      <c r="L17" s="35"/>
      <c r="M17" s="35"/>
      <c r="N17" s="35"/>
      <c r="O17" s="36"/>
    </row>
    <row r="18" s="1" customFormat="1" ht="16" customHeight="1" spans="1:15">
      <c r="A18" s="17"/>
      <c r="B18" s="13"/>
      <c r="C18" s="13"/>
      <c r="D18" s="19"/>
      <c r="E18" s="13"/>
      <c r="F18" s="13"/>
      <c r="G18" s="13"/>
      <c r="H18" s="13"/>
      <c r="I18" s="28"/>
      <c r="J18" s="35"/>
      <c r="K18" s="35"/>
      <c r="L18" s="35"/>
      <c r="M18" s="35"/>
      <c r="N18" s="35"/>
      <c r="O18" s="36"/>
    </row>
    <row r="19" s="1" customFormat="1" ht="16" customHeight="1" spans="1:15">
      <c r="A19" s="20"/>
      <c r="B19" s="21"/>
      <c r="C19" s="21"/>
      <c r="D19" s="22"/>
      <c r="E19" s="21"/>
      <c r="F19" s="21"/>
      <c r="G19" s="21"/>
      <c r="H19" s="21"/>
      <c r="I19" s="39"/>
      <c r="J19" s="40"/>
      <c r="K19" s="40"/>
      <c r="L19" s="41"/>
      <c r="M19" s="40"/>
      <c r="N19" s="40"/>
      <c r="O19" s="42"/>
    </row>
    <row r="20" s="1" customFormat="1" ht="15" spans="1:15">
      <c r="A20" s="23" t="s">
        <v>74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="1" customFormat="1" ht="15" spans="1:15">
      <c r="A21" s="1" t="s">
        <v>143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="1" customFormat="1" ht="15" spans="1:14">
      <c r="A22" s="24"/>
      <c r="B22" s="24"/>
      <c r="C22" s="24"/>
      <c r="D22" s="24"/>
      <c r="E22" s="24"/>
      <c r="F22" s="24"/>
      <c r="G22" s="24"/>
      <c r="H22" s="24"/>
      <c r="I22" s="24"/>
      <c r="J22" s="23" t="s">
        <v>76</v>
      </c>
      <c r="K22" s="43"/>
      <c r="L22" s="23" t="s">
        <v>77</v>
      </c>
      <c r="M22" s="23"/>
      <c r="N22" s="23" t="s">
        <v>144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AQL2.5验货</vt:lpstr>
      <vt:lpstr>验货尺寸表（初期） </vt:lpstr>
      <vt:lpstr>验货尺寸表 （中期）</vt:lpstr>
      <vt:lpstr>验货尺寸表 （中期） (2)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2023-12-29T10:58:33Z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9A76448B09AA4BF58667FC667EC195F4</vt:lpwstr>
  </property>
</Properties>
</file>