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2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<sst xmlns="http://schemas.openxmlformats.org/spreadsheetml/2006/main" count="231" uniqueCount="103">
  <si>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</si>
  <si>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</si>
  <si>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</si>
  <si>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</si>
  <si>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</si>
  <si>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</si>
  <si>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</si>
  <si>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</si>
  <si>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</si>
  <si>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</si>
  <si>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</si>
  <si>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</si>
  <si>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</si>
  <si>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</si>
  <si>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</si>
  <si>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</si>
  <si>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</si>
  <si>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</si>
  <si>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</si>
  <si>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TAJJAM81525</t>
  </si>
  <si>
    <t>品名</t>
  </si>
  <si>
    <t>男式POLO短袖T恤</t>
  </si>
  <si>
    <t>生产工厂</t>
  </si>
  <si>
    <t>腾圣-盛达宇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</si>
  <si>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</si>
  <si>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</si>
  <si>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</si>
  <si>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</si>
  <si>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</si>
  <si>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</si>
  <si>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</si>
  <si>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</si>
  <si>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</si>
  <si>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XXXXL</t>
  </si>
  <si>
    <t>30°10次</t>
  </si>
  <si>
    <t>165/88B</t>
  </si>
  <si>
    <t>170/92B</t>
  </si>
  <si>
    <t>175/96B</t>
  </si>
  <si>
    <t>180/100B</t>
  </si>
  <si>
    <t>185/104B</t>
  </si>
  <si>
    <t>190/108B</t>
  </si>
  <si>
    <t>195/112B</t>
  </si>
  <si>
    <t>洗前</t>
  </si>
  <si>
    <t>洗后</t>
  </si>
  <si>
    <t>后中长</t>
  </si>
  <si>
    <t>胸围</t>
  </si>
  <si>
    <t>-2</t>
  </si>
  <si>
    <t>-3</t>
  </si>
  <si>
    <t>腰围</t>
  </si>
  <si>
    <t>0</t>
  </si>
  <si>
    <t>摆围</t>
  </si>
  <si>
    <t>肩宽</t>
  </si>
  <si>
    <t>袖长</t>
  </si>
  <si>
    <t>袖肥/2</t>
  </si>
  <si>
    <t>袖口围/2</t>
  </si>
  <si>
    <t>下领围</t>
  </si>
  <si>
    <t>门禁长</t>
  </si>
  <si>
    <t>门禁宽</t>
  </si>
  <si>
    <t>问题点：</t>
  </si>
  <si>
    <t>1，合缝部位注意吃纵均匀，不要褶皱。</t>
  </si>
  <si>
    <t>4，大货熨烫熨烫平整，不能有死折，折叠整齐一致，避免压皱现象。</t>
  </si>
  <si>
    <t>2，压双面胶部位要保证30度水温，针织洗测10次，不能起泡，剥离，翘边，否则大货不能接受。</t>
  </si>
  <si>
    <t>3，规格标红的注意控制洗前洗后在误差范围内。</t>
  </si>
  <si>
    <t>备注：</t>
  </si>
  <si>
    <t xml:space="preserve">     尾期测量全码齐色全码至少3件，有问题的另加测量数量。</t>
  </si>
  <si>
    <t>验货时间：</t>
  </si>
  <si>
    <t>跟单QC:周苑</t>
  </si>
  <si>
    <t>工厂负责人：</t>
  </si>
  <si>
    <t>吴云</t>
  </si>
  <si>
    <t>S蓝岩黑</t>
  </si>
  <si>
    <t>M蓝岩黑</t>
  </si>
  <si>
    <t>L迷雾绿</t>
  </si>
  <si>
    <t>XL海灰蓝</t>
  </si>
  <si>
    <t>XXL迷雾绿</t>
  </si>
  <si>
    <t>XXXL海灰蓝</t>
  </si>
  <si>
    <t>洗前/洗后</t>
  </si>
  <si>
    <t>0/0</t>
  </si>
  <si>
    <t>1/1</t>
  </si>
  <si>
    <t>1/0.5</t>
  </si>
  <si>
    <t>-1/-1</t>
  </si>
  <si>
    <t>-2/-2</t>
  </si>
  <si>
    <t>-2/-3</t>
  </si>
  <si>
    <t>-3/-4</t>
  </si>
  <si>
    <t>1/0</t>
  </si>
  <si>
    <t>0/-1</t>
  </si>
  <si>
    <t>-1/-2</t>
  </si>
  <si>
    <t>0.4/0</t>
  </si>
  <si>
    <t>-0.5/-0.8</t>
  </si>
  <si>
    <t>-0.5/-0.5</t>
  </si>
  <si>
    <t>-0.5/-1</t>
  </si>
  <si>
    <t>-0.8/-1</t>
  </si>
  <si>
    <t>0.3/0</t>
  </si>
  <si>
    <t>-1/-1.5</t>
  </si>
  <si>
    <t>-1/-1.7</t>
  </si>
  <si>
    <t>-0.7/-1.5</t>
  </si>
  <si>
    <t>0/-0.3</t>
  </si>
  <si>
    <t>0/-0.6</t>
  </si>
  <si>
    <t>-0.4/-1</t>
  </si>
  <si>
    <t>0/-0.5</t>
  </si>
  <si>
    <t>5,中期蓝颜黑2件洗测2次袖口就全部开胶了，大货不能接受。</t>
  </si>
  <si>
    <t>3，规格标红的围度超标，大货不能接受，请保证洗前洗后在误差范围内。</t>
  </si>
  <si>
    <t>工厂负责人：吴云</t>
  </si>
  <si>
    <t>跟单QC: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</si>
</sst>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0"/>
      <color rgb="FFFF0000"/>
      <name val="微软雅黑"/>
      <charset val="134"/>
    </font>
    <font>
      <b/>
      <sz val="12"/>
      <name val="仿宋_GB2312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" borderId="1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2" applyNumberFormat="0" applyAlignment="0" applyProtection="0">
      <alignment vertical="center"/>
    </xf>
    <xf numFmtId="0" fontId="23" fillId="8" borderId="23" applyNumberFormat="0" applyAlignment="0" applyProtection="0">
      <alignment vertical="center"/>
    </xf>
    <xf numFmtId="0" fontId="24" fillId="8" borderId="22" applyNumberFormat="0" applyAlignment="0" applyProtection="0">
      <alignment vertical="center"/>
    </xf>
    <xf numFmtId="0" fontId="25" fillId="9" borderId="24" applyNumberFormat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01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5" xfId="54" applyFont="1" applyBorder="1" applyAlignment="1">
      <alignment horizontal="center"/>
    </xf>
    <xf numFmtId="0" fontId="3" fillId="0" borderId="4" xfId="54" applyFont="1" applyBorder="1" applyAlignment="1">
      <alignment horizontal="center"/>
    </xf>
    <xf numFmtId="0" fontId="3" fillId="0" borderId="6" xfId="54" applyFont="1" applyBorder="1" applyAlignment="1">
      <alignment horizontal="center"/>
    </xf>
    <xf numFmtId="176" fontId="4" fillId="0" borderId="4" xfId="54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49" fontId="4" fillId="0" borderId="6" xfId="55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0" borderId="4" xfId="53" applyFont="1" applyFill="1" applyBorder="1" applyAlignment="1">
      <alignment horizontal="center"/>
    </xf>
    <xf numFmtId="176" fontId="5" fillId="0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6" fillId="0" borderId="4" xfId="50" applyFont="1" applyFill="1" applyBorder="1" applyAlignment="1">
      <alignment horizontal="center" vertical="center"/>
    </xf>
    <xf numFmtId="0" fontId="5" fillId="0" borderId="7" xfId="53" applyFont="1" applyFill="1" applyBorder="1" applyAlignment="1">
      <alignment horizontal="center"/>
    </xf>
    <xf numFmtId="176" fontId="6" fillId="0" borderId="7" xfId="53" applyNumberFormat="1" applyFont="1" applyFill="1" applyBorder="1" applyAlignment="1">
      <alignment horizontal="center"/>
    </xf>
    <xf numFmtId="0" fontId="5" fillId="0" borderId="7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8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9" xfId="52" applyFont="1" applyFill="1" applyBorder="1" applyAlignment="1" applyProtection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9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9" xfId="53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9" xfId="53" applyNumberFormat="1" applyFont="1" applyFill="1" applyBorder="1" applyAlignment="1">
      <alignment horizontal="center" vertical="center"/>
    </xf>
    <xf numFmtId="49" fontId="7" fillId="0" borderId="6" xfId="55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9" xfId="53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1" fillId="2" borderId="7" xfId="52" applyFont="1" applyFill="1" applyBorder="1" applyAlignment="1"/>
    <xf numFmtId="49" fontId="1" fillId="2" borderId="7" xfId="52" applyNumberFormat="1" applyFont="1" applyFill="1" applyBorder="1" applyAlignment="1">
      <alignment horizontal="center"/>
    </xf>
    <xf numFmtId="49" fontId="1" fillId="2" borderId="7" xfId="53" applyNumberFormat="1" applyFont="1" applyFill="1" applyBorder="1" applyAlignment="1">
      <alignment horizontal="center" vertical="center"/>
    </xf>
    <xf numFmtId="49" fontId="1" fillId="2" borderId="10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3" fillId="3" borderId="4" xfId="54" applyFont="1" applyFill="1" applyBorder="1" applyAlignment="1">
      <alignment horizontal="center"/>
    </xf>
    <xf numFmtId="176" fontId="4" fillId="3" borderId="4" xfId="54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11" xfId="53" applyFont="1" applyFill="1" applyBorder="1" applyAlignment="1">
      <alignment horizontal="left"/>
    </xf>
    <xf numFmtId="0" fontId="5" fillId="0" borderId="12" xfId="53" applyFont="1" applyFill="1" applyBorder="1" applyAlignment="1">
      <alignment horizontal="left"/>
    </xf>
    <xf numFmtId="0" fontId="5" fillId="0" borderId="5" xfId="53" applyFont="1" applyFill="1" applyBorder="1" applyAlignment="1">
      <alignment horizontal="left"/>
    </xf>
    <xf numFmtId="0" fontId="5" fillId="0" borderId="11" xfId="53" applyFont="1" applyFill="1" applyBorder="1" applyAlignment="1">
      <alignment horizontal="left" wrapText="1"/>
    </xf>
    <xf numFmtId="0" fontId="5" fillId="0" borderId="12" xfId="53" applyFont="1" applyFill="1" applyBorder="1" applyAlignment="1">
      <alignment horizontal="left" wrapText="1"/>
    </xf>
    <xf numFmtId="0" fontId="5" fillId="0" borderId="5" xfId="53" applyFont="1" applyFill="1" applyBorder="1" applyAlignment="1">
      <alignment horizontal="left" wrapText="1"/>
    </xf>
    <xf numFmtId="0" fontId="8" fillId="0" borderId="11" xfId="53" applyFont="1" applyFill="1" applyBorder="1" applyAlignment="1">
      <alignment horizontal="left"/>
    </xf>
    <xf numFmtId="0" fontId="8" fillId="0" borderId="12" xfId="53" applyFont="1" applyFill="1" applyBorder="1" applyAlignment="1">
      <alignment horizontal="left"/>
    </xf>
    <xf numFmtId="0" fontId="8" fillId="0" borderId="5" xfId="53" applyFont="1" applyFill="1" applyBorder="1" applyAlignment="1">
      <alignment horizontal="left"/>
    </xf>
    <xf numFmtId="0" fontId="5" fillId="0" borderId="13" xfId="53" applyFont="1" applyFill="1" applyBorder="1" applyAlignment="1">
      <alignment horizontal="left"/>
    </xf>
    <xf numFmtId="0" fontId="5" fillId="0" borderId="14" xfId="53" applyFont="1" applyFill="1" applyBorder="1" applyAlignment="1">
      <alignment horizontal="left"/>
    </xf>
    <xf numFmtId="0" fontId="5" fillId="0" borderId="15" xfId="53" applyFont="1" applyFill="1" applyBorder="1" applyAlignment="1">
      <alignment horizontal="left"/>
    </xf>
    <xf numFmtId="49" fontId="4" fillId="0" borderId="6" xfId="55" applyNumberFormat="1" applyFont="1" applyFill="1" applyBorder="1" applyAlignment="1">
      <alignment horizontal="center" vertical="center"/>
    </xf>
    <xf numFmtId="49" fontId="9" fillId="2" borderId="4" xfId="53" applyNumberFormat="1" applyFont="1" applyFill="1" applyBorder="1" applyAlignment="1">
      <alignment horizontal="center" vertical="center"/>
    </xf>
    <xf numFmtId="49" fontId="9" fillId="2" borderId="9" xfId="53" applyNumberFormat="1" applyFont="1" applyFill="1" applyBorder="1" applyAlignment="1">
      <alignment horizontal="center" vertical="center"/>
    </xf>
    <xf numFmtId="49" fontId="10" fillId="2" borderId="4" xfId="53" applyNumberFormat="1" applyFont="1" applyFill="1" applyBorder="1" applyAlignment="1">
      <alignment horizontal="center" vertical="center"/>
    </xf>
    <xf numFmtId="49" fontId="10" fillId="2" borderId="9" xfId="53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2" fillId="2" borderId="11" xfId="53" applyNumberFormat="1" applyFont="1" applyFill="1" applyBorder="1" applyAlignment="1">
      <alignment horizontal="left" vertical="center"/>
    </xf>
    <xf numFmtId="49" fontId="2" fillId="2" borderId="12" xfId="53" applyNumberFormat="1" applyFont="1" applyFill="1" applyBorder="1" applyAlignment="1">
      <alignment horizontal="left" vertical="center"/>
    </xf>
    <xf numFmtId="49" fontId="2" fillId="2" borderId="16" xfId="53" applyNumberFormat="1" applyFont="1" applyFill="1" applyBorder="1" applyAlignment="1">
      <alignment horizontal="left" vertical="center"/>
    </xf>
    <xf numFmtId="49" fontId="1" fillId="2" borderId="11" xfId="53" applyNumberFormat="1" applyFont="1" applyFill="1" applyBorder="1" applyAlignment="1">
      <alignment horizontal="left" vertical="center"/>
    </xf>
    <xf numFmtId="49" fontId="1" fillId="2" borderId="12" xfId="53" applyNumberFormat="1" applyFont="1" applyFill="1" applyBorder="1" applyAlignment="1">
      <alignment horizontal="left" vertical="center"/>
    </xf>
    <xf numFmtId="49" fontId="1" fillId="2" borderId="16" xfId="53" applyNumberFormat="1" applyFont="1" applyFill="1" applyBorder="1" applyAlignment="1">
      <alignment horizontal="left" vertical="center"/>
    </xf>
    <xf numFmtId="49" fontId="1" fillId="2" borderId="13" xfId="52" applyNumberFormat="1" applyFont="1" applyFill="1" applyBorder="1" applyAlignment="1">
      <alignment horizontal="left"/>
    </xf>
    <xf numFmtId="49" fontId="1" fillId="2" borderId="14" xfId="52" applyNumberFormat="1" applyFont="1" applyFill="1" applyBorder="1" applyAlignment="1">
      <alignment horizontal="left"/>
    </xf>
    <xf numFmtId="49" fontId="1" fillId="2" borderId="17" xfId="52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4" xfId="0" applyFont="1" applyBorder="1"/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8" xfId="0" applyBorder="1"/>
    <xf numFmtId="0" fontId="0" fillId="0" borderId="7" xfId="0" applyBorder="1"/>
    <xf numFmtId="0" fontId="0" fillId="4" borderId="7" xfId="0" applyFill="1" applyBorder="1"/>
    <xf numFmtId="0" fontId="0" fillId="5" borderId="0" xfId="0" applyFill="1"/>
    <xf numFmtId="0" fontId="11" fillId="0" borderId="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9" xfId="0" applyFont="1" applyBorder="1"/>
    <xf numFmtId="0" fontId="0" fillId="0" borderId="9" xfId="0" applyBorder="1"/>
    <xf numFmtId="0" fontId="0" fillId="0" borderId="10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85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35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58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825500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85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85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85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35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58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825500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85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85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825500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859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825500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3515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825500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5895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825500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859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825500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859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85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35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58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825500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85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85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85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35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58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825500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85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85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85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35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58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825500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85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85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825500</xdr:colOff>
      <xdr:row>20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8859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825500</xdr:colOff>
      <xdr:row>20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83515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825500</xdr:colOff>
      <xdr:row>20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75895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825500</xdr:colOff>
      <xdr:row>20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8859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825500</xdr:colOff>
      <xdr:row>20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8859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885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835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758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825500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885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885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885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835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758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825500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885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885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825500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18859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825500</xdr:colOff>
      <xdr:row>20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183515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825500</xdr:colOff>
      <xdr:row>20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175895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825500</xdr:colOff>
      <xdr:row>20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18859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825500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188595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3515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5895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8595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3515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5895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8595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3515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5895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8595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825500</xdr:colOff>
      <xdr:row>17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8595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825500</xdr:colOff>
      <xdr:row>17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3515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825500</xdr:colOff>
      <xdr:row>17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5895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825500</xdr:colOff>
      <xdr:row>17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8595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825500</xdr:colOff>
      <xdr:row>17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8595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3515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5895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8595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3515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5895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8595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825500</xdr:colOff>
      <xdr:row>17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88595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825500</xdr:colOff>
      <xdr:row>17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83515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825500</xdr:colOff>
      <xdr:row>17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75895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825500</xdr:colOff>
      <xdr:row>17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88595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825500</xdr:colOff>
      <xdr:row>17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88595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83515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75895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88595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83515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75895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88595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825500</xdr:colOff>
      <xdr:row>19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188595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825500</xdr:colOff>
      <xdr:row>19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1835150" y="4064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825500</xdr:colOff>
      <xdr:row>19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1758950" y="4064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825500</xdr:colOff>
      <xdr:row>19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188595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825500</xdr:colOff>
      <xdr:row>19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188595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183515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175895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188595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183515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175895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188595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183515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175895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188595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825500</xdr:colOff>
      <xdr:row>19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188595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825500</xdr:colOff>
      <xdr:row>19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1835150" y="4064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825500</xdr:colOff>
      <xdr:row>19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1758950" y="4064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825500</xdr:colOff>
      <xdr:row>19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188595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825500</xdr:colOff>
      <xdr:row>19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188595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183515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175895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188595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183515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825500</xdr:colOff>
      <xdr:row>8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175895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188595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825500</xdr:colOff>
      <xdr:row>12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188595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825500</xdr:colOff>
      <xdr:row>19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188595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825500</xdr:colOff>
      <xdr:row>19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1835150" y="4064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825500</xdr:colOff>
      <xdr:row>19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1758950" y="4064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825500</xdr:colOff>
      <xdr:row>19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188595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825500</xdr:colOff>
      <xdr:row>19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188595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80" t="s">
        <v>0</v>
      </c>
      <c r="C2" s="81"/>
      <c r="D2" s="81"/>
      <c r="E2" s="81"/>
      <c r="F2" s="81"/>
      <c r="G2" s="81"/>
      <c r="H2" s="81"/>
      <c r="I2" s="96"/>
    </row>
    <row r="3" ht="28" customHeight="1" spans="2:9">
      <c r="B3" s="82"/>
      <c r="C3" s="83"/>
      <c r="D3" s="84" t="s">
        <v>1</v>
      </c>
      <c r="E3" s="85"/>
      <c r="F3" s="86" t="s">
        <v>2</v>
      </c>
      <c r="G3" s="87"/>
      <c r="H3" s="84" t="s">
        <v>3</v>
      </c>
      <c r="I3" s="97"/>
    </row>
    <row r="4" ht="28" customHeight="1" spans="2:9">
      <c r="B4" s="82" t="s">
        <v>4</v>
      </c>
      <c r="C4" s="83" t="s">
        <v>5</v>
      </c>
      <c r="D4" s="83" t="s">
        <v>6</v>
      </c>
      <c r="E4" s="83" t="s">
        <v>7</v>
      </c>
      <c r="F4" s="88" t="s">
        <v>6</v>
      </c>
      <c r="G4" s="88" t="s">
        <v>7</v>
      </c>
      <c r="H4" s="83" t="s">
        <v>6</v>
      </c>
      <c r="I4" s="98" t="s">
        <v>7</v>
      </c>
    </row>
    <row r="5" ht="28" customHeight="1" spans="2:9">
      <c r="B5" s="89" t="s">
        <v>8</v>
      </c>
      <c r="C5" s="90">
        <v>13</v>
      </c>
      <c r="D5" s="90">
        <v>0</v>
      </c>
      <c r="E5" s="90">
        <v>1</v>
      </c>
      <c r="F5" s="91">
        <v>0</v>
      </c>
      <c r="G5" s="91">
        <v>1</v>
      </c>
      <c r="H5" s="90">
        <v>1</v>
      </c>
      <c r="I5" s="99">
        <v>2</v>
      </c>
    </row>
    <row r="6" ht="28" customHeight="1" spans="2:9">
      <c r="B6" s="89" t="s">
        <v>9</v>
      </c>
      <c r="C6" s="90">
        <v>20</v>
      </c>
      <c r="D6" s="90">
        <v>0</v>
      </c>
      <c r="E6" s="90">
        <v>1</v>
      </c>
      <c r="F6" s="91">
        <v>1</v>
      </c>
      <c r="G6" s="91">
        <v>2</v>
      </c>
      <c r="H6" s="90">
        <v>2</v>
      </c>
      <c r="I6" s="99">
        <v>3</v>
      </c>
    </row>
    <row r="7" ht="28" customHeight="1" spans="2:9">
      <c r="B7" s="89" t="s">
        <v>10</v>
      </c>
      <c r="C7" s="90">
        <v>32</v>
      </c>
      <c r="D7" s="90">
        <v>0</v>
      </c>
      <c r="E7" s="90">
        <v>1</v>
      </c>
      <c r="F7" s="91">
        <v>2</v>
      </c>
      <c r="G7" s="91">
        <v>3</v>
      </c>
      <c r="H7" s="90">
        <v>3</v>
      </c>
      <c r="I7" s="99">
        <v>4</v>
      </c>
    </row>
    <row r="8" ht="28" customHeight="1" spans="2:9">
      <c r="B8" s="89" t="s">
        <v>11</v>
      </c>
      <c r="C8" s="90">
        <v>50</v>
      </c>
      <c r="D8" s="90">
        <v>1</v>
      </c>
      <c r="E8" s="90">
        <v>2</v>
      </c>
      <c r="F8" s="91">
        <v>3</v>
      </c>
      <c r="G8" s="91">
        <v>4</v>
      </c>
      <c r="H8" s="90">
        <v>5</v>
      </c>
      <c r="I8" s="99">
        <v>6</v>
      </c>
    </row>
    <row r="9" ht="28" customHeight="1" spans="2:9">
      <c r="B9" s="89" t="s">
        <v>12</v>
      </c>
      <c r="C9" s="90">
        <v>80</v>
      </c>
      <c r="D9" s="90">
        <v>2</v>
      </c>
      <c r="E9" s="90">
        <v>3</v>
      </c>
      <c r="F9" s="91">
        <v>5</v>
      </c>
      <c r="G9" s="91">
        <v>6</v>
      </c>
      <c r="H9" s="90">
        <v>7</v>
      </c>
      <c r="I9" s="99">
        <v>8</v>
      </c>
    </row>
    <row r="10" ht="28" customHeight="1" spans="2:9">
      <c r="B10" s="89" t="s">
        <v>13</v>
      </c>
      <c r="C10" s="90">
        <v>125</v>
      </c>
      <c r="D10" s="90">
        <v>3</v>
      </c>
      <c r="E10" s="90">
        <v>4</v>
      </c>
      <c r="F10" s="91">
        <v>7</v>
      </c>
      <c r="G10" s="91">
        <v>8</v>
      </c>
      <c r="H10" s="90">
        <v>10</v>
      </c>
      <c r="I10" s="99">
        <v>11</v>
      </c>
    </row>
    <row r="11" ht="28" customHeight="1" spans="2:9">
      <c r="B11" s="89" t="s">
        <v>14</v>
      </c>
      <c r="C11" s="90">
        <v>200</v>
      </c>
      <c r="D11" s="90">
        <v>5</v>
      </c>
      <c r="E11" s="90">
        <v>6</v>
      </c>
      <c r="F11" s="91">
        <v>10</v>
      </c>
      <c r="G11" s="91">
        <v>11</v>
      </c>
      <c r="H11" s="90">
        <v>14</v>
      </c>
      <c r="I11" s="99">
        <v>15</v>
      </c>
    </row>
    <row r="12" ht="28" customHeight="1" spans="2:9">
      <c r="B12" s="92" t="s">
        <v>15</v>
      </c>
      <c r="C12" s="93">
        <v>315</v>
      </c>
      <c r="D12" s="93">
        <v>7</v>
      </c>
      <c r="E12" s="93">
        <v>8</v>
      </c>
      <c r="F12" s="94">
        <v>14</v>
      </c>
      <c r="G12" s="94">
        <v>15</v>
      </c>
      <c r="H12" s="93">
        <v>21</v>
      </c>
      <c r="I12" s="100">
        <v>22</v>
      </c>
    </row>
    <row r="14" spans="2:4">
      <c r="B14" s="95" t="s">
        <v>16</v>
      </c>
      <c r="C14" s="95"/>
      <c r="D14" s="9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A2" sqref="A2:O2"/>
    </sheetView>
  </sheetViews>
  <sheetFormatPr defaultColWidth="9" defaultRowHeight="26" customHeight="1"/>
  <cols>
    <col min="1" max="1" width="10.5833333333333" style="1" customWidth="1"/>
    <col min="2" max="2" width="7.83333333333333" style="1" customWidth="1"/>
    <col min="3" max="3" width="8" style="1" customWidth="1"/>
    <col min="4" max="4" width="8.25" style="1" customWidth="1"/>
    <col min="5" max="5" width="8.33333333333333" style="1" customWidth="1"/>
    <col min="6" max="6" width="8.58333333333333" style="1" customWidth="1"/>
    <col min="7" max="8" width="8.83333333333333" style="1" customWidth="1"/>
    <col min="9" max="9" width="1.33333333333333" style="1" customWidth="1"/>
    <col min="10" max="10" width="11.5833333333333" style="1" customWidth="1"/>
    <col min="11" max="11" width="11.25" style="1" customWidth="1"/>
    <col min="12" max="12" width="12.8333333333333" style="1" customWidth="1"/>
    <col min="13" max="13" width="11.91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6"/>
      <c r="J2" s="27" t="s">
        <v>22</v>
      </c>
      <c r="K2" s="5" t="s">
        <v>23</v>
      </c>
      <c r="L2" s="5"/>
      <c r="M2" s="5"/>
      <c r="N2" s="5"/>
      <c r="O2" s="28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9"/>
      <c r="J3" s="30" t="s">
        <v>26</v>
      </c>
      <c r="K3" s="30"/>
      <c r="L3" s="30"/>
      <c r="M3" s="30"/>
      <c r="N3" s="30"/>
      <c r="O3" s="31"/>
    </row>
    <row r="4" s="1" customFormat="1" ht="16" customHeight="1" spans="1:15">
      <c r="A4" s="7"/>
      <c r="B4" s="9" t="s">
        <v>27</v>
      </c>
      <c r="C4" s="10" t="s">
        <v>28</v>
      </c>
      <c r="D4" s="10" t="s">
        <v>29</v>
      </c>
      <c r="E4" s="10" t="s">
        <v>30</v>
      </c>
      <c r="F4" s="10" t="s">
        <v>31</v>
      </c>
      <c r="G4" s="10" t="s">
        <v>32</v>
      </c>
      <c r="H4" s="10" t="s">
        <v>33</v>
      </c>
      <c r="I4" s="29"/>
      <c r="J4" s="32" t="s">
        <v>29</v>
      </c>
      <c r="K4" s="32" t="s">
        <v>34</v>
      </c>
      <c r="L4" s="32" t="s">
        <v>29</v>
      </c>
      <c r="M4" s="32" t="s">
        <v>34</v>
      </c>
      <c r="N4" s="33"/>
      <c r="O4" s="34"/>
    </row>
    <row r="5" s="1" customFormat="1" ht="16" customHeight="1" spans="1:15">
      <c r="A5" s="7"/>
      <c r="B5" s="9" t="s">
        <v>35</v>
      </c>
      <c r="C5" s="10" t="s">
        <v>36</v>
      </c>
      <c r="D5" s="10" t="s">
        <v>37</v>
      </c>
      <c r="E5" s="10" t="s">
        <v>38</v>
      </c>
      <c r="F5" s="10" t="s">
        <v>39</v>
      </c>
      <c r="G5" s="10" t="s">
        <v>40</v>
      </c>
      <c r="H5" s="10" t="s">
        <v>41</v>
      </c>
      <c r="I5" s="29"/>
      <c r="J5" s="32" t="s">
        <v>42</v>
      </c>
      <c r="K5" s="32" t="s">
        <v>43</v>
      </c>
      <c r="L5" s="32" t="s">
        <v>42</v>
      </c>
      <c r="M5" s="32" t="s">
        <v>43</v>
      </c>
      <c r="N5" s="35"/>
      <c r="O5" s="36"/>
    </row>
    <row r="6" s="1" customFormat="1" ht="16" customHeight="1" spans="1:15">
      <c r="A6" s="11" t="s">
        <v>44</v>
      </c>
      <c r="B6" s="12">
        <f>C6-1</f>
        <v>67</v>
      </c>
      <c r="C6" s="12">
        <f>D6-2</f>
        <v>68</v>
      </c>
      <c r="D6" s="13">
        <v>70</v>
      </c>
      <c r="E6" s="12">
        <f>D6+2</f>
        <v>72</v>
      </c>
      <c r="F6" s="12">
        <f>E6+2</f>
        <v>74</v>
      </c>
      <c r="G6" s="12">
        <f>F6+1</f>
        <v>75</v>
      </c>
      <c r="H6" s="12">
        <f>G6+1</f>
        <v>76</v>
      </c>
      <c r="I6" s="29"/>
      <c r="J6" s="37">
        <v>0.5</v>
      </c>
      <c r="K6" s="37">
        <v>0</v>
      </c>
      <c r="L6" s="37">
        <v>0.7</v>
      </c>
      <c r="M6" s="37">
        <v>0.5</v>
      </c>
      <c r="N6" s="38"/>
      <c r="O6" s="39"/>
    </row>
    <row r="7" s="1" customFormat="1" ht="16" customHeight="1" spans="1:15">
      <c r="A7" s="10" t="s">
        <v>45</v>
      </c>
      <c r="B7" s="12">
        <f t="shared" ref="B7:B9" si="0">C7-4</f>
        <v>100</v>
      </c>
      <c r="C7" s="12">
        <f t="shared" ref="C7:C9" si="1">D7-4</f>
        <v>104</v>
      </c>
      <c r="D7" s="14">
        <v>108</v>
      </c>
      <c r="E7" s="12">
        <f t="shared" ref="E7:E9" si="2">D7+4</f>
        <v>112</v>
      </c>
      <c r="F7" s="12">
        <f>E7+4</f>
        <v>116</v>
      </c>
      <c r="G7" s="12">
        <f t="shared" ref="G7:G9" si="3">F7+6</f>
        <v>122</v>
      </c>
      <c r="H7" s="12">
        <f>G7+6</f>
        <v>128</v>
      </c>
      <c r="I7" s="29"/>
      <c r="J7" s="40" t="s">
        <v>46</v>
      </c>
      <c r="K7" s="40" t="s">
        <v>46</v>
      </c>
      <c r="L7" s="40" t="s">
        <v>46</v>
      </c>
      <c r="M7" s="40" t="s">
        <v>47</v>
      </c>
      <c r="N7" s="41"/>
      <c r="O7" s="42"/>
    </row>
    <row r="8" s="1" customFormat="1" ht="16" customHeight="1" spans="1:15">
      <c r="A8" s="10" t="s">
        <v>48</v>
      </c>
      <c r="B8" s="12">
        <f t="shared" si="0"/>
        <v>-8</v>
      </c>
      <c r="C8" s="12">
        <f t="shared" si="1"/>
        <v>-4</v>
      </c>
      <c r="D8" s="14" t="s">
        <v>49</v>
      </c>
      <c r="E8" s="12">
        <f t="shared" si="2"/>
        <v>4</v>
      </c>
      <c r="F8" s="12">
        <f>E8+5</f>
        <v>9</v>
      </c>
      <c r="G8" s="12">
        <f t="shared" si="3"/>
        <v>15</v>
      </c>
      <c r="H8" s="12">
        <f>G8+7</f>
        <v>22</v>
      </c>
      <c r="I8" s="29"/>
      <c r="J8" s="16">
        <v>-1</v>
      </c>
      <c r="K8" s="43">
        <v>-1.5</v>
      </c>
      <c r="L8" s="16">
        <v>-1</v>
      </c>
      <c r="M8" s="43">
        <v>-2</v>
      </c>
      <c r="N8" s="41"/>
      <c r="O8" s="42"/>
    </row>
    <row r="9" s="1" customFormat="1" ht="16" customHeight="1" spans="1:15">
      <c r="A9" s="10" t="s">
        <v>50</v>
      </c>
      <c r="B9" s="15">
        <f t="shared" si="0"/>
        <v>100</v>
      </c>
      <c r="C9" s="15">
        <f t="shared" si="1"/>
        <v>104</v>
      </c>
      <c r="D9" s="15">
        <v>108</v>
      </c>
      <c r="E9" s="15">
        <f t="shared" si="2"/>
        <v>112</v>
      </c>
      <c r="F9" s="15">
        <f>E9+5</f>
        <v>117</v>
      </c>
      <c r="G9" s="15">
        <f t="shared" si="3"/>
        <v>123</v>
      </c>
      <c r="H9" s="15">
        <f>G9+7</f>
        <v>130</v>
      </c>
      <c r="I9" s="29"/>
      <c r="J9" s="37">
        <v>-1</v>
      </c>
      <c r="K9" s="37">
        <v>-1</v>
      </c>
      <c r="L9" s="37">
        <v>-1</v>
      </c>
      <c r="M9" s="37">
        <v>-0.5</v>
      </c>
      <c r="N9" s="38"/>
      <c r="O9" s="39"/>
    </row>
    <row r="10" s="1" customFormat="1" ht="16" customHeight="1" spans="1:15">
      <c r="A10" s="10" t="s">
        <v>51</v>
      </c>
      <c r="B10" s="12">
        <f>C10-1.2</f>
        <v>43.6</v>
      </c>
      <c r="C10" s="12">
        <f>D10-1.2</f>
        <v>44.8</v>
      </c>
      <c r="D10" s="13">
        <v>46</v>
      </c>
      <c r="E10" s="12">
        <f>D10+1.2</f>
        <v>47.2</v>
      </c>
      <c r="F10" s="12">
        <f>E10+1.2</f>
        <v>48.4</v>
      </c>
      <c r="G10" s="12">
        <f>F10+1.4</f>
        <v>49.8</v>
      </c>
      <c r="H10" s="12">
        <f>G10+1.4</f>
        <v>51.2</v>
      </c>
      <c r="I10" s="29"/>
      <c r="J10" s="37">
        <v>0.5</v>
      </c>
      <c r="K10" s="37">
        <v>0.5</v>
      </c>
      <c r="L10" s="37">
        <v>0.5</v>
      </c>
      <c r="M10" s="37">
        <v>0.5</v>
      </c>
      <c r="N10" s="38"/>
      <c r="O10" s="39"/>
    </row>
    <row r="11" s="1" customFormat="1" ht="16" customHeight="1" spans="1:15">
      <c r="A11" s="10" t="s">
        <v>52</v>
      </c>
      <c r="B11" s="12">
        <f>C11-0.5</f>
        <v>19.5</v>
      </c>
      <c r="C11" s="12">
        <f>D11-0.5</f>
        <v>20</v>
      </c>
      <c r="D11" s="13">
        <v>20.5</v>
      </c>
      <c r="E11" s="12">
        <f t="shared" ref="E11:H11" si="4">D11+0.5</f>
        <v>21</v>
      </c>
      <c r="F11" s="12">
        <f t="shared" si="4"/>
        <v>21.5</v>
      </c>
      <c r="G11" s="12">
        <f t="shared" si="4"/>
        <v>22</v>
      </c>
      <c r="H11" s="12">
        <f t="shared" si="4"/>
        <v>22.5</v>
      </c>
      <c r="I11" s="29"/>
      <c r="J11" s="44">
        <v>-1</v>
      </c>
      <c r="K11" s="44">
        <v>-1</v>
      </c>
      <c r="L11" s="37">
        <v>-1.5</v>
      </c>
      <c r="M11" s="44">
        <v>-1.5</v>
      </c>
      <c r="N11" s="38"/>
      <c r="O11" s="39"/>
    </row>
    <row r="12" s="1" customFormat="1" ht="16" customHeight="1" spans="1:15">
      <c r="A12" s="10" t="s">
        <v>53</v>
      </c>
      <c r="B12" s="12">
        <f>C12-0.7</f>
        <v>18.1</v>
      </c>
      <c r="C12" s="12">
        <f>D12-0.7</f>
        <v>18.8</v>
      </c>
      <c r="D12" s="13">
        <v>19.5</v>
      </c>
      <c r="E12" s="12">
        <f>D12+0.7</f>
        <v>20.2</v>
      </c>
      <c r="F12" s="12">
        <f>E12+0.7</f>
        <v>20.9</v>
      </c>
      <c r="G12" s="12">
        <f>F12+1</f>
        <v>21.9</v>
      </c>
      <c r="H12" s="12">
        <f>G12+1</f>
        <v>22.9</v>
      </c>
      <c r="I12" s="29"/>
      <c r="J12" s="37">
        <v>-0.2</v>
      </c>
      <c r="K12" s="37">
        <v>-0.3</v>
      </c>
      <c r="L12" s="37">
        <v>0</v>
      </c>
      <c r="M12" s="37">
        <v>-0.2</v>
      </c>
      <c r="N12" s="38"/>
      <c r="O12" s="39"/>
    </row>
    <row r="13" s="1" customFormat="1" ht="16" customHeight="1" spans="1:15">
      <c r="A13" s="10" t="s">
        <v>54</v>
      </c>
      <c r="B13" s="12">
        <f>C13-0.7</f>
        <v>16.1</v>
      </c>
      <c r="C13" s="12">
        <f>D13-0.7</f>
        <v>16.8</v>
      </c>
      <c r="D13" s="13">
        <v>17.5</v>
      </c>
      <c r="E13" s="12">
        <f>D13+0.7</f>
        <v>18.2</v>
      </c>
      <c r="F13" s="12">
        <f>E13+0.7</f>
        <v>18.9</v>
      </c>
      <c r="G13" s="12">
        <f>F13+1</f>
        <v>19.9</v>
      </c>
      <c r="H13" s="12">
        <f>G13+1</f>
        <v>20.9</v>
      </c>
      <c r="I13" s="29"/>
      <c r="J13" s="37">
        <v>-1</v>
      </c>
      <c r="K13" s="37">
        <v>-1</v>
      </c>
      <c r="L13" s="37">
        <v>-1</v>
      </c>
      <c r="M13" s="37">
        <v>-1</v>
      </c>
      <c r="N13" s="38"/>
      <c r="O13" s="39"/>
    </row>
    <row r="14" s="1" customFormat="1" ht="16" customHeight="1" spans="1:15">
      <c r="A14" s="10" t="s">
        <v>55</v>
      </c>
      <c r="B14" s="12">
        <f>C14-1</f>
        <v>45</v>
      </c>
      <c r="C14" s="12">
        <f>D14-1</f>
        <v>46</v>
      </c>
      <c r="D14" s="13">
        <v>47</v>
      </c>
      <c r="E14" s="12">
        <f>D14+1</f>
        <v>48</v>
      </c>
      <c r="F14" s="12">
        <f>E14+1</f>
        <v>49</v>
      </c>
      <c r="G14" s="12">
        <f>F14+1.5</f>
        <v>50.5</v>
      </c>
      <c r="H14" s="12">
        <f>G14+1.5</f>
        <v>52</v>
      </c>
      <c r="I14" s="29"/>
      <c r="J14" s="37">
        <v>0</v>
      </c>
      <c r="K14" s="37">
        <v>0</v>
      </c>
      <c r="L14" s="37">
        <v>0</v>
      </c>
      <c r="M14" s="37">
        <v>0</v>
      </c>
      <c r="N14" s="38"/>
      <c r="O14" s="39"/>
    </row>
    <row r="15" s="1" customFormat="1" ht="16" customHeight="1" spans="1:15">
      <c r="A15" s="16" t="s">
        <v>56</v>
      </c>
      <c r="B15" s="12">
        <f>C15</f>
        <v>15</v>
      </c>
      <c r="C15" s="12">
        <f>D15-0.5</f>
        <v>15</v>
      </c>
      <c r="D15" s="13">
        <v>15.5</v>
      </c>
      <c r="E15" s="12">
        <f t="shared" ref="E15:G15" si="5">D15+0.5</f>
        <v>16</v>
      </c>
      <c r="F15" s="12">
        <f t="shared" si="5"/>
        <v>16.5</v>
      </c>
      <c r="G15" s="12">
        <f t="shared" si="5"/>
        <v>17</v>
      </c>
      <c r="H15" s="12">
        <f>G15</f>
        <v>17</v>
      </c>
      <c r="I15" s="29"/>
      <c r="J15" s="37">
        <v>0</v>
      </c>
      <c r="K15" s="37">
        <v>0</v>
      </c>
      <c r="L15" s="37">
        <v>0</v>
      </c>
      <c r="M15" s="37">
        <v>0</v>
      </c>
      <c r="N15" s="38"/>
      <c r="O15" s="39"/>
    </row>
    <row r="16" s="1" customFormat="1" ht="16" customHeight="1" spans="1:15">
      <c r="A16" s="16" t="s">
        <v>57</v>
      </c>
      <c r="B16" s="12">
        <f>C16</f>
        <v>3</v>
      </c>
      <c r="C16" s="12">
        <f>D16</f>
        <v>3</v>
      </c>
      <c r="D16" s="13">
        <v>3</v>
      </c>
      <c r="E16" s="12">
        <f>D16</f>
        <v>3</v>
      </c>
      <c r="F16" s="12">
        <f>D16</f>
        <v>3</v>
      </c>
      <c r="G16" s="12">
        <f>D16</f>
        <v>3</v>
      </c>
      <c r="H16" s="12">
        <f>D16</f>
        <v>3</v>
      </c>
      <c r="I16" s="29"/>
      <c r="J16" s="38"/>
      <c r="K16" s="38"/>
      <c r="L16" s="38"/>
      <c r="M16" s="38"/>
      <c r="N16" s="38"/>
      <c r="O16" s="39"/>
    </row>
    <row r="17" s="1" customFormat="1" ht="16" customHeight="1" spans="1:15">
      <c r="A17" s="53" t="s">
        <v>58</v>
      </c>
      <c r="B17" s="54"/>
      <c r="C17" s="54"/>
      <c r="D17" s="54"/>
      <c r="E17" s="54"/>
      <c r="F17" s="54"/>
      <c r="G17" s="54"/>
      <c r="H17" s="55"/>
      <c r="I17" s="29"/>
      <c r="J17" s="71"/>
      <c r="K17" s="72"/>
      <c r="L17" s="72"/>
      <c r="M17" s="72"/>
      <c r="N17" s="72"/>
      <c r="O17" s="73"/>
    </row>
    <row r="18" s="1" customFormat="1" ht="16" customHeight="1" spans="1:15">
      <c r="A18" s="53" t="s">
        <v>59</v>
      </c>
      <c r="B18" s="54"/>
      <c r="C18" s="54"/>
      <c r="D18" s="54"/>
      <c r="E18" s="54"/>
      <c r="F18" s="54"/>
      <c r="G18" s="54"/>
      <c r="H18" s="55"/>
      <c r="I18" s="29"/>
      <c r="J18" s="74" t="s">
        <v>60</v>
      </c>
      <c r="K18" s="75"/>
      <c r="L18" s="75"/>
      <c r="M18" s="75"/>
      <c r="N18" s="75"/>
      <c r="O18" s="76"/>
    </row>
    <row r="19" s="1" customFormat="1" ht="32" customHeight="1" spans="1:15">
      <c r="A19" s="56" t="s">
        <v>61</v>
      </c>
      <c r="B19" s="57"/>
      <c r="C19" s="57"/>
      <c r="D19" s="57"/>
      <c r="E19" s="57"/>
      <c r="F19" s="57"/>
      <c r="G19" s="57"/>
      <c r="H19" s="58"/>
      <c r="I19" s="29"/>
      <c r="J19" s="71"/>
      <c r="K19" s="72"/>
      <c r="L19" s="72"/>
      <c r="M19" s="72"/>
      <c r="N19" s="72"/>
      <c r="O19" s="73"/>
    </row>
    <row r="20" s="1" customFormat="1" ht="16" customHeight="1" spans="1:15">
      <c r="A20" s="53" t="s">
        <v>62</v>
      </c>
      <c r="B20" s="54"/>
      <c r="C20" s="54"/>
      <c r="D20" s="54"/>
      <c r="E20" s="54"/>
      <c r="F20" s="54"/>
      <c r="G20" s="54"/>
      <c r="H20" s="55"/>
      <c r="I20" s="29"/>
      <c r="J20" s="71"/>
      <c r="K20" s="72"/>
      <c r="L20" s="72"/>
      <c r="M20" s="72"/>
      <c r="N20" s="72"/>
      <c r="O20" s="73"/>
    </row>
    <row r="21" s="1" customFormat="1" ht="16" customHeight="1" spans="1:15">
      <c r="A21" s="62"/>
      <c r="B21" s="63"/>
      <c r="C21" s="63"/>
      <c r="D21" s="63"/>
      <c r="E21" s="63"/>
      <c r="F21" s="63"/>
      <c r="G21" s="63"/>
      <c r="H21" s="64"/>
      <c r="I21" s="45"/>
      <c r="J21" s="77"/>
      <c r="K21" s="78"/>
      <c r="L21" s="78"/>
      <c r="M21" s="78"/>
      <c r="N21" s="78"/>
      <c r="O21" s="79"/>
    </row>
    <row r="22" s="1" customFormat="1" ht="15" spans="1:15">
      <c r="A22" s="24" t="s">
        <v>63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="1" customFormat="1" ht="15" spans="1:15">
      <c r="A23" s="1" t="s">
        <v>64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="1" customFormat="1" ht="15" spans="1:15">
      <c r="A24" s="25"/>
      <c r="B24" s="25"/>
      <c r="C24" s="25"/>
      <c r="D24" s="25"/>
      <c r="E24" s="25"/>
      <c r="F24" s="25"/>
      <c r="G24" s="25"/>
      <c r="H24" s="25"/>
      <c r="I24" s="25"/>
      <c r="J24" s="24" t="s">
        <v>65</v>
      </c>
      <c r="K24" s="49">
        <v>45657</v>
      </c>
      <c r="L24" s="24" t="s">
        <v>66</v>
      </c>
      <c r="M24" s="24"/>
      <c r="N24" s="24" t="s">
        <v>67</v>
      </c>
      <c r="O24" s="1" t="s">
        <v>68</v>
      </c>
    </row>
  </sheetData>
  <mergeCells count="17">
    <mergeCell ref="A1:O1"/>
    <mergeCell ref="B2:C2"/>
    <mergeCell ref="E2:H2"/>
    <mergeCell ref="K2:O2"/>
    <mergeCell ref="B3:H3"/>
    <mergeCell ref="J3:O3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topLeftCell="A7" workbookViewId="0">
      <selection activeCell="A1" sqref="A1:O24"/>
    </sheetView>
  </sheetViews>
  <sheetFormatPr defaultColWidth="9" defaultRowHeight="26" customHeight="1"/>
  <cols>
    <col min="1" max="1" width="10.5833333333333" style="1" customWidth="1"/>
    <col min="2" max="2" width="7.83333333333333" style="1" customWidth="1"/>
    <col min="3" max="3" width="8" style="1" customWidth="1"/>
    <col min="4" max="4" width="8.25" style="1" customWidth="1"/>
    <col min="5" max="5" width="8.33333333333333" style="1" customWidth="1"/>
    <col min="6" max="6" width="8.58333333333333" style="1" customWidth="1"/>
    <col min="7" max="8" width="8.83333333333333" style="1" customWidth="1"/>
    <col min="9" max="9" width="1.33333333333333" style="1" customWidth="1"/>
    <col min="10" max="10" width="11.5833333333333" style="1" customWidth="1"/>
    <col min="11" max="11" width="11.25" style="1" customWidth="1"/>
    <col min="12" max="12" width="12.8333333333333" style="1" customWidth="1"/>
    <col min="13" max="13" width="11.9166666666667" style="1" customWidth="1"/>
    <col min="14" max="14" width="12.75" style="1" customWidth="1"/>
    <col min="15" max="15" width="14.1666666666667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6"/>
      <c r="J2" s="27" t="s">
        <v>22</v>
      </c>
      <c r="K2" s="5" t="s">
        <v>23</v>
      </c>
      <c r="L2" s="5"/>
      <c r="M2" s="5"/>
      <c r="N2" s="5"/>
      <c r="O2" s="28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9"/>
      <c r="J3" s="30" t="s">
        <v>26</v>
      </c>
      <c r="K3" s="30"/>
      <c r="L3" s="30"/>
      <c r="M3" s="30"/>
      <c r="N3" s="30"/>
      <c r="O3" s="31"/>
    </row>
    <row r="4" s="1" customFormat="1" ht="16" customHeight="1" spans="1:15">
      <c r="A4" s="7"/>
      <c r="B4" s="9" t="s">
        <v>27</v>
      </c>
      <c r="C4" s="50" t="s">
        <v>28</v>
      </c>
      <c r="D4" s="10" t="s">
        <v>29</v>
      </c>
      <c r="E4" s="50" t="s">
        <v>30</v>
      </c>
      <c r="F4" s="10" t="s">
        <v>31</v>
      </c>
      <c r="G4" s="50" t="s">
        <v>32</v>
      </c>
      <c r="H4" s="10" t="s">
        <v>33</v>
      </c>
      <c r="I4" s="29"/>
      <c r="J4" s="9" t="s">
        <v>69</v>
      </c>
      <c r="K4" s="10" t="s">
        <v>70</v>
      </c>
      <c r="L4" s="10" t="s">
        <v>71</v>
      </c>
      <c r="M4" s="10" t="s">
        <v>72</v>
      </c>
      <c r="N4" s="10" t="s">
        <v>73</v>
      </c>
      <c r="O4" s="10" t="s">
        <v>74</v>
      </c>
    </row>
    <row r="5" s="1" customFormat="1" ht="16" customHeight="1" spans="1:15">
      <c r="A5" s="7"/>
      <c r="B5" s="9" t="s">
        <v>35</v>
      </c>
      <c r="C5" s="50" t="s">
        <v>36</v>
      </c>
      <c r="D5" s="10" t="s">
        <v>37</v>
      </c>
      <c r="E5" s="50" t="s">
        <v>38</v>
      </c>
      <c r="F5" s="10" t="s">
        <v>39</v>
      </c>
      <c r="G5" s="50" t="s">
        <v>40</v>
      </c>
      <c r="H5" s="10" t="s">
        <v>41</v>
      </c>
      <c r="I5" s="29"/>
      <c r="J5" s="32" t="s">
        <v>75</v>
      </c>
      <c r="K5" s="32" t="s">
        <v>75</v>
      </c>
      <c r="L5" s="32" t="s">
        <v>75</v>
      </c>
      <c r="M5" s="32" t="s">
        <v>75</v>
      </c>
      <c r="N5" s="32" t="s">
        <v>75</v>
      </c>
      <c r="O5" s="32" t="s">
        <v>75</v>
      </c>
    </row>
    <row r="6" s="1" customFormat="1" ht="16" customHeight="1" spans="1:15">
      <c r="A6" s="11" t="s">
        <v>44</v>
      </c>
      <c r="B6" s="12">
        <f>C6-1</f>
        <v>67</v>
      </c>
      <c r="C6" s="51">
        <f>D6-2</f>
        <v>68</v>
      </c>
      <c r="D6" s="13">
        <v>70</v>
      </c>
      <c r="E6" s="51">
        <f>D6+2</f>
        <v>72</v>
      </c>
      <c r="F6" s="12">
        <f>E6+2</f>
        <v>74</v>
      </c>
      <c r="G6" s="51">
        <f>F6+1</f>
        <v>75</v>
      </c>
      <c r="H6" s="12">
        <f>G6+1</f>
        <v>76</v>
      </c>
      <c r="I6" s="29"/>
      <c r="J6" s="13" t="s">
        <v>76</v>
      </c>
      <c r="K6" s="13" t="s">
        <v>76</v>
      </c>
      <c r="L6" s="65" t="s">
        <v>77</v>
      </c>
      <c r="M6" s="65" t="s">
        <v>77</v>
      </c>
      <c r="N6" s="66" t="s">
        <v>78</v>
      </c>
      <c r="O6" s="67" t="s">
        <v>77</v>
      </c>
    </row>
    <row r="7" s="1" customFormat="1" ht="16" customHeight="1" spans="1:15">
      <c r="A7" s="10" t="s">
        <v>45</v>
      </c>
      <c r="B7" s="12">
        <f>C7-4</f>
        <v>100</v>
      </c>
      <c r="C7" s="51">
        <f>D7-4</f>
        <v>104</v>
      </c>
      <c r="D7" s="14">
        <v>108</v>
      </c>
      <c r="E7" s="51">
        <f>D7+4</f>
        <v>112</v>
      </c>
      <c r="F7" s="12">
        <f>E7+4</f>
        <v>116</v>
      </c>
      <c r="G7" s="51">
        <f>F7+6</f>
        <v>122</v>
      </c>
      <c r="H7" s="12">
        <f>G7+6</f>
        <v>128</v>
      </c>
      <c r="I7" s="29"/>
      <c r="J7" s="65" t="s">
        <v>79</v>
      </c>
      <c r="K7" s="40" t="s">
        <v>80</v>
      </c>
      <c r="L7" s="40" t="s">
        <v>81</v>
      </c>
      <c r="M7" s="40" t="s">
        <v>80</v>
      </c>
      <c r="N7" s="68" t="s">
        <v>81</v>
      </c>
      <c r="O7" s="69" t="s">
        <v>82</v>
      </c>
    </row>
    <row r="8" s="1" customFormat="1" ht="16" customHeight="1" spans="1:15">
      <c r="A8" s="10" t="s">
        <v>50</v>
      </c>
      <c r="B8" s="15">
        <f>C8-4</f>
        <v>100</v>
      </c>
      <c r="C8" s="52">
        <f>D8-4</f>
        <v>104</v>
      </c>
      <c r="D8" s="15">
        <v>108</v>
      </c>
      <c r="E8" s="52">
        <f>D8+4</f>
        <v>112</v>
      </c>
      <c r="F8" s="15">
        <f>E8+5</f>
        <v>117</v>
      </c>
      <c r="G8" s="52">
        <f>F8+6</f>
        <v>123</v>
      </c>
      <c r="H8" s="15">
        <f>G8+7</f>
        <v>130</v>
      </c>
      <c r="I8" s="29"/>
      <c r="J8" s="13" t="s">
        <v>83</v>
      </c>
      <c r="K8" s="65" t="s">
        <v>79</v>
      </c>
      <c r="L8" s="13" t="s">
        <v>76</v>
      </c>
      <c r="M8" s="13" t="s">
        <v>84</v>
      </c>
      <c r="N8" s="66" t="s">
        <v>79</v>
      </c>
      <c r="O8" s="69" t="s">
        <v>85</v>
      </c>
    </row>
    <row r="9" s="1" customFormat="1" ht="16" customHeight="1" spans="1:15">
      <c r="A9" s="10" t="s">
        <v>51</v>
      </c>
      <c r="B9" s="12">
        <f>C9-1.2</f>
        <v>43.6</v>
      </c>
      <c r="C9" s="51">
        <f>D9-1.2</f>
        <v>44.8</v>
      </c>
      <c r="D9" s="13">
        <v>46</v>
      </c>
      <c r="E9" s="51">
        <f>D9+1.2</f>
        <v>47.2</v>
      </c>
      <c r="F9" s="12">
        <f>E9+1.2</f>
        <v>48.4</v>
      </c>
      <c r="G9" s="51">
        <f>F9+1.4</f>
        <v>49.8</v>
      </c>
      <c r="H9" s="12">
        <f>G9+1.4</f>
        <v>51.2</v>
      </c>
      <c r="I9" s="29"/>
      <c r="J9" s="13" t="s">
        <v>86</v>
      </c>
      <c r="K9" s="65" t="s">
        <v>87</v>
      </c>
      <c r="L9" s="65" t="s">
        <v>88</v>
      </c>
      <c r="M9" s="65" t="s">
        <v>89</v>
      </c>
      <c r="N9" s="66" t="s">
        <v>89</v>
      </c>
      <c r="O9" s="67" t="s">
        <v>90</v>
      </c>
    </row>
    <row r="10" s="1" customFormat="1" ht="16" customHeight="1" spans="1:15">
      <c r="A10" s="10" t="s">
        <v>52</v>
      </c>
      <c r="B10" s="12">
        <f>C10-0.5</f>
        <v>19.5</v>
      </c>
      <c r="C10" s="51">
        <f>D10-0.5</f>
        <v>20</v>
      </c>
      <c r="D10" s="13">
        <v>20.5</v>
      </c>
      <c r="E10" s="51">
        <f t="shared" ref="E10:H10" si="0">D10+0.5</f>
        <v>21</v>
      </c>
      <c r="F10" s="12">
        <f t="shared" si="0"/>
        <v>21.5</v>
      </c>
      <c r="G10" s="51">
        <f t="shared" si="0"/>
        <v>22</v>
      </c>
      <c r="H10" s="12">
        <f t="shared" si="0"/>
        <v>22.5</v>
      </c>
      <c r="I10" s="29"/>
      <c r="J10" s="13" t="s">
        <v>76</v>
      </c>
      <c r="K10" s="13" t="s">
        <v>76</v>
      </c>
      <c r="L10" s="13" t="s">
        <v>86</v>
      </c>
      <c r="M10" s="13" t="s">
        <v>76</v>
      </c>
      <c r="N10" s="66" t="s">
        <v>91</v>
      </c>
      <c r="O10" s="67" t="s">
        <v>83</v>
      </c>
    </row>
    <row r="11" s="1" customFormat="1" ht="16" customHeight="1" spans="1:15">
      <c r="A11" s="10" t="s">
        <v>53</v>
      </c>
      <c r="B11" s="12">
        <f>C11-0.7</f>
        <v>18.1</v>
      </c>
      <c r="C11" s="51">
        <f>D11-0.7</f>
        <v>18.8</v>
      </c>
      <c r="D11" s="13">
        <v>19.5</v>
      </c>
      <c r="E11" s="51">
        <f>D11+0.7</f>
        <v>20.2</v>
      </c>
      <c r="F11" s="12">
        <f>E11+0.7</f>
        <v>20.9</v>
      </c>
      <c r="G11" s="51">
        <f>F11+1</f>
        <v>21.9</v>
      </c>
      <c r="H11" s="12">
        <f>G11+1</f>
        <v>22.9</v>
      </c>
      <c r="I11" s="29"/>
      <c r="J11" s="65" t="s">
        <v>79</v>
      </c>
      <c r="K11" s="65" t="s">
        <v>79</v>
      </c>
      <c r="L11" s="70" t="s">
        <v>92</v>
      </c>
      <c r="M11" s="70" t="s">
        <v>93</v>
      </c>
      <c r="N11" s="66" t="s">
        <v>94</v>
      </c>
      <c r="O11" s="67" t="s">
        <v>79</v>
      </c>
    </row>
    <row r="12" s="1" customFormat="1" ht="16" customHeight="1" spans="1:15">
      <c r="A12" s="10" t="s">
        <v>54</v>
      </c>
      <c r="B12" s="12">
        <f>C12-0.7</f>
        <v>16.1</v>
      </c>
      <c r="C12" s="51">
        <f>D12-0.7</f>
        <v>16.8</v>
      </c>
      <c r="D12" s="13">
        <v>17.5</v>
      </c>
      <c r="E12" s="51">
        <f>D12+0.7</f>
        <v>18.2</v>
      </c>
      <c r="F12" s="12">
        <f>E12+0.7</f>
        <v>18.9</v>
      </c>
      <c r="G12" s="51">
        <f>F12+1</f>
        <v>19.9</v>
      </c>
      <c r="H12" s="12">
        <f>G12+1</f>
        <v>20.9</v>
      </c>
      <c r="I12" s="29"/>
      <c r="J12" s="13" t="s">
        <v>76</v>
      </c>
      <c r="K12" s="13" t="s">
        <v>76</v>
      </c>
      <c r="L12" s="13" t="s">
        <v>95</v>
      </c>
      <c r="M12" s="13" t="s">
        <v>96</v>
      </c>
      <c r="N12" s="66" t="s">
        <v>76</v>
      </c>
      <c r="O12" s="67" t="s">
        <v>97</v>
      </c>
    </row>
    <row r="13" s="1" customFormat="1" ht="16" customHeight="1" spans="1:15">
      <c r="A13" s="10" t="s">
        <v>55</v>
      </c>
      <c r="B13" s="12">
        <f>C13-1</f>
        <v>45</v>
      </c>
      <c r="C13" s="51">
        <f>D13-1</f>
        <v>46</v>
      </c>
      <c r="D13" s="13">
        <v>47</v>
      </c>
      <c r="E13" s="51">
        <f>D13+1</f>
        <v>48</v>
      </c>
      <c r="F13" s="12">
        <f>E13+1</f>
        <v>49</v>
      </c>
      <c r="G13" s="51">
        <f>F13+1.5</f>
        <v>50.5</v>
      </c>
      <c r="H13" s="12">
        <f>G13+1.5</f>
        <v>52</v>
      </c>
      <c r="I13" s="29"/>
      <c r="J13" s="65" t="s">
        <v>79</v>
      </c>
      <c r="K13" s="65" t="s">
        <v>79</v>
      </c>
      <c r="L13" s="13" t="s">
        <v>84</v>
      </c>
      <c r="M13" s="13" t="s">
        <v>84</v>
      </c>
      <c r="N13" s="66" t="s">
        <v>84</v>
      </c>
      <c r="O13" s="67" t="s">
        <v>89</v>
      </c>
    </row>
    <row r="14" s="1" customFormat="1" ht="16" customHeight="1" spans="1:15">
      <c r="A14" s="16" t="s">
        <v>56</v>
      </c>
      <c r="B14" s="12">
        <f>C14</f>
        <v>15</v>
      </c>
      <c r="C14" s="51">
        <f>D14-0.5</f>
        <v>15</v>
      </c>
      <c r="D14" s="13">
        <v>15.5</v>
      </c>
      <c r="E14" s="51">
        <f t="shared" ref="E14:G14" si="1">D14+0.5</f>
        <v>16</v>
      </c>
      <c r="F14" s="12">
        <f t="shared" si="1"/>
        <v>16.5</v>
      </c>
      <c r="G14" s="51">
        <f t="shared" si="1"/>
        <v>17</v>
      </c>
      <c r="H14" s="12">
        <f>G14</f>
        <v>17</v>
      </c>
      <c r="I14" s="29"/>
      <c r="J14" s="13" t="s">
        <v>76</v>
      </c>
      <c r="K14" s="13" t="s">
        <v>76</v>
      </c>
      <c r="L14" s="13" t="s">
        <v>98</v>
      </c>
      <c r="M14" s="13" t="s">
        <v>98</v>
      </c>
      <c r="N14" s="66" t="s">
        <v>88</v>
      </c>
      <c r="O14" s="67" t="s">
        <v>88</v>
      </c>
    </row>
    <row r="15" s="1" customFormat="1" ht="16" customHeight="1" spans="1:15">
      <c r="A15" s="16"/>
      <c r="B15" s="12"/>
      <c r="C15" s="51"/>
      <c r="D15" s="13"/>
      <c r="E15" s="51"/>
      <c r="F15" s="12"/>
      <c r="G15" s="51"/>
      <c r="H15" s="12"/>
      <c r="I15" s="29"/>
      <c r="J15" s="66"/>
      <c r="K15" s="66"/>
      <c r="L15" s="66"/>
      <c r="M15" s="66"/>
      <c r="N15" s="66"/>
      <c r="O15" s="67"/>
    </row>
    <row r="16" s="1" customFormat="1" ht="16" customHeight="1" spans="1:15">
      <c r="A16" s="53" t="s">
        <v>58</v>
      </c>
      <c r="B16" s="54"/>
      <c r="C16" s="54"/>
      <c r="D16" s="54"/>
      <c r="E16" s="54"/>
      <c r="F16" s="54"/>
      <c r="G16" s="54"/>
      <c r="H16" s="55"/>
      <c r="I16" s="29"/>
      <c r="J16" s="71"/>
      <c r="K16" s="72"/>
      <c r="L16" s="72"/>
      <c r="M16" s="72"/>
      <c r="N16" s="72"/>
      <c r="O16" s="73"/>
    </row>
    <row r="17" s="1" customFormat="1" ht="16" customHeight="1" spans="1:15">
      <c r="A17" s="53" t="s">
        <v>59</v>
      </c>
      <c r="B17" s="54"/>
      <c r="C17" s="54"/>
      <c r="D17" s="54"/>
      <c r="E17" s="54"/>
      <c r="F17" s="54"/>
      <c r="G17" s="54"/>
      <c r="H17" s="55"/>
      <c r="I17" s="29"/>
      <c r="J17" s="74" t="s">
        <v>60</v>
      </c>
      <c r="K17" s="75"/>
      <c r="L17" s="75"/>
      <c r="M17" s="75"/>
      <c r="N17" s="75"/>
      <c r="O17" s="76"/>
    </row>
    <row r="18" s="1" customFormat="1" ht="32" customHeight="1" spans="1:15">
      <c r="A18" s="56" t="s">
        <v>61</v>
      </c>
      <c r="B18" s="57"/>
      <c r="C18" s="57"/>
      <c r="D18" s="57"/>
      <c r="E18" s="57"/>
      <c r="F18" s="57"/>
      <c r="G18" s="57"/>
      <c r="H18" s="58"/>
      <c r="I18" s="29"/>
      <c r="J18" s="71" t="s">
        <v>99</v>
      </c>
      <c r="K18" s="72"/>
      <c r="L18" s="72"/>
      <c r="M18" s="72"/>
      <c r="N18" s="72"/>
      <c r="O18" s="73"/>
    </row>
    <row r="19" s="1" customFormat="1" ht="16" customHeight="1" spans="1:15">
      <c r="A19" s="59" t="s">
        <v>100</v>
      </c>
      <c r="B19" s="60"/>
      <c r="C19" s="60"/>
      <c r="D19" s="60"/>
      <c r="E19" s="60"/>
      <c r="F19" s="60"/>
      <c r="G19" s="60"/>
      <c r="H19" s="61"/>
      <c r="I19" s="29"/>
      <c r="J19" s="71"/>
      <c r="K19" s="72"/>
      <c r="L19" s="72"/>
      <c r="M19" s="72"/>
      <c r="N19" s="72"/>
      <c r="O19" s="73"/>
    </row>
    <row r="20" s="1" customFormat="1" ht="16" customHeight="1" spans="1:15">
      <c r="A20" s="62"/>
      <c r="B20" s="63"/>
      <c r="C20" s="63"/>
      <c r="D20" s="63"/>
      <c r="E20" s="63"/>
      <c r="F20" s="63"/>
      <c r="G20" s="63"/>
      <c r="H20" s="64"/>
      <c r="I20" s="45"/>
      <c r="J20" s="77"/>
      <c r="K20" s="78"/>
      <c r="L20" s="78"/>
      <c r="M20" s="78"/>
      <c r="N20" s="78"/>
      <c r="O20" s="79"/>
    </row>
    <row r="21" s="1" customFormat="1" ht="15" spans="1:15">
      <c r="A21" s="24" t="s">
        <v>63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="1" customFormat="1" ht="15" spans="1:15">
      <c r="A22" s="1" t="s">
        <v>64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="1" customFormat="1" ht="15" spans="1:14">
      <c r="A23" s="25"/>
      <c r="B23" s="25"/>
      <c r="C23" s="25"/>
      <c r="D23" s="25"/>
      <c r="E23" s="25"/>
      <c r="F23" s="25"/>
      <c r="G23" s="25"/>
      <c r="H23" s="25"/>
      <c r="I23" s="25"/>
      <c r="J23" s="24" t="s">
        <v>65</v>
      </c>
      <c r="K23" s="49">
        <v>45299</v>
      </c>
      <c r="L23" s="24" t="s">
        <v>66</v>
      </c>
      <c r="M23" s="24"/>
      <c r="N23" s="24" t="s">
        <v>101</v>
      </c>
    </row>
  </sheetData>
  <mergeCells count="17">
    <mergeCell ref="A1:O1"/>
    <mergeCell ref="B2:C2"/>
    <mergeCell ref="E2:H2"/>
    <mergeCell ref="K2:O2"/>
    <mergeCell ref="B3:H3"/>
    <mergeCell ref="J3:O3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K18" sqref="K18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1.5833333333333" style="1" customWidth="1"/>
    <col min="11" max="11" width="11.25" style="1" customWidth="1"/>
    <col min="12" max="12" width="12.8333333333333" style="1" customWidth="1"/>
    <col min="13" max="13" width="11.91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6"/>
      <c r="J2" s="27" t="s">
        <v>22</v>
      </c>
      <c r="K2" s="5" t="s">
        <v>23</v>
      </c>
      <c r="L2" s="5"/>
      <c r="M2" s="5"/>
      <c r="N2" s="5"/>
      <c r="O2" s="28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9"/>
      <c r="J3" s="30" t="s">
        <v>26</v>
      </c>
      <c r="K3" s="30"/>
      <c r="L3" s="30"/>
      <c r="M3" s="30"/>
      <c r="N3" s="30"/>
      <c r="O3" s="31"/>
    </row>
    <row r="4" s="1" customFormat="1" ht="16" customHeight="1" spans="1:15">
      <c r="A4" s="7"/>
      <c r="B4" s="9" t="s">
        <v>27</v>
      </c>
      <c r="C4" s="10" t="s">
        <v>28</v>
      </c>
      <c r="D4" s="10" t="s">
        <v>29</v>
      </c>
      <c r="E4" s="10" t="s">
        <v>30</v>
      </c>
      <c r="F4" s="10" t="s">
        <v>31</v>
      </c>
      <c r="G4" s="10" t="s">
        <v>32</v>
      </c>
      <c r="H4" s="10" t="s">
        <v>33</v>
      </c>
      <c r="I4" s="29"/>
      <c r="J4" s="32"/>
      <c r="K4" s="32"/>
      <c r="L4" s="32"/>
      <c r="M4" s="32"/>
      <c r="N4" s="33"/>
      <c r="O4" s="34"/>
    </row>
    <row r="5" s="1" customFormat="1" ht="16" customHeight="1" spans="1:15">
      <c r="A5" s="7"/>
      <c r="B5" s="9" t="s">
        <v>35</v>
      </c>
      <c r="C5" s="10" t="s">
        <v>36</v>
      </c>
      <c r="D5" s="10" t="s">
        <v>37</v>
      </c>
      <c r="E5" s="10" t="s">
        <v>38</v>
      </c>
      <c r="F5" s="10" t="s">
        <v>39</v>
      </c>
      <c r="G5" s="10" t="s">
        <v>40</v>
      </c>
      <c r="H5" s="10" t="s">
        <v>41</v>
      </c>
      <c r="I5" s="29"/>
      <c r="J5" s="32"/>
      <c r="K5" s="32"/>
      <c r="L5" s="32"/>
      <c r="M5" s="32"/>
      <c r="N5" s="35"/>
      <c r="O5" s="36"/>
    </row>
    <row r="6" s="1" customFormat="1" ht="16" customHeight="1" spans="1:15">
      <c r="A6" s="11" t="s">
        <v>44</v>
      </c>
      <c r="B6" s="12">
        <f>C6-1</f>
        <v>67</v>
      </c>
      <c r="C6" s="12">
        <f>D6-2</f>
        <v>68</v>
      </c>
      <c r="D6" s="13">
        <v>70</v>
      </c>
      <c r="E6" s="12">
        <f>D6+2</f>
        <v>72</v>
      </c>
      <c r="F6" s="12">
        <f>E6+2</f>
        <v>74</v>
      </c>
      <c r="G6" s="12">
        <f>F6+1</f>
        <v>75</v>
      </c>
      <c r="H6" s="12">
        <f>G6+1</f>
        <v>76</v>
      </c>
      <c r="I6" s="29"/>
      <c r="J6" s="37"/>
      <c r="K6" s="37"/>
      <c r="L6" s="37"/>
      <c r="M6" s="37"/>
      <c r="N6" s="38"/>
      <c r="O6" s="39"/>
    </row>
    <row r="7" s="1" customFormat="1" ht="16" customHeight="1" spans="1:15">
      <c r="A7" s="10" t="s">
        <v>45</v>
      </c>
      <c r="B7" s="12">
        <f t="shared" ref="B7:B9" si="0">C7-4</f>
        <v>100</v>
      </c>
      <c r="C7" s="12">
        <f t="shared" ref="C7:C9" si="1">D7-4</f>
        <v>104</v>
      </c>
      <c r="D7" s="14">
        <v>108</v>
      </c>
      <c r="E7" s="12">
        <f t="shared" ref="E7:E9" si="2">D7+4</f>
        <v>112</v>
      </c>
      <c r="F7" s="12">
        <f>E7+4</f>
        <v>116</v>
      </c>
      <c r="G7" s="12">
        <f t="shared" ref="G7:G9" si="3">F7+6</f>
        <v>122</v>
      </c>
      <c r="H7" s="12">
        <f>G7+6</f>
        <v>128</v>
      </c>
      <c r="I7" s="29"/>
      <c r="J7" s="40"/>
      <c r="K7" s="40"/>
      <c r="L7" s="40"/>
      <c r="M7" s="40"/>
      <c r="N7" s="41"/>
      <c r="O7" s="42"/>
    </row>
    <row r="8" s="1" customFormat="1" ht="16" customHeight="1" spans="1:15">
      <c r="A8" s="10" t="s">
        <v>48</v>
      </c>
      <c r="B8" s="12">
        <f t="shared" si="0"/>
        <v>-8</v>
      </c>
      <c r="C8" s="12">
        <f t="shared" si="1"/>
        <v>-4</v>
      </c>
      <c r="D8" s="14" t="s">
        <v>49</v>
      </c>
      <c r="E8" s="12">
        <f t="shared" si="2"/>
        <v>4</v>
      </c>
      <c r="F8" s="12">
        <f>E8+5</f>
        <v>9</v>
      </c>
      <c r="G8" s="12">
        <f t="shared" si="3"/>
        <v>15</v>
      </c>
      <c r="H8" s="12">
        <f>G8+7</f>
        <v>22</v>
      </c>
      <c r="I8" s="29"/>
      <c r="J8" s="16"/>
      <c r="K8" s="43"/>
      <c r="L8" s="16"/>
      <c r="M8" s="43"/>
      <c r="N8" s="41"/>
      <c r="O8" s="42"/>
    </row>
    <row r="9" s="1" customFormat="1" ht="16" customHeight="1" spans="1:15">
      <c r="A9" s="10" t="s">
        <v>50</v>
      </c>
      <c r="B9" s="15">
        <f t="shared" si="0"/>
        <v>100</v>
      </c>
      <c r="C9" s="15">
        <f t="shared" si="1"/>
        <v>104</v>
      </c>
      <c r="D9" s="15">
        <v>108</v>
      </c>
      <c r="E9" s="15">
        <f t="shared" si="2"/>
        <v>112</v>
      </c>
      <c r="F9" s="15">
        <f>E9+5</f>
        <v>117</v>
      </c>
      <c r="G9" s="15">
        <f t="shared" si="3"/>
        <v>123</v>
      </c>
      <c r="H9" s="15">
        <f>G9+7</f>
        <v>130</v>
      </c>
      <c r="I9" s="29"/>
      <c r="J9" s="37"/>
      <c r="K9" s="37"/>
      <c r="L9" s="37"/>
      <c r="M9" s="37"/>
      <c r="N9" s="38"/>
      <c r="O9" s="39"/>
    </row>
    <row r="10" s="1" customFormat="1" ht="16" customHeight="1" spans="1:15">
      <c r="A10" s="10" t="s">
        <v>51</v>
      </c>
      <c r="B10" s="12">
        <f>C10-1.2</f>
        <v>43.6</v>
      </c>
      <c r="C10" s="12">
        <f>D10-1.2</f>
        <v>44.8</v>
      </c>
      <c r="D10" s="13">
        <v>46</v>
      </c>
      <c r="E10" s="12">
        <f>D10+1.2</f>
        <v>47.2</v>
      </c>
      <c r="F10" s="12">
        <f>E10+1.2</f>
        <v>48.4</v>
      </c>
      <c r="G10" s="12">
        <f>F10+1.4</f>
        <v>49.8</v>
      </c>
      <c r="H10" s="12">
        <f>G10+1.4</f>
        <v>51.2</v>
      </c>
      <c r="I10" s="29"/>
      <c r="J10" s="37"/>
      <c r="K10" s="37"/>
      <c r="L10" s="37"/>
      <c r="M10" s="37"/>
      <c r="N10" s="38"/>
      <c r="O10" s="39"/>
    </row>
    <row r="11" s="1" customFormat="1" ht="16" customHeight="1" spans="1:15">
      <c r="A11" s="10" t="s">
        <v>52</v>
      </c>
      <c r="B11" s="12">
        <f>C11-0.5</f>
        <v>19.5</v>
      </c>
      <c r="C11" s="12">
        <f>D11-0.5</f>
        <v>20</v>
      </c>
      <c r="D11" s="13">
        <v>20.5</v>
      </c>
      <c r="E11" s="12">
        <f t="shared" ref="E11:H11" si="4">D11+0.5</f>
        <v>21</v>
      </c>
      <c r="F11" s="12">
        <f t="shared" si="4"/>
        <v>21.5</v>
      </c>
      <c r="G11" s="12">
        <f t="shared" si="4"/>
        <v>22</v>
      </c>
      <c r="H11" s="12">
        <f t="shared" si="4"/>
        <v>22.5</v>
      </c>
      <c r="I11" s="29"/>
      <c r="J11" s="44"/>
      <c r="K11" s="44"/>
      <c r="L11" s="37"/>
      <c r="M11" s="44"/>
      <c r="N11" s="38"/>
      <c r="O11" s="39"/>
    </row>
    <row r="12" s="1" customFormat="1" ht="16" customHeight="1" spans="1:15">
      <c r="A12" s="10" t="s">
        <v>53</v>
      </c>
      <c r="B12" s="12">
        <f>C12-0.7</f>
        <v>18.1</v>
      </c>
      <c r="C12" s="12">
        <f>D12-0.7</f>
        <v>18.8</v>
      </c>
      <c r="D12" s="13">
        <v>19.5</v>
      </c>
      <c r="E12" s="12">
        <f>D12+0.7</f>
        <v>20.2</v>
      </c>
      <c r="F12" s="12">
        <f>E12+0.7</f>
        <v>20.9</v>
      </c>
      <c r="G12" s="12">
        <f>F12+1</f>
        <v>21.9</v>
      </c>
      <c r="H12" s="12">
        <f>G12+1</f>
        <v>22.9</v>
      </c>
      <c r="I12" s="29"/>
      <c r="J12" s="37"/>
      <c r="K12" s="37"/>
      <c r="L12" s="37"/>
      <c r="M12" s="37"/>
      <c r="N12" s="38"/>
      <c r="O12" s="39"/>
    </row>
    <row r="13" s="1" customFormat="1" ht="16" customHeight="1" spans="1:15">
      <c r="A13" s="10" t="s">
        <v>54</v>
      </c>
      <c r="B13" s="12">
        <f>C13-0.7</f>
        <v>16.1</v>
      </c>
      <c r="C13" s="12">
        <f>D13-0.7</f>
        <v>16.8</v>
      </c>
      <c r="D13" s="13">
        <v>17.5</v>
      </c>
      <c r="E13" s="12">
        <f>D13+0.7</f>
        <v>18.2</v>
      </c>
      <c r="F13" s="12">
        <f>E13+0.7</f>
        <v>18.9</v>
      </c>
      <c r="G13" s="12">
        <f>F13+1</f>
        <v>19.9</v>
      </c>
      <c r="H13" s="12">
        <f>G13+1</f>
        <v>20.9</v>
      </c>
      <c r="I13" s="29"/>
      <c r="J13" s="37"/>
      <c r="K13" s="37"/>
      <c r="L13" s="37"/>
      <c r="M13" s="37"/>
      <c r="N13" s="38"/>
      <c r="O13" s="39"/>
    </row>
    <row r="14" s="1" customFormat="1" ht="16" customHeight="1" spans="1:15">
      <c r="A14" s="10" t="s">
        <v>55</v>
      </c>
      <c r="B14" s="12">
        <f>C14-1</f>
        <v>45</v>
      </c>
      <c r="C14" s="12">
        <f>D14-1</f>
        <v>46</v>
      </c>
      <c r="D14" s="13">
        <v>47</v>
      </c>
      <c r="E14" s="12">
        <f>D14+1</f>
        <v>48</v>
      </c>
      <c r="F14" s="12">
        <f>E14+1</f>
        <v>49</v>
      </c>
      <c r="G14" s="12">
        <f>F14+1.5</f>
        <v>50.5</v>
      </c>
      <c r="H14" s="12">
        <f>G14+1.5</f>
        <v>52</v>
      </c>
      <c r="I14" s="29"/>
      <c r="J14" s="37"/>
      <c r="K14" s="37"/>
      <c r="L14" s="37"/>
      <c r="M14" s="37"/>
      <c r="N14" s="38"/>
      <c r="O14" s="39"/>
    </row>
    <row r="15" s="1" customFormat="1" ht="16" customHeight="1" spans="1:15">
      <c r="A15" s="16" t="s">
        <v>56</v>
      </c>
      <c r="B15" s="12">
        <f>C15</f>
        <v>15</v>
      </c>
      <c r="C15" s="12">
        <f>D15-0.5</f>
        <v>15</v>
      </c>
      <c r="D15" s="13">
        <v>15.5</v>
      </c>
      <c r="E15" s="12">
        <f t="shared" ref="E15:G15" si="5">D15+0.5</f>
        <v>16</v>
      </c>
      <c r="F15" s="12">
        <f t="shared" si="5"/>
        <v>16.5</v>
      </c>
      <c r="G15" s="12">
        <f t="shared" si="5"/>
        <v>17</v>
      </c>
      <c r="H15" s="12">
        <f>G15</f>
        <v>17</v>
      </c>
      <c r="I15" s="29"/>
      <c r="J15" s="37"/>
      <c r="K15" s="37"/>
      <c r="L15" s="37"/>
      <c r="M15" s="37"/>
      <c r="N15" s="38"/>
      <c r="O15" s="39"/>
    </row>
    <row r="16" s="1" customFormat="1" ht="16" customHeight="1" spans="1:15">
      <c r="A16" s="16" t="s">
        <v>57</v>
      </c>
      <c r="B16" s="12">
        <f>C16</f>
        <v>3</v>
      </c>
      <c r="C16" s="12">
        <f>D16</f>
        <v>3</v>
      </c>
      <c r="D16" s="13">
        <v>3</v>
      </c>
      <c r="E16" s="12">
        <f>D16</f>
        <v>3</v>
      </c>
      <c r="F16" s="12">
        <f>D16</f>
        <v>3</v>
      </c>
      <c r="G16" s="12">
        <f>D16</f>
        <v>3</v>
      </c>
      <c r="H16" s="12">
        <f>D16</f>
        <v>3</v>
      </c>
      <c r="I16" s="29"/>
      <c r="J16" s="38"/>
      <c r="K16" s="38"/>
      <c r="L16" s="38"/>
      <c r="M16" s="38"/>
      <c r="N16" s="38"/>
      <c r="O16" s="39"/>
    </row>
    <row r="17" s="1" customFormat="1" ht="16" customHeight="1" spans="1:15">
      <c r="A17" s="17"/>
      <c r="B17" s="18"/>
      <c r="C17" s="18"/>
      <c r="D17" s="18"/>
      <c r="E17" s="18"/>
      <c r="F17" s="18"/>
      <c r="G17" s="18"/>
      <c r="H17" s="18"/>
      <c r="I17" s="29"/>
      <c r="J17" s="38"/>
      <c r="K17" s="38"/>
      <c r="L17" s="38"/>
      <c r="M17" s="38"/>
      <c r="N17" s="38"/>
      <c r="O17" s="39"/>
    </row>
    <row r="18" s="1" customFormat="1" ht="16" customHeight="1" spans="1:15">
      <c r="A18" s="17"/>
      <c r="B18" s="19"/>
      <c r="C18" s="19"/>
      <c r="D18" s="20"/>
      <c r="E18" s="19"/>
      <c r="F18" s="19"/>
      <c r="G18" s="19"/>
      <c r="H18" s="19"/>
      <c r="I18" s="29"/>
      <c r="J18" s="38"/>
      <c r="K18" s="38"/>
      <c r="L18" s="38"/>
      <c r="M18" s="38"/>
      <c r="N18" s="38"/>
      <c r="O18" s="39"/>
    </row>
    <row r="19" s="1" customFormat="1" ht="16" customHeight="1" spans="1:15">
      <c r="A19" s="21"/>
      <c r="B19" s="22"/>
      <c r="C19" s="22"/>
      <c r="D19" s="23"/>
      <c r="E19" s="22"/>
      <c r="F19" s="22"/>
      <c r="G19" s="22"/>
      <c r="H19" s="22"/>
      <c r="I19" s="45"/>
      <c r="J19" s="46"/>
      <c r="K19" s="46"/>
      <c r="L19" s="47"/>
      <c r="M19" s="46"/>
      <c r="N19" s="46"/>
      <c r="O19" s="48"/>
    </row>
    <row r="20" s="1" customFormat="1" ht="15" spans="1:15">
      <c r="A20" s="24" t="s">
        <v>63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="1" customFormat="1" ht="15" spans="1:15">
      <c r="A21" s="1" t="s">
        <v>64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="1" customFormat="1" ht="15" spans="1:14">
      <c r="A22" s="25"/>
      <c r="B22" s="25"/>
      <c r="C22" s="25"/>
      <c r="D22" s="25"/>
      <c r="E22" s="25"/>
      <c r="F22" s="25"/>
      <c r="G22" s="25"/>
      <c r="H22" s="25"/>
      <c r="I22" s="25"/>
      <c r="J22" s="24" t="s">
        <v>65</v>
      </c>
      <c r="K22" s="49"/>
      <c r="L22" s="24" t="s">
        <v>102</v>
      </c>
      <c r="M22" s="24"/>
      <c r="N22" s="24" t="s">
        <v>67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2024-01-09T01:10:42Z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