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drawings/drawing3.xml" ContentType="application/vnd.openxmlformats-officedocument.drawing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45" windowHeight="967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2" l="1"/>
  <c r="K5" i="8"/>
  <c r="K4" i="8"/>
  <c r="N5" i="7"/>
  <c r="N4" i="7"/>
  <c r="F15" i="6"/>
  <c r="E15" i="6"/>
  <c r="C15" i="6"/>
  <c r="B15" i="6"/>
  <c r="F14" i="6"/>
  <c r="E14" i="6"/>
  <c r="C14" i="6"/>
  <c r="B14" i="6"/>
  <c r="F13" i="6"/>
  <c r="E13" i="6"/>
  <c r="C13" i="6"/>
  <c r="B13" i="6"/>
  <c r="F12" i="6"/>
  <c r="E12" i="6"/>
  <c r="C12" i="6"/>
  <c r="B12" i="6"/>
  <c r="F11" i="6"/>
  <c r="E11" i="6"/>
  <c r="C11" i="6"/>
  <c r="B11" i="6"/>
  <c r="F10" i="6"/>
  <c r="E10" i="6"/>
  <c r="C10" i="6"/>
  <c r="B10" i="6"/>
  <c r="F9" i="6"/>
  <c r="E9" i="6"/>
  <c r="C9" i="6"/>
  <c r="B9" i="6"/>
  <c r="F8" i="6"/>
  <c r="E8" i="6"/>
  <c r="D8" i="6"/>
  <c r="C8" i="6"/>
  <c r="B8" i="6"/>
  <c r="F7" i="6"/>
  <c r="E7" i="6"/>
  <c r="C7" i="6"/>
  <c r="B7" i="6"/>
  <c r="F6" i="6"/>
  <c r="E6" i="6"/>
  <c r="C6" i="6"/>
  <c r="B6" i="6"/>
</calcChain>
</file>

<file path=xl/sharedStrings.xml><?xml version="1.0" encoding="utf-8"?>
<sst xmlns="http://schemas.openxmlformats.org/spreadsheetml/2006/main" count="740" uniqueCount="340">
  <si>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</si>
  <si>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</si>
  <si>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</si>
  <si>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</si>
  <si>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</si>
  <si>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</si>
  <si>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</si>
  <si>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</si>
  <si>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</si>
  <si>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</si>
  <si>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</si>
  <si>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</si>
  <si>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</si>
  <si>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</si>
  <si>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</si>
  <si>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</si>
  <si>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</si>
  <si>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</si>
  <si>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</si>
  <si>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</si>
  <si>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</si>
  <si>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</si>
  <si>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</si>
  <si>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</si>
  <si>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</si>
  <si>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</si>
  <si>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</si>
  <si>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</si>
  <si>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</si>
  <si>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</si>
  <si>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</si>
  <si>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</si>
  <si>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</si>
  <si>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</si>
  <si>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</si>
  <si>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</si>
  <si>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</si>
  <si>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</si>
  <si>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</si>
  <si>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</si>
  <si>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</si>
  <si>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</si>
  <si>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</si>
  <si>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</si>
  <si>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</si>
  <si>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</si>
  <si>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</si>
  <si>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</si>
  <si>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</si>
  <si>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</si>
  <si>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</si>
  <si>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</si>
  <si>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</si>
  <si>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</si>
  <si>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</si>
  <si>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</si>
  <si>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</si>
  <si>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</si>
  <si>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</si>
  <si>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</si>
  <si>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</si>
  <si>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</si>
  <si>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</si>
  <si>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TAEEAK91977</t>
  </si>
  <si>
    <t>合同交期</t>
  </si>
  <si>
    <t>产前确认样</t>
  </si>
  <si>
    <t>有</t>
  </si>
  <si>
    <t>无</t>
  </si>
  <si>
    <t>品名</t>
  </si>
  <si>
    <t>极地科考软壳套装（上衣）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</si>
  <si>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</si>
  <si>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</si>
  <si>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</si>
  <si>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</si>
  <si>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</si>
  <si>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</si>
  <si>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</si>
  <si>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</si>
  <si>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</si>
  <si>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</si>
  <si>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</si>
  <si>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</si>
  <si>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</si>
  <si>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</si>
  <si>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</si>
  <si>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</si>
  <si>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</si>
  <si>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</si>
  <si>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</si>
  <si>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</si>
  <si>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</si>
  <si>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</si>
  <si>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</si>
  <si>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</si>
  <si>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</si>
  <si>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</si>
  <si>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</si>
  <si>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</si>
  <si>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</si>
  <si>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</si>
  <si>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</si>
  <si>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</si>
  <si>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</si>
  <si>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</si>
  <si>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</si>
  <si>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</si>
  <si>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</si>
  <si>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</si>
  <si>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</si>
  <si>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</si>
  <si>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</si>
  <si>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</si>
  <si>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</si>
  <si>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</si>
  <si>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</si>
  <si>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</si>
  <si>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</si>
  <si>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</si>
  <si>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</si>
  <si>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</si>
  <si>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蔚蓝/藏蓝m/3件。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</si>
  <si>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</si>
  <si>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</si>
  <si>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</si>
  <si>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</si>
  <si>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</si>
  <si>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</si>
  <si>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</si>
  <si>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</si>
  <si>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</si>
  <si>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</si>
  <si>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</si>
  <si>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</si>
  <si>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</si>
  <si>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</si>
  <si>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</si>
  <si>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</si>
  <si>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</si>
  <si>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</si>
  <si>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</si>
  <si>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</si>
  <si>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</si>
  <si>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</si>
  <si>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</si>
  <si>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</si>
  <si>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</si>
  <si>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</si>
  <si>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</si>
  <si>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</si>
  <si>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</si>
  <si>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t>180/100B</t>
  </si>
  <si>
    <t>185/104B</t>
  </si>
  <si>
    <t>后中长</t>
  </si>
  <si>
    <t>前中长</t>
  </si>
  <si>
    <t>前中拉链长</t>
  </si>
  <si>
    <t>胸围</t>
  </si>
  <si>
    <t>-0.5</t>
  </si>
  <si>
    <t>腰围</t>
  </si>
  <si>
    <t>摆围</t>
  </si>
  <si>
    <t>肩宽</t>
  </si>
  <si>
    <t>下领围</t>
  </si>
  <si>
    <t>√</t>
  </si>
  <si>
    <t>上领围</t>
  </si>
  <si>
    <t>肩点袖长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</si>
  <si>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</si>
  <si>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</si>
  <si>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</si>
  <si>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</si>
  <si>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</si>
  <si>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齐色、齐号10件。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</si>
  <si>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</si>
  <si>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</si>
  <si>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</si>
  <si>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</si>
  <si>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1.领围吃式不平</t>
  </si>
  <si>
    <t>【整改的严重缺陷及整改复核时间】</t>
  </si>
  <si>
    <t>【整改结果】</t>
  </si>
  <si>
    <t>-1-0.5</t>
  </si>
  <si>
    <t>-1+1</t>
  </si>
  <si>
    <t>+1.1</t>
  </si>
  <si>
    <t>+1.2</t>
  </si>
  <si>
    <t>+2</t>
  </si>
  <si>
    <t>√√</t>
  </si>
  <si>
    <t>√-1.5</t>
  </si>
  <si>
    <t>-2-0.5</t>
  </si>
  <si>
    <t>-2√</t>
  </si>
  <si>
    <t>-1.5-0.6</t>
  </si>
  <si>
    <t>-06</t>
  </si>
  <si>
    <t>-06+1</t>
  </si>
  <si>
    <t>-0.5√</t>
  </si>
  <si>
    <t>-0.5-1</t>
  </si>
  <si>
    <t>√-0.5</t>
  </si>
  <si>
    <t>√-0.4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</si>
  <si>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</si>
  <si>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</si>
  <si>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</si>
  <si>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</si>
  <si>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</si>
  <si>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</si>
  <si>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</si>
  <si>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</si>
  <si>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</si>
  <si>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</si>
  <si>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</si>
  <si>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</si>
  <si>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</si>
  <si>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</si>
  <si>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</si>
  <si>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</si>
  <si>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</si>
  <si>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</si>
  <si>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</si>
  <si>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</si>
  <si>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</si>
  <si>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</si>
  <si>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</si>
  <si>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</si>
  <si>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</si>
  <si>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</si>
  <si>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</si>
  <si>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</si>
  <si>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</si>
  <si>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</si>
  <si>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</si>
  <si>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</si>
  <si>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</si>
  <si>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</si>
  <si>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</si>
  <si>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</si>
  <si>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齐号一箱</t>
  </si>
  <si>
    <t>情况说明：</t>
  </si>
  <si>
    <t xml:space="preserve">【问题点描述】  </t>
  </si>
  <si>
    <t>1.打号外漏.</t>
  </si>
  <si>
    <t>2.下摆扭1件，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</si>
  <si>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</si>
  <si>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</si>
  <si>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</si>
  <si>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</si>
  <si>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</si>
  <si>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</si>
  <si>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</si>
  <si>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</si>
  <si>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</si>
  <si>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</si>
  <si>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</si>
  <si>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</si>
  <si>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</si>
  <si>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</si>
  <si>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</si>
  <si>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</si>
  <si>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</si>
  <si>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</si>
  <si>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</si>
  <si>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</si>
  <si>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</si>
  <si>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</si>
  <si>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</si>
  <si>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</si>
  <si>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</si>
  <si>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</si>
  <si>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</si>
  <si>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G15FW1091</t>
  </si>
  <si>
    <t>G15FW1091-309E/12C蔚蓝12C深灰</t>
  </si>
  <si>
    <t xml:space="preserve">嘉兴市正麒高新面料复合有限公司 </t>
  </si>
  <si>
    <t>YES</t>
  </si>
  <si>
    <t>G15FW1091-339I/15FW藏蓝17SS深灰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</si>
  <si>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</si>
  <si>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</si>
  <si>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</si>
  <si>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</si>
  <si>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</si>
  <si>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</si>
  <si>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</si>
  <si>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</si>
  <si>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</si>
  <si>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</si>
  <si>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</si>
  <si>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</si>
  <si>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</si>
  <si>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</si>
  <si>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</si>
  <si>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</si>
  <si>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</si>
  <si>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</si>
  <si>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</si>
  <si>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</si>
  <si>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</si>
  <si>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</si>
  <si>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</si>
  <si>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</si>
  <si>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</si>
  <si>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</si>
  <si>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</si>
  <si>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</si>
  <si>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</si>
  <si>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</si>
  <si>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</si>
  <si>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</si>
  <si>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</si>
  <si>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</si>
  <si>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</si>
  <si>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</si>
  <si>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</si>
  <si>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</si>
  <si>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</si>
  <si>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</si>
  <si>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</si>
  <si>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</si>
  <si>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</si>
  <si>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</si>
  <si>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</si>
  <si>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</si>
  <si>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</si>
  <si>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</si>
  <si>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</si>
  <si>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</si>
  <si>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</si>
  <si>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</si>
  <si>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</si>
  <si>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</si>
  <si>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</si>
  <si>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</si>
  <si>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底襟、袖袢 </t>
  </si>
  <si>
    <t>双面胶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</si>
  <si>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</si>
  <si>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</si>
  <si>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</si>
  <si>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</si>
  <si>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</si>
  <si>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G17SSXJ001-701</t>
  </si>
  <si>
    <t xml:space="preserve">G17SSXJ001-701/12C黑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</si>
  <si>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</si>
  <si>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通渭</t>
    <phoneticPr fontId="41" type="noConversion"/>
  </si>
  <si>
    <t>蔚蓝/藏蓝</t>
    <phoneticPr fontId="41" type="noConversion"/>
  </si>
  <si>
    <t>潘金刚</t>
    <phoneticPr fontId="41" type="noConversion"/>
  </si>
  <si>
    <t>李晓龙</t>
    <phoneticPr fontId="41" type="noConversion"/>
  </si>
  <si>
    <r>
      <t>验货时间：2</t>
    </r>
    <r>
      <rPr>
        <b/>
        <sz val="12"/>
        <color theme="1"/>
        <rFont val="宋体"/>
        <family val="3"/>
        <charset val="134"/>
      </rPr>
      <t>4-6-25</t>
    </r>
    <phoneticPr fontId="41" type="noConversion"/>
  </si>
  <si>
    <r>
      <t>制表时间：202</t>
    </r>
    <r>
      <rPr>
        <b/>
        <sz val="14"/>
        <color theme="1"/>
        <rFont val="宋体"/>
        <family val="3"/>
        <charset val="134"/>
        <scheme val="minor"/>
      </rPr>
      <t>4</t>
    </r>
    <r>
      <rPr>
        <b/>
        <sz val="14"/>
        <color theme="1"/>
        <rFont val="宋体"/>
        <family val="3"/>
        <charset val="134"/>
        <scheme val="minor"/>
      </rPr>
      <t>-6-10</t>
    </r>
    <phoneticPr fontId="41" type="noConversion"/>
  </si>
  <si>
    <t>制表时间：2024-6-10</t>
    <phoneticPr fontId="41" type="noConversion"/>
  </si>
  <si>
    <t>直发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</si>
</sst>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[$€-2]* #,##0.00_-;\-[$€-2]* #,##0.00_-;_-[$€-2]* &quot;-&quot;??_-"/>
    <numFmt numFmtId="177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8"/>
      <color rgb="FF00000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name val="新細明體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2">
    <xf numFmtId="0" fontId="0" fillId="0" borderId="0"/>
    <xf numFmtId="0" fontId="28" fillId="0" borderId="0">
      <alignment vertical="center"/>
    </xf>
    <xf numFmtId="0" fontId="20" fillId="0" borderId="0">
      <alignment vertical="center"/>
    </xf>
    <xf numFmtId="0" fontId="20" fillId="0" borderId="0"/>
    <xf numFmtId="0" fontId="28" fillId="0" borderId="0">
      <alignment vertical="center"/>
    </xf>
    <xf numFmtId="0" fontId="36" fillId="0" borderId="0">
      <alignment vertical="center"/>
    </xf>
    <xf numFmtId="0" fontId="37" fillId="0" borderId="0">
      <alignment horizontal="center" vertical="center"/>
    </xf>
    <xf numFmtId="0" fontId="38" fillId="0" borderId="0">
      <alignment horizontal="center" vertical="center"/>
    </xf>
    <xf numFmtId="0" fontId="20" fillId="0" borderId="0"/>
    <xf numFmtId="0" fontId="37" fillId="0" borderId="0">
      <alignment horizontal="center" vertical="center"/>
    </xf>
    <xf numFmtId="0" fontId="38" fillId="0" borderId="0">
      <alignment horizontal="center" vertical="top"/>
    </xf>
    <xf numFmtId="0" fontId="39" fillId="0" borderId="0" applyProtection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11" applyNumberFormat="1" applyFont="1" applyFill="1" applyBorder="1" applyAlignment="1">
      <alignment horizontal="center" vertical="center" wrapText="1" shrinkToFit="1"/>
    </xf>
    <xf numFmtId="0" fontId="5" fillId="0" borderId="6" xfId="1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9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6" xfId="11" applyNumberFormat="1" applyFont="1" applyFill="1" applyBorder="1" applyAlignment="1">
      <alignment horizontal="center" wrapText="1"/>
    </xf>
    <xf numFmtId="0" fontId="5" fillId="0" borderId="11" xfId="11" applyNumberFormat="1" applyFont="1" applyFill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0" fontId="6" fillId="5" borderId="14" xfId="9" applyFont="1" applyFill="1" applyBorder="1" applyAlignment="1">
      <alignment horizontal="center" vertical="center" wrapText="1"/>
    </xf>
    <xf numFmtId="0" fontId="6" fillId="5" borderId="6" xfId="9" applyFont="1" applyFill="1" applyBorder="1" applyAlignment="1">
      <alignment horizontal="center" vertical="center" wrapText="1"/>
    </xf>
    <xf numFmtId="0" fontId="0" fillId="4" borderId="2" xfId="0" applyFill="1" applyBorder="1"/>
    <xf numFmtId="0" fontId="11" fillId="0" borderId="0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3" applyFont="1" applyFill="1"/>
    <xf numFmtId="0" fontId="13" fillId="4" borderId="15" xfId="2" applyFont="1" applyFill="1" applyBorder="1" applyAlignment="1">
      <alignment horizontal="left" vertical="center"/>
    </xf>
    <xf numFmtId="0" fontId="13" fillId="4" borderId="16" xfId="2" applyFont="1" applyFill="1" applyBorder="1" applyAlignment="1">
      <alignment vertical="center"/>
    </xf>
    <xf numFmtId="0" fontId="13" fillId="4" borderId="16" xfId="2" applyFont="1" applyFill="1" applyBorder="1" applyAlignment="1">
      <alignment horizontal="left" vertical="center"/>
    </xf>
    <xf numFmtId="176" fontId="14" fillId="4" borderId="2" xfId="0" applyNumberFormat="1" applyFont="1" applyFill="1" applyBorder="1" applyAlignment="1"/>
    <xf numFmtId="0" fontId="15" fillId="0" borderId="2" xfId="8" applyFont="1" applyFill="1" applyBorder="1" applyAlignment="1">
      <alignment horizontal="left"/>
    </xf>
    <xf numFmtId="176" fontId="16" fillId="4" borderId="2" xfId="0" applyNumberFormat="1" applyFont="1" applyFill="1" applyBorder="1" applyAlignment="1"/>
    <xf numFmtId="176" fontId="17" fillId="4" borderId="2" xfId="0" applyNumberFormat="1" applyFont="1" applyFill="1" applyBorder="1" applyAlignment="1"/>
    <xf numFmtId="177" fontId="18" fillId="4" borderId="2" xfId="0" applyNumberFormat="1" applyFont="1" applyFill="1" applyBorder="1" applyAlignment="1"/>
    <xf numFmtId="49" fontId="19" fillId="0" borderId="2" xfId="5" applyNumberFormat="1" applyFont="1" applyFill="1" applyBorder="1" applyAlignment="1">
      <alignment horizontal="center"/>
    </xf>
    <xf numFmtId="0" fontId="0" fillId="4" borderId="0" xfId="4" applyFont="1" applyFill="1">
      <alignment vertical="center"/>
    </xf>
    <xf numFmtId="0" fontId="13" fillId="4" borderId="0" xfId="3" applyFont="1" applyFill="1"/>
    <xf numFmtId="49" fontId="13" fillId="4" borderId="2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14" fontId="13" fillId="4" borderId="0" xfId="3" applyNumberFormat="1" applyFont="1" applyFill="1"/>
    <xf numFmtId="0" fontId="20" fillId="0" borderId="0" xfId="2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0" xfId="2" applyFill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vertical="center"/>
    </xf>
    <xf numFmtId="0" fontId="22" fillId="0" borderId="20" xfId="2" applyFont="1" applyFill="1" applyBorder="1" applyAlignment="1">
      <alignment vertical="center"/>
    </xf>
    <xf numFmtId="0" fontId="22" fillId="0" borderId="21" xfId="2" applyFont="1" applyFill="1" applyBorder="1" applyAlignment="1">
      <alignment vertical="center"/>
    </xf>
    <xf numFmtId="0" fontId="22" fillId="0" borderId="24" xfId="2" applyFont="1" applyFill="1" applyBorder="1" applyAlignment="1">
      <alignment vertical="center"/>
    </xf>
    <xf numFmtId="0" fontId="22" fillId="0" borderId="21" xfId="2" applyFont="1" applyFill="1" applyBorder="1" applyAlignment="1">
      <alignment horizontal="left" vertical="center"/>
    </xf>
    <xf numFmtId="0" fontId="18" fillId="0" borderId="24" xfId="2" applyFont="1" applyBorder="1" applyAlignment="1">
      <alignment vertical="center"/>
    </xf>
    <xf numFmtId="0" fontId="18" fillId="0" borderId="25" xfId="2" applyFont="1" applyBorder="1" applyAlignment="1">
      <alignment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vertical="center"/>
    </xf>
    <xf numFmtId="0" fontId="22" fillId="0" borderId="27" xfId="2" applyFont="1" applyFill="1" applyBorder="1" applyAlignment="1">
      <alignment vertical="center"/>
    </xf>
    <xf numFmtId="0" fontId="23" fillId="0" borderId="27" xfId="2" applyFont="1" applyFill="1" applyBorder="1" applyAlignment="1">
      <alignment vertical="center"/>
    </xf>
    <xf numFmtId="0" fontId="23" fillId="0" borderId="27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2" fillId="0" borderId="19" xfId="2" applyFont="1" applyFill="1" applyBorder="1" applyAlignment="1">
      <alignment vertical="center"/>
    </xf>
    <xf numFmtId="0" fontId="23" fillId="0" borderId="24" xfId="2" applyFont="1" applyFill="1" applyBorder="1" applyAlignment="1">
      <alignment horizontal="left" vertical="center"/>
    </xf>
    <xf numFmtId="0" fontId="23" fillId="0" borderId="24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horizontal="left" vertical="center"/>
    </xf>
    <xf numFmtId="58" fontId="23" fillId="0" borderId="27" xfId="2" applyNumberFormat="1" applyFont="1" applyFill="1" applyBorder="1" applyAlignment="1">
      <alignment vertical="center"/>
    </xf>
    <xf numFmtId="0" fontId="23" fillId="0" borderId="25" xfId="2" applyFont="1" applyFill="1" applyBorder="1" applyAlignment="1">
      <alignment horizontal="left" vertical="center"/>
    </xf>
    <xf numFmtId="0" fontId="23" fillId="0" borderId="38" xfId="2" applyFont="1" applyFill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21" xfId="2" applyFont="1" applyBorder="1" applyAlignment="1">
      <alignment vertical="center"/>
    </xf>
    <xf numFmtId="0" fontId="16" fillId="0" borderId="24" xfId="2" applyFont="1" applyBorder="1" applyAlignment="1">
      <alignment vertical="center"/>
    </xf>
    <xf numFmtId="0" fontId="20" fillId="0" borderId="24" xfId="2" applyFont="1" applyBorder="1" applyAlignment="1">
      <alignment vertical="center"/>
    </xf>
    <xf numFmtId="0" fontId="25" fillId="0" borderId="26" xfId="2" applyFont="1" applyBorder="1" applyAlignment="1">
      <alignment vertical="center"/>
    </xf>
    <xf numFmtId="0" fontId="16" fillId="0" borderId="19" xfId="2" applyFont="1" applyBorder="1" applyAlignment="1">
      <alignment vertical="center"/>
    </xf>
    <xf numFmtId="0" fontId="20" fillId="0" borderId="20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20" fillId="0" borderId="20" xfId="2" applyFont="1" applyBorder="1" applyAlignment="1">
      <alignment vertical="center"/>
    </xf>
    <xf numFmtId="0" fontId="16" fillId="0" borderId="20" xfId="2" applyFont="1" applyBorder="1" applyAlignment="1">
      <alignment vertical="center"/>
    </xf>
    <xf numFmtId="0" fontId="20" fillId="0" borderId="24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4" fillId="0" borderId="43" xfId="2" applyFont="1" applyBorder="1" applyAlignment="1">
      <alignment vertical="center"/>
    </xf>
    <xf numFmtId="0" fontId="14" fillId="0" borderId="44" xfId="2" applyFont="1" applyBorder="1" applyAlignment="1">
      <alignment vertical="center"/>
    </xf>
    <xf numFmtId="58" fontId="14" fillId="0" borderId="44" xfId="2" applyNumberFormat="1" applyFont="1" applyBorder="1" applyAlignment="1">
      <alignment vertical="center"/>
    </xf>
    <xf numFmtId="0" fontId="1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16" fillId="0" borderId="46" xfId="2" applyFont="1" applyBorder="1" applyAlignment="1">
      <alignment vertical="center"/>
    </xf>
    <xf numFmtId="0" fontId="20" fillId="0" borderId="47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20" fillId="0" borderId="47" xfId="2" applyFont="1" applyBorder="1" applyAlignment="1">
      <alignment vertical="center"/>
    </xf>
    <xf numFmtId="0" fontId="16" fillId="0" borderId="47" xfId="2" applyFont="1" applyBorder="1" applyAlignment="1">
      <alignment vertical="center"/>
    </xf>
    <xf numFmtId="0" fontId="16" fillId="0" borderId="46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7" fillId="0" borderId="53" xfId="2" applyFont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/>
    </xf>
    <xf numFmtId="9" fontId="18" fillId="0" borderId="24" xfId="2" applyNumberFormat="1" applyFont="1" applyBorder="1" applyAlignment="1">
      <alignment horizontal="center" vertical="center"/>
    </xf>
    <xf numFmtId="0" fontId="18" fillId="0" borderId="21" xfId="2" applyFont="1" applyBorder="1" applyAlignment="1">
      <alignment horizontal="left" vertical="center"/>
    </xf>
    <xf numFmtId="0" fontId="14" fillId="0" borderId="41" xfId="2" applyFont="1" applyBorder="1" applyAlignment="1">
      <alignment vertical="center"/>
    </xf>
    <xf numFmtId="0" fontId="14" fillId="0" borderId="42" xfId="2" applyFont="1" applyBorder="1" applyAlignment="1">
      <alignment vertical="center"/>
    </xf>
    <xf numFmtId="0" fontId="18" fillId="0" borderId="57" xfId="2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58" fontId="20" fillId="0" borderId="42" xfId="2" applyNumberFormat="1" applyFont="1" applyBorder="1" applyAlignment="1">
      <alignment vertical="center"/>
    </xf>
    <xf numFmtId="0" fontId="18" fillId="0" borderId="51" xfId="2" applyFont="1" applyBorder="1" applyAlignment="1">
      <alignment horizontal="left" vertical="center"/>
    </xf>
    <xf numFmtId="0" fontId="16" fillId="0" borderId="0" xfId="2" applyFont="1" applyBorder="1" applyAlignment="1">
      <alignment vertical="center"/>
    </xf>
    <xf numFmtId="0" fontId="30" fillId="0" borderId="25" xfId="2" applyFont="1" applyBorder="1" applyAlignment="1">
      <alignment horizontal="left" vertical="center" wrapText="1"/>
    </xf>
    <xf numFmtId="0" fontId="30" fillId="0" borderId="25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0" fontId="32" fillId="0" borderId="63" xfId="0" applyFont="1" applyBorder="1"/>
    <xf numFmtId="0" fontId="32" fillId="0" borderId="2" xfId="0" applyFont="1" applyBorder="1"/>
    <xf numFmtId="0" fontId="32" fillId="7" borderId="2" xfId="0" applyFont="1" applyFill="1" applyBorder="1"/>
    <xf numFmtId="0" fontId="0" fillId="0" borderId="63" xfId="0" applyBorder="1"/>
    <xf numFmtId="0" fontId="0" fillId="7" borderId="2" xfId="0" applyFill="1" applyBorder="1"/>
    <xf numFmtId="0" fontId="0" fillId="0" borderId="64" xfId="0" applyBorder="1"/>
    <xf numFmtId="0" fontId="0" fillId="0" borderId="65" xfId="0" applyBorder="1"/>
    <xf numFmtId="0" fontId="0" fillId="7" borderId="65" xfId="0" applyFill="1" applyBorder="1"/>
    <xf numFmtId="0" fontId="0" fillId="8" borderId="0" xfId="0" applyFill="1"/>
    <xf numFmtId="0" fontId="32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2" fillId="9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9" fontId="28" fillId="0" borderId="2" xfId="0" applyNumberFormat="1" applyFont="1" applyFill="1" applyBorder="1" applyAlignment="1">
      <alignment horizontal="left"/>
    </xf>
    <xf numFmtId="0" fontId="40" fillId="0" borderId="44" xfId="2" applyFont="1" applyBorder="1" applyAlignment="1">
      <alignment vertical="center"/>
    </xf>
    <xf numFmtId="0" fontId="23" fillId="0" borderId="54" xfId="2" applyFont="1" applyFill="1" applyBorder="1" applyAlignment="1">
      <alignment vertical="center"/>
    </xf>
    <xf numFmtId="0" fontId="23" fillId="0" borderId="70" xfId="2" applyFont="1" applyFill="1" applyBorder="1" applyAlignment="1">
      <alignment horizontal="left" vertical="center"/>
    </xf>
    <xf numFmtId="0" fontId="22" fillId="0" borderId="71" xfId="2" applyFont="1" applyFill="1" applyBorder="1" applyAlignment="1">
      <alignment vertical="center"/>
    </xf>
    <xf numFmtId="0" fontId="20" fillId="0" borderId="2" xfId="2" applyFill="1" applyBorder="1" applyAlignment="1">
      <alignment horizontal="left" vertical="center"/>
    </xf>
    <xf numFmtId="0" fontId="42" fillId="4" borderId="0" xfId="3" applyFont="1" applyFill="1"/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14" fillId="0" borderId="32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58" xfId="2" applyFont="1" applyFill="1" applyBorder="1" applyAlignment="1">
      <alignment horizontal="left" vertical="center"/>
    </xf>
    <xf numFmtId="0" fontId="29" fillId="0" borderId="44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5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22" fillId="0" borderId="46" xfId="2" applyFont="1" applyFill="1" applyBorder="1" applyAlignment="1">
      <alignment horizontal="left" vertical="center"/>
    </xf>
    <xf numFmtId="0" fontId="22" fillId="0" borderId="47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2" fillId="0" borderId="21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horizontal="left" vertical="center"/>
    </xf>
    <xf numFmtId="0" fontId="22" fillId="0" borderId="54" xfId="2" applyFont="1" applyFill="1" applyBorder="1" applyAlignment="1">
      <alignment horizontal="left" vertical="center"/>
    </xf>
    <xf numFmtId="0" fontId="22" fillId="0" borderId="35" xfId="2" applyFont="1" applyFill="1" applyBorder="1" applyAlignment="1">
      <alignment horizontal="left" vertical="center"/>
    </xf>
    <xf numFmtId="0" fontId="22" fillId="0" borderId="40" xfId="2" applyFont="1" applyFill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9" fontId="18" fillId="0" borderId="33" xfId="2" applyNumberFormat="1" applyFont="1" applyBorder="1" applyAlignment="1">
      <alignment horizontal="left" vertical="center"/>
    </xf>
    <xf numFmtId="9" fontId="18" fillId="0" borderId="29" xfId="2" applyNumberFormat="1" applyFont="1" applyBorder="1" applyAlignment="1">
      <alignment horizontal="left" vertical="center"/>
    </xf>
    <xf numFmtId="9" fontId="18" fillId="0" borderId="39" xfId="2" applyNumberFormat="1" applyFont="1" applyBorder="1" applyAlignment="1">
      <alignment horizontal="left" vertical="center"/>
    </xf>
    <xf numFmtId="9" fontId="18" fillId="0" borderId="34" xfId="2" applyNumberFormat="1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40" xfId="2" applyNumberFormat="1" applyFont="1" applyBorder="1" applyAlignment="1">
      <alignment horizontal="left" vertical="center"/>
    </xf>
    <xf numFmtId="0" fontId="16" fillId="0" borderId="5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 wrapText="1"/>
    </xf>
    <xf numFmtId="0" fontId="16" fillId="0" borderId="35" xfId="2" applyFont="1" applyBorder="1" applyAlignment="1">
      <alignment horizontal="left" vertical="center" wrapText="1"/>
    </xf>
    <xf numFmtId="0" fontId="16" fillId="0" borderId="40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14" fontId="18" fillId="0" borderId="24" xfId="2" applyNumberFormat="1" applyFont="1" applyBorder="1" applyAlignment="1">
      <alignment horizontal="center" vertical="center"/>
    </xf>
    <xf numFmtId="14" fontId="18" fillId="0" borderId="25" xfId="2" applyNumberFormat="1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14" fontId="18" fillId="0" borderId="27" xfId="2" applyNumberFormat="1" applyFont="1" applyBorder="1" applyAlignment="1">
      <alignment horizontal="center" vertical="center"/>
    </xf>
    <xf numFmtId="14" fontId="18" fillId="0" borderId="38" xfId="2" applyNumberFormat="1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top"/>
    </xf>
    <xf numFmtId="0" fontId="18" fillId="0" borderId="42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center" vertical="center"/>
    </xf>
    <xf numFmtId="0" fontId="14" fillId="0" borderId="47" xfId="2" applyFont="1" applyFill="1" applyBorder="1" applyAlignment="1">
      <alignment horizontal="center" vertical="center"/>
    </xf>
    <xf numFmtId="0" fontId="14" fillId="0" borderId="51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14" fillId="0" borderId="38" xfId="2" applyFont="1" applyFill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22" fillId="0" borderId="24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22" fillId="0" borderId="24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37" xfId="2" applyFont="1" applyFill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4" fillId="0" borderId="18" xfId="2" applyFont="1" applyBorder="1" applyAlignment="1">
      <alignment horizontal="center" vertical="top"/>
    </xf>
    <xf numFmtId="0" fontId="22" fillId="0" borderId="25" xfId="2" applyFont="1" applyFill="1" applyBorder="1" applyAlignment="1">
      <alignment horizontal="left" vertical="center"/>
    </xf>
    <xf numFmtId="0" fontId="23" fillId="0" borderId="27" xfId="2" applyFont="1" applyFill="1" applyBorder="1" applyAlignment="1">
      <alignment horizontal="center" vertical="center"/>
    </xf>
    <xf numFmtId="0" fontId="22" fillId="0" borderId="27" xfId="2" applyFont="1" applyFill="1" applyBorder="1" applyAlignment="1">
      <alignment horizontal="center" vertical="center"/>
    </xf>
    <xf numFmtId="0" fontId="23" fillId="0" borderId="38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left" vertical="center"/>
    </xf>
    <xf numFmtId="0" fontId="23" fillId="0" borderId="30" xfId="2" applyFont="1" applyFill="1" applyBorder="1" applyAlignment="1">
      <alignment horizontal="left" vertical="center"/>
    </xf>
    <xf numFmtId="0" fontId="23" fillId="0" borderId="23" xfId="2" applyFont="1" applyFill="1" applyBorder="1" applyAlignment="1">
      <alignment horizontal="left" vertical="center"/>
    </xf>
    <xf numFmtId="0" fontId="23" fillId="0" borderId="34" xfId="2" applyFont="1" applyFill="1" applyBorder="1" applyAlignment="1">
      <alignment horizontal="left" vertical="center"/>
    </xf>
    <xf numFmtId="0" fontId="23" fillId="0" borderId="35" xfId="2" applyFont="1" applyFill="1" applyBorder="1" applyAlignment="1">
      <alignment horizontal="left" vertical="center"/>
    </xf>
    <xf numFmtId="0" fontId="23" fillId="0" borderId="4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22" fillId="0" borderId="22" xfId="2" applyFont="1" applyFill="1" applyBorder="1" applyAlignment="1">
      <alignment horizontal="left" vertical="center"/>
    </xf>
    <xf numFmtId="0" fontId="22" fillId="0" borderId="36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3" fillId="0" borderId="31" xfId="2" applyFont="1" applyFill="1" applyBorder="1" applyAlignment="1">
      <alignment horizontal="left" vertical="center"/>
    </xf>
    <xf numFmtId="0" fontId="20" fillId="0" borderId="27" xfId="2" applyFill="1" applyBorder="1" applyAlignment="1">
      <alignment horizontal="center" vertical="center"/>
    </xf>
    <xf numFmtId="0" fontId="20" fillId="0" borderId="38" xfId="2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left" vertical="center"/>
    </xf>
    <xf numFmtId="0" fontId="22" fillId="0" borderId="29" xfId="2" applyFont="1" applyFill="1" applyBorder="1" applyAlignment="1">
      <alignment horizontal="left" vertical="center"/>
    </xf>
    <xf numFmtId="0" fontId="22" fillId="0" borderId="39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 wrapText="1"/>
    </xf>
    <xf numFmtId="0" fontId="23" fillId="0" borderId="24" xfId="2" applyFont="1" applyFill="1" applyBorder="1" applyAlignment="1">
      <alignment horizontal="left" vertical="center" wrapText="1"/>
    </xf>
    <xf numFmtId="0" fontId="23" fillId="0" borderId="25" xfId="2" applyFont="1" applyFill="1" applyBorder="1" applyAlignment="1">
      <alignment horizontal="left" vertical="center" wrapText="1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23" fillId="0" borderId="21" xfId="2" applyFont="1" applyFill="1" applyBorder="1" applyAlignment="1">
      <alignment horizontal="left" vertical="center"/>
    </xf>
    <xf numFmtId="0" fontId="23" fillId="0" borderId="24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horizontal="left" vertical="center"/>
    </xf>
    <xf numFmtId="0" fontId="22" fillId="0" borderId="28" xfId="2" applyFont="1" applyFill="1" applyBorder="1" applyAlignment="1">
      <alignment horizontal="left" vertical="center"/>
    </xf>
    <xf numFmtId="0" fontId="23" fillId="0" borderId="22" xfId="2" applyFont="1" applyFill="1" applyBorder="1" applyAlignment="1">
      <alignment horizontal="center" vertical="center"/>
    </xf>
    <xf numFmtId="0" fontId="23" fillId="0" borderId="30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right" vertical="center"/>
    </xf>
    <xf numFmtId="0" fontId="22" fillId="0" borderId="27" xfId="2" applyFont="1" applyFill="1" applyBorder="1" applyAlignment="1">
      <alignment horizontal="left" vertical="center"/>
    </xf>
    <xf numFmtId="0" fontId="21" fillId="0" borderId="18" xfId="2" applyFont="1" applyFill="1" applyBorder="1" applyAlignment="1">
      <alignment horizontal="center" vertical="top"/>
    </xf>
    <xf numFmtId="0" fontId="18" fillId="0" borderId="2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37" xfId="2" applyFont="1" applyFill="1" applyBorder="1" applyAlignment="1">
      <alignment horizontal="center" vertical="center"/>
    </xf>
    <xf numFmtId="58" fontId="23" fillId="0" borderId="24" xfId="2" applyNumberFormat="1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4" borderId="16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17" xfId="3" applyFont="1" applyFill="1" applyBorder="1" applyAlignment="1" applyProtection="1">
      <alignment horizontal="center" vertical="center"/>
    </xf>
    <xf numFmtId="0" fontId="12" fillId="4" borderId="16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3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2">
    <cellStyle name="S10" xfId="7"/>
    <cellStyle name="S11" xfId="10"/>
    <cellStyle name="S13" xfId="6"/>
    <cellStyle name="S15" xfId="9"/>
    <cellStyle name="常规" xfId="0" builtinId="0"/>
    <cellStyle name="常规 10 10" xfId="5"/>
    <cellStyle name="常规 2" xfId="2"/>
    <cellStyle name="常规 23" xfId="8"/>
    <cellStyle name="常规 3" xfId="3"/>
    <cellStyle name="常规 4" xfId="4"/>
    <cellStyle name="常规 40" xfId="1"/>
    <cellStyle name="常规_10AW核价-润懋(35款已核，单耗未减)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checked="Checked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checked="Checked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checked="Checked" noThreeD="1"/>
</file>

<file path=xl/ctrlProps/ctrlProp163.xml><?xml version="1.0" encoding="utf-8"?>
<formControlPr xmlns="http://schemas.microsoft.com/office/spreadsheetml/2009/9/main" objectType="CheckBox" checked="Checked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180975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180975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273050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273050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273050</xdr:colOff>
      <xdr:row>8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273050</xdr:colOff>
      <xdr:row>8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273050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50" Type="http://schemas.openxmlformats.org/officeDocument/2006/relationships/ctrlProp" Target="../ctrlProps/ctrlProp112.xml"/><Relationship Id="rId55" Type="http://schemas.openxmlformats.org/officeDocument/2006/relationships/ctrlProp" Target="../ctrlProps/ctrlProp117.xml"/><Relationship Id="rId63" Type="http://schemas.openxmlformats.org/officeDocument/2006/relationships/ctrlProp" Target="../ctrlProps/ctrlProp125.xml"/><Relationship Id="rId68" Type="http://schemas.openxmlformats.org/officeDocument/2006/relationships/ctrlProp" Target="../ctrlProps/ctrlProp130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3" Type="http://schemas.openxmlformats.org/officeDocument/2006/relationships/ctrlProp" Target="../ctrlProps/ctrlProp115.xml"/><Relationship Id="rId58" Type="http://schemas.openxmlformats.org/officeDocument/2006/relationships/ctrlProp" Target="../ctrlProps/ctrlProp120.xml"/><Relationship Id="rId66" Type="http://schemas.openxmlformats.org/officeDocument/2006/relationships/ctrlProp" Target="../ctrlProps/ctrlProp128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57" Type="http://schemas.openxmlformats.org/officeDocument/2006/relationships/ctrlProp" Target="../ctrlProps/ctrlProp119.xml"/><Relationship Id="rId61" Type="http://schemas.openxmlformats.org/officeDocument/2006/relationships/ctrlProp" Target="../ctrlProps/ctrlProp123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52" Type="http://schemas.openxmlformats.org/officeDocument/2006/relationships/ctrlProp" Target="../ctrlProps/ctrlProp114.xml"/><Relationship Id="rId60" Type="http://schemas.openxmlformats.org/officeDocument/2006/relationships/ctrlProp" Target="../ctrlProps/ctrlProp122.xml"/><Relationship Id="rId65" Type="http://schemas.openxmlformats.org/officeDocument/2006/relationships/ctrlProp" Target="../ctrlProps/ctrlProp127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56" Type="http://schemas.openxmlformats.org/officeDocument/2006/relationships/ctrlProp" Target="../ctrlProps/ctrlProp118.xml"/><Relationship Id="rId64" Type="http://schemas.openxmlformats.org/officeDocument/2006/relationships/ctrlProp" Target="../ctrlProps/ctrlProp126.xml"/><Relationship Id="rId69" Type="http://schemas.openxmlformats.org/officeDocument/2006/relationships/ctrlProp" Target="../ctrlProps/ctrlProp131.xml"/><Relationship Id="rId8" Type="http://schemas.openxmlformats.org/officeDocument/2006/relationships/ctrlProp" Target="../ctrlProps/ctrlProp70.xml"/><Relationship Id="rId51" Type="http://schemas.openxmlformats.org/officeDocument/2006/relationships/ctrlProp" Target="../ctrlProps/ctrlProp113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59" Type="http://schemas.openxmlformats.org/officeDocument/2006/relationships/ctrlProp" Target="../ctrlProps/ctrlProp121.xml"/><Relationship Id="rId67" Type="http://schemas.openxmlformats.org/officeDocument/2006/relationships/ctrlProp" Target="../ctrlProps/ctrlProp129.xml"/><Relationship Id="rId20" Type="http://schemas.openxmlformats.org/officeDocument/2006/relationships/ctrlProp" Target="../ctrlProps/ctrlProp82.xml"/><Relationship Id="rId41" Type="http://schemas.openxmlformats.org/officeDocument/2006/relationships/ctrlProp" Target="../ctrlProps/ctrlProp103.xml"/><Relationship Id="rId54" Type="http://schemas.openxmlformats.org/officeDocument/2006/relationships/ctrlProp" Target="../ctrlProps/ctrlProp116.xml"/><Relationship Id="rId62" Type="http://schemas.openxmlformats.org/officeDocument/2006/relationships/ctrlProp" Target="../ctrlProps/ctrlProp1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7.xml"/><Relationship Id="rId13" Type="http://schemas.openxmlformats.org/officeDocument/2006/relationships/ctrlProp" Target="../ctrlProps/ctrlProp142.xml"/><Relationship Id="rId18" Type="http://schemas.openxmlformats.org/officeDocument/2006/relationships/ctrlProp" Target="../ctrlProps/ctrlProp147.xml"/><Relationship Id="rId26" Type="http://schemas.openxmlformats.org/officeDocument/2006/relationships/ctrlProp" Target="../ctrlProps/ctrlProp155.xml"/><Relationship Id="rId39" Type="http://schemas.openxmlformats.org/officeDocument/2006/relationships/ctrlProp" Target="../ctrlProps/ctrlProp168.xml"/><Relationship Id="rId3" Type="http://schemas.openxmlformats.org/officeDocument/2006/relationships/ctrlProp" Target="../ctrlProps/ctrlProp132.xml"/><Relationship Id="rId21" Type="http://schemas.openxmlformats.org/officeDocument/2006/relationships/ctrlProp" Target="../ctrlProps/ctrlProp150.xml"/><Relationship Id="rId34" Type="http://schemas.openxmlformats.org/officeDocument/2006/relationships/ctrlProp" Target="../ctrlProps/ctrlProp163.xml"/><Relationship Id="rId7" Type="http://schemas.openxmlformats.org/officeDocument/2006/relationships/ctrlProp" Target="../ctrlProps/ctrlProp136.xml"/><Relationship Id="rId12" Type="http://schemas.openxmlformats.org/officeDocument/2006/relationships/ctrlProp" Target="../ctrlProps/ctrlProp141.xml"/><Relationship Id="rId17" Type="http://schemas.openxmlformats.org/officeDocument/2006/relationships/ctrlProp" Target="../ctrlProps/ctrlProp146.xml"/><Relationship Id="rId25" Type="http://schemas.openxmlformats.org/officeDocument/2006/relationships/ctrlProp" Target="../ctrlProps/ctrlProp154.xml"/><Relationship Id="rId33" Type="http://schemas.openxmlformats.org/officeDocument/2006/relationships/ctrlProp" Target="../ctrlProps/ctrlProp162.xml"/><Relationship Id="rId38" Type="http://schemas.openxmlformats.org/officeDocument/2006/relationships/ctrlProp" Target="../ctrlProps/ctrlProp16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45.xml"/><Relationship Id="rId20" Type="http://schemas.openxmlformats.org/officeDocument/2006/relationships/ctrlProp" Target="../ctrlProps/ctrlProp149.xml"/><Relationship Id="rId29" Type="http://schemas.openxmlformats.org/officeDocument/2006/relationships/ctrlProp" Target="../ctrlProps/ctrlProp158.xml"/><Relationship Id="rId41" Type="http://schemas.openxmlformats.org/officeDocument/2006/relationships/ctrlProp" Target="../ctrlProps/ctrlProp17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5.xml"/><Relationship Id="rId11" Type="http://schemas.openxmlformats.org/officeDocument/2006/relationships/ctrlProp" Target="../ctrlProps/ctrlProp140.xml"/><Relationship Id="rId24" Type="http://schemas.openxmlformats.org/officeDocument/2006/relationships/ctrlProp" Target="../ctrlProps/ctrlProp153.xml"/><Relationship Id="rId32" Type="http://schemas.openxmlformats.org/officeDocument/2006/relationships/ctrlProp" Target="../ctrlProps/ctrlProp161.xml"/><Relationship Id="rId37" Type="http://schemas.openxmlformats.org/officeDocument/2006/relationships/ctrlProp" Target="../ctrlProps/ctrlProp166.xml"/><Relationship Id="rId40" Type="http://schemas.openxmlformats.org/officeDocument/2006/relationships/ctrlProp" Target="../ctrlProps/ctrlProp169.xml"/><Relationship Id="rId5" Type="http://schemas.openxmlformats.org/officeDocument/2006/relationships/ctrlProp" Target="../ctrlProps/ctrlProp134.xml"/><Relationship Id="rId15" Type="http://schemas.openxmlformats.org/officeDocument/2006/relationships/ctrlProp" Target="../ctrlProps/ctrlProp144.xml"/><Relationship Id="rId23" Type="http://schemas.openxmlformats.org/officeDocument/2006/relationships/ctrlProp" Target="../ctrlProps/ctrlProp152.xml"/><Relationship Id="rId28" Type="http://schemas.openxmlformats.org/officeDocument/2006/relationships/ctrlProp" Target="../ctrlProps/ctrlProp157.xml"/><Relationship Id="rId36" Type="http://schemas.openxmlformats.org/officeDocument/2006/relationships/ctrlProp" Target="../ctrlProps/ctrlProp165.xml"/><Relationship Id="rId10" Type="http://schemas.openxmlformats.org/officeDocument/2006/relationships/ctrlProp" Target="../ctrlProps/ctrlProp139.xml"/><Relationship Id="rId19" Type="http://schemas.openxmlformats.org/officeDocument/2006/relationships/ctrlProp" Target="../ctrlProps/ctrlProp148.xml"/><Relationship Id="rId31" Type="http://schemas.openxmlformats.org/officeDocument/2006/relationships/ctrlProp" Target="../ctrlProps/ctrlProp160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4" Type="http://schemas.openxmlformats.org/officeDocument/2006/relationships/ctrlProp" Target="../ctrlProps/ctrlProp143.xml"/><Relationship Id="rId22" Type="http://schemas.openxmlformats.org/officeDocument/2006/relationships/ctrlProp" Target="../ctrlProps/ctrlProp151.xml"/><Relationship Id="rId27" Type="http://schemas.openxmlformats.org/officeDocument/2006/relationships/ctrlProp" Target="../ctrlProps/ctrlProp156.xml"/><Relationship Id="rId30" Type="http://schemas.openxmlformats.org/officeDocument/2006/relationships/ctrlProp" Target="../ctrlProps/ctrlProp159.xml"/><Relationship Id="rId35" Type="http://schemas.openxmlformats.org/officeDocument/2006/relationships/ctrlProp" Target="../ctrlProps/ctrlProp16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6" zoomScale="120" zoomScaleNormal="120" workbookViewId="0">
      <selection activeCell="B43" sqref="B43"/>
    </sheetView>
  </sheetViews>
  <sheetFormatPr defaultColWidth="11" defaultRowHeight="14.25"/>
  <cols>
    <col min="1" max="1" width="5.5" customWidth="1"/>
    <col min="2" max="2" width="96.375" style="138" customWidth="1"/>
    <col min="3" max="3" width="10.125" customWidth="1"/>
  </cols>
  <sheetData>
    <row r="1" spans="1:2" ht="21" customHeight="1">
      <c r="A1" s="139"/>
      <c r="B1" s="140" t="s">
        <v>0</v>
      </c>
    </row>
    <row r="2" spans="1:2">
      <c r="A2" s="5">
        <v>1</v>
      </c>
      <c r="B2" s="141" t="s">
        <v>1</v>
      </c>
    </row>
    <row r="3" spans="1:2">
      <c r="A3" s="5">
        <v>2</v>
      </c>
      <c r="B3" s="141" t="s">
        <v>2</v>
      </c>
    </row>
    <row r="4" spans="1:2">
      <c r="A4" s="5">
        <v>3</v>
      </c>
      <c r="B4" s="141" t="s">
        <v>3</v>
      </c>
    </row>
    <row r="5" spans="1:2">
      <c r="A5" s="5">
        <v>4</v>
      </c>
      <c r="B5" s="141" t="s">
        <v>4</v>
      </c>
    </row>
    <row r="6" spans="1:2">
      <c r="A6" s="5">
        <v>5</v>
      </c>
      <c r="B6" s="141" t="s">
        <v>5</v>
      </c>
    </row>
    <row r="7" spans="1:2">
      <c r="A7" s="5">
        <v>6</v>
      </c>
      <c r="B7" s="141" t="s">
        <v>6</v>
      </c>
    </row>
    <row r="8" spans="1:2" s="137" customFormat="1" ht="15" customHeight="1">
      <c r="A8" s="142">
        <v>7</v>
      </c>
      <c r="B8" s="143" t="s">
        <v>7</v>
      </c>
    </row>
    <row r="9" spans="1:2" ht="18.95" customHeight="1">
      <c r="A9" s="139"/>
      <c r="B9" s="144" t="s">
        <v>8</v>
      </c>
    </row>
    <row r="10" spans="1:2" ht="15.95" customHeight="1">
      <c r="A10" s="5">
        <v>1</v>
      </c>
      <c r="B10" s="145" t="s">
        <v>9</v>
      </c>
    </row>
    <row r="11" spans="1:2">
      <c r="A11" s="5">
        <v>2</v>
      </c>
      <c r="B11" s="141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7" t="s">
        <v>12</v>
      </c>
    </row>
    <row r="14" spans="1:2">
      <c r="A14" s="5">
        <v>5</v>
      </c>
      <c r="B14" s="147" t="s">
        <v>13</v>
      </c>
    </row>
    <row r="15" spans="1:2">
      <c r="A15" s="5">
        <v>6</v>
      </c>
      <c r="B15" s="147" t="s">
        <v>14</v>
      </c>
    </row>
    <row r="16" spans="1:2">
      <c r="A16" s="5">
        <v>7</v>
      </c>
      <c r="B16" s="147" t="s">
        <v>15</v>
      </c>
    </row>
    <row r="17" spans="1:2">
      <c r="A17" s="5">
        <v>8</v>
      </c>
      <c r="B17" s="147" t="s">
        <v>16</v>
      </c>
    </row>
    <row r="18" spans="1:2">
      <c r="A18" s="5">
        <v>9</v>
      </c>
      <c r="B18" s="141" t="s">
        <v>17</v>
      </c>
    </row>
    <row r="19" spans="1:2">
      <c r="A19" s="5"/>
      <c r="B19" s="141"/>
    </row>
    <row r="20" spans="1:2" ht="20.25">
      <c r="A20" s="139"/>
      <c r="B20" s="140" t="s">
        <v>18</v>
      </c>
    </row>
    <row r="21" spans="1:2">
      <c r="A21" s="5">
        <v>1</v>
      </c>
      <c r="B21" s="148" t="s">
        <v>19</v>
      </c>
    </row>
    <row r="22" spans="1:2">
      <c r="A22" s="5">
        <v>2</v>
      </c>
      <c r="B22" s="141" t="s">
        <v>20</v>
      </c>
    </row>
    <row r="23" spans="1:2">
      <c r="A23" s="5">
        <v>3</v>
      </c>
      <c r="B23" s="141" t="s">
        <v>21</v>
      </c>
    </row>
    <row r="24" spans="1:2">
      <c r="A24" s="5">
        <v>4</v>
      </c>
      <c r="B24" s="141" t="s">
        <v>22</v>
      </c>
    </row>
    <row r="25" spans="1:2">
      <c r="A25" s="5">
        <v>5</v>
      </c>
      <c r="B25" s="147" t="s">
        <v>23</v>
      </c>
    </row>
    <row r="26" spans="1:2">
      <c r="A26" s="5">
        <v>6</v>
      </c>
      <c r="B26" s="147" t="s">
        <v>24</v>
      </c>
    </row>
    <row r="27" spans="1:2">
      <c r="A27" s="5">
        <v>7</v>
      </c>
      <c r="B27" s="141" t="s">
        <v>25</v>
      </c>
    </row>
    <row r="28" spans="1:2">
      <c r="A28" s="5"/>
      <c r="B28" s="141"/>
    </row>
    <row r="29" spans="1:2" ht="20.25">
      <c r="A29" s="139"/>
      <c r="B29" s="140" t="s">
        <v>26</v>
      </c>
    </row>
    <row r="30" spans="1:2">
      <c r="A30" s="5">
        <v>1</v>
      </c>
      <c r="B30" s="148" t="s">
        <v>27</v>
      </c>
    </row>
    <row r="31" spans="1:2">
      <c r="A31" s="5">
        <v>2</v>
      </c>
      <c r="B31" s="141" t="s">
        <v>28</v>
      </c>
    </row>
    <row r="32" spans="1:2">
      <c r="A32" s="5">
        <v>3</v>
      </c>
      <c r="B32" s="141" t="s">
        <v>29</v>
      </c>
    </row>
    <row r="33" spans="1:2" ht="28.5">
      <c r="A33" s="5">
        <v>4</v>
      </c>
      <c r="B33" s="141" t="s">
        <v>30</v>
      </c>
    </row>
    <row r="34" spans="1:2">
      <c r="A34" s="5">
        <v>5</v>
      </c>
      <c r="B34" s="141" t="s">
        <v>31</v>
      </c>
    </row>
    <row r="35" spans="1:2">
      <c r="A35" s="5">
        <v>6</v>
      </c>
      <c r="B35" s="141" t="s">
        <v>32</v>
      </c>
    </row>
    <row r="36" spans="1:2">
      <c r="A36" s="5">
        <v>7</v>
      </c>
      <c r="B36" s="141" t="s">
        <v>33</v>
      </c>
    </row>
    <row r="37" spans="1:2">
      <c r="A37" s="5"/>
      <c r="B37" s="141"/>
    </row>
    <row r="39" spans="1:2">
      <c r="A39" s="149" t="s">
        <v>34</v>
      </c>
      <c r="B39" s="150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7.95" customHeight="1">
      <c r="B3" s="125"/>
      <c r="C3" s="126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7.95" customHeight="1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7.95" customHeight="1">
      <c r="B5" s="128" t="s">
        <v>43</v>
      </c>
      <c r="C5" s="5">
        <v>13</v>
      </c>
      <c r="D5" s="5">
        <v>0</v>
      </c>
      <c r="E5" s="5">
        <v>1</v>
      </c>
      <c r="F5" s="129">
        <v>0</v>
      </c>
      <c r="G5" s="129">
        <v>1</v>
      </c>
      <c r="H5" s="5">
        <v>1</v>
      </c>
      <c r="I5" s="135">
        <v>2</v>
      </c>
    </row>
    <row r="6" spans="2:9" ht="27.95" customHeight="1">
      <c r="B6" s="128" t="s">
        <v>44</v>
      </c>
      <c r="C6" s="5">
        <v>20</v>
      </c>
      <c r="D6" s="5">
        <v>0</v>
      </c>
      <c r="E6" s="5">
        <v>1</v>
      </c>
      <c r="F6" s="129">
        <v>1</v>
      </c>
      <c r="G6" s="129">
        <v>2</v>
      </c>
      <c r="H6" s="5">
        <v>2</v>
      </c>
      <c r="I6" s="135">
        <v>3</v>
      </c>
    </row>
    <row r="7" spans="2:9" ht="27.95" customHeight="1">
      <c r="B7" s="128" t="s">
        <v>45</v>
      </c>
      <c r="C7" s="5">
        <v>32</v>
      </c>
      <c r="D7" s="5">
        <v>0</v>
      </c>
      <c r="E7" s="5">
        <v>1</v>
      </c>
      <c r="F7" s="129">
        <v>2</v>
      </c>
      <c r="G7" s="129">
        <v>3</v>
      </c>
      <c r="H7" s="5">
        <v>3</v>
      </c>
      <c r="I7" s="135">
        <v>4</v>
      </c>
    </row>
    <row r="8" spans="2:9" ht="27.95" customHeight="1">
      <c r="B8" s="128" t="s">
        <v>46</v>
      </c>
      <c r="C8" s="5">
        <v>50</v>
      </c>
      <c r="D8" s="5">
        <v>1</v>
      </c>
      <c r="E8" s="5">
        <v>2</v>
      </c>
      <c r="F8" s="129">
        <v>3</v>
      </c>
      <c r="G8" s="129">
        <v>4</v>
      </c>
      <c r="H8" s="5">
        <v>5</v>
      </c>
      <c r="I8" s="135">
        <v>6</v>
      </c>
    </row>
    <row r="9" spans="2:9" ht="27.95" customHeight="1">
      <c r="B9" s="128" t="s">
        <v>47</v>
      </c>
      <c r="C9" s="5">
        <v>80</v>
      </c>
      <c r="D9" s="5">
        <v>2</v>
      </c>
      <c r="E9" s="5">
        <v>3</v>
      </c>
      <c r="F9" s="129">
        <v>5</v>
      </c>
      <c r="G9" s="129">
        <v>6</v>
      </c>
      <c r="H9" s="5">
        <v>7</v>
      </c>
      <c r="I9" s="135">
        <v>8</v>
      </c>
    </row>
    <row r="10" spans="2:9" ht="27.95" customHeight="1">
      <c r="B10" s="128" t="s">
        <v>48</v>
      </c>
      <c r="C10" s="5">
        <v>125</v>
      </c>
      <c r="D10" s="5">
        <v>3</v>
      </c>
      <c r="E10" s="5">
        <v>4</v>
      </c>
      <c r="F10" s="129">
        <v>7</v>
      </c>
      <c r="G10" s="129">
        <v>8</v>
      </c>
      <c r="H10" s="5">
        <v>10</v>
      </c>
      <c r="I10" s="135">
        <v>11</v>
      </c>
    </row>
    <row r="11" spans="2:9" ht="27.95" customHeight="1">
      <c r="B11" s="128" t="s">
        <v>49</v>
      </c>
      <c r="C11" s="5">
        <v>200</v>
      </c>
      <c r="D11" s="5">
        <v>5</v>
      </c>
      <c r="E11" s="5">
        <v>6</v>
      </c>
      <c r="F11" s="129">
        <v>10</v>
      </c>
      <c r="G11" s="129">
        <v>11</v>
      </c>
      <c r="H11" s="5">
        <v>14</v>
      </c>
      <c r="I11" s="135">
        <v>15</v>
      </c>
    </row>
    <row r="12" spans="2:9" ht="27.95" customHeight="1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zoomScale="125" zoomScaleNormal="125" workbookViewId="0">
      <selection activeCell="M8" sqref="M8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236" t="s">
        <v>52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14.25">
      <c r="A2" s="73" t="s">
        <v>53</v>
      </c>
      <c r="B2" s="237" t="s">
        <v>54</v>
      </c>
      <c r="C2" s="237"/>
      <c r="D2" s="238" t="s">
        <v>55</v>
      </c>
      <c r="E2" s="238"/>
      <c r="F2" s="237" t="s">
        <v>56</v>
      </c>
      <c r="G2" s="237"/>
      <c r="H2" s="74" t="s">
        <v>57</v>
      </c>
      <c r="I2" s="239" t="s">
        <v>332</v>
      </c>
      <c r="J2" s="239"/>
      <c r="K2" s="240"/>
    </row>
    <row r="3" spans="1:11" ht="14.25">
      <c r="A3" s="230" t="s">
        <v>59</v>
      </c>
      <c r="B3" s="231"/>
      <c r="C3" s="232"/>
      <c r="D3" s="233" t="s">
        <v>60</v>
      </c>
      <c r="E3" s="234"/>
      <c r="F3" s="234"/>
      <c r="G3" s="235"/>
      <c r="H3" s="233" t="s">
        <v>61</v>
      </c>
      <c r="I3" s="234"/>
      <c r="J3" s="234"/>
      <c r="K3" s="235"/>
    </row>
    <row r="4" spans="1:11" ht="14.25">
      <c r="A4" s="77" t="s">
        <v>62</v>
      </c>
      <c r="B4" s="228" t="s">
        <v>63</v>
      </c>
      <c r="C4" s="229"/>
      <c r="D4" s="222" t="s">
        <v>64</v>
      </c>
      <c r="E4" s="223"/>
      <c r="F4" s="220">
        <v>45545</v>
      </c>
      <c r="G4" s="221"/>
      <c r="H4" s="222" t="s">
        <v>65</v>
      </c>
      <c r="I4" s="223"/>
      <c r="J4" s="78" t="s">
        <v>66</v>
      </c>
      <c r="K4" s="79" t="s">
        <v>67</v>
      </c>
    </row>
    <row r="5" spans="1:11" ht="14.25">
      <c r="A5" s="80" t="s">
        <v>68</v>
      </c>
      <c r="B5" s="228" t="s">
        <v>69</v>
      </c>
      <c r="C5" s="229"/>
      <c r="D5" s="222" t="s">
        <v>70</v>
      </c>
      <c r="E5" s="223"/>
      <c r="F5" s="220">
        <v>45463</v>
      </c>
      <c r="G5" s="221"/>
      <c r="H5" s="222" t="s">
        <v>71</v>
      </c>
      <c r="I5" s="223"/>
      <c r="J5" s="78" t="s">
        <v>66</v>
      </c>
      <c r="K5" s="79" t="s">
        <v>67</v>
      </c>
    </row>
    <row r="6" spans="1:11" ht="14.25">
      <c r="A6" s="77" t="s">
        <v>72</v>
      </c>
      <c r="B6" s="53">
        <v>1</v>
      </c>
      <c r="C6" s="54">
        <v>6</v>
      </c>
      <c r="D6" s="80" t="s">
        <v>73</v>
      </c>
      <c r="E6" s="81"/>
      <c r="F6" s="220">
        <v>45536</v>
      </c>
      <c r="G6" s="221"/>
      <c r="H6" s="222" t="s">
        <v>74</v>
      </c>
      <c r="I6" s="223"/>
      <c r="J6" s="78" t="s">
        <v>66</v>
      </c>
      <c r="K6" s="79" t="s">
        <v>67</v>
      </c>
    </row>
    <row r="7" spans="1:11" ht="14.25">
      <c r="A7" s="77" t="s">
        <v>75</v>
      </c>
      <c r="B7" s="218">
        <v>176</v>
      </c>
      <c r="C7" s="219"/>
      <c r="D7" s="80" t="s">
        <v>76</v>
      </c>
      <c r="E7" s="82"/>
      <c r="F7" s="220">
        <v>45540</v>
      </c>
      <c r="G7" s="221"/>
      <c r="H7" s="222" t="s">
        <v>77</v>
      </c>
      <c r="I7" s="223"/>
      <c r="J7" s="78" t="s">
        <v>66</v>
      </c>
      <c r="K7" s="79" t="s">
        <v>67</v>
      </c>
    </row>
    <row r="8" spans="1:11" ht="14.25">
      <c r="A8" s="83" t="s">
        <v>78</v>
      </c>
      <c r="B8" s="224"/>
      <c r="C8" s="225"/>
      <c r="D8" s="189" t="s">
        <v>79</v>
      </c>
      <c r="E8" s="190"/>
      <c r="F8" s="226">
        <v>45540</v>
      </c>
      <c r="G8" s="227"/>
      <c r="H8" s="189" t="s">
        <v>80</v>
      </c>
      <c r="I8" s="190"/>
      <c r="J8" s="90" t="s">
        <v>66</v>
      </c>
      <c r="K8" s="96" t="s">
        <v>67</v>
      </c>
    </row>
    <row r="9" spans="1:11" ht="14.25">
      <c r="A9" s="212" t="s">
        <v>81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>
      <c r="A10" s="186" t="s">
        <v>82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8"/>
    </row>
    <row r="11" spans="1:11" ht="14.25">
      <c r="A11" s="100" t="s">
        <v>83</v>
      </c>
      <c r="B11" s="101" t="s">
        <v>84</v>
      </c>
      <c r="C11" s="102" t="s">
        <v>85</v>
      </c>
      <c r="D11" s="103"/>
      <c r="E11" s="104" t="s">
        <v>86</v>
      </c>
      <c r="F11" s="101" t="s">
        <v>84</v>
      </c>
      <c r="G11" s="102" t="s">
        <v>85</v>
      </c>
      <c r="H11" s="102" t="s">
        <v>87</v>
      </c>
      <c r="I11" s="104" t="s">
        <v>88</v>
      </c>
      <c r="J11" s="101" t="s">
        <v>84</v>
      </c>
      <c r="K11" s="120" t="s">
        <v>85</v>
      </c>
    </row>
    <row r="12" spans="1:11" ht="14.25">
      <c r="A12" s="80" t="s">
        <v>89</v>
      </c>
      <c r="B12" s="89" t="s">
        <v>84</v>
      </c>
      <c r="C12" s="78" t="s">
        <v>85</v>
      </c>
      <c r="D12" s="82"/>
      <c r="E12" s="81" t="s">
        <v>90</v>
      </c>
      <c r="F12" s="89" t="s">
        <v>84</v>
      </c>
      <c r="G12" s="78" t="s">
        <v>85</v>
      </c>
      <c r="H12" s="78" t="s">
        <v>87</v>
      </c>
      <c r="I12" s="81" t="s">
        <v>91</v>
      </c>
      <c r="J12" s="89" t="s">
        <v>84</v>
      </c>
      <c r="K12" s="79" t="s">
        <v>85</v>
      </c>
    </row>
    <row r="13" spans="1:11" ht="14.25">
      <c r="A13" s="80" t="s">
        <v>92</v>
      </c>
      <c r="B13" s="89" t="s">
        <v>84</v>
      </c>
      <c r="C13" s="78" t="s">
        <v>85</v>
      </c>
      <c r="D13" s="82"/>
      <c r="E13" s="81" t="s">
        <v>93</v>
      </c>
      <c r="F13" s="78" t="s">
        <v>94</v>
      </c>
      <c r="G13" s="78" t="s">
        <v>95</v>
      </c>
      <c r="H13" s="78" t="s">
        <v>87</v>
      </c>
      <c r="I13" s="81" t="s">
        <v>96</v>
      </c>
      <c r="J13" s="89" t="s">
        <v>84</v>
      </c>
      <c r="K13" s="79" t="s">
        <v>85</v>
      </c>
    </row>
    <row r="14" spans="1:11" ht="14.25">
      <c r="A14" s="189" t="s">
        <v>97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1"/>
    </row>
    <row r="15" spans="1:11" ht="14.25">
      <c r="A15" s="186" t="s">
        <v>98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8"/>
    </row>
    <row r="16" spans="1:11" ht="14.25">
      <c r="A16" s="105" t="s">
        <v>99</v>
      </c>
      <c r="B16" s="102" t="s">
        <v>94</v>
      </c>
      <c r="C16" s="102" t="s">
        <v>95</v>
      </c>
      <c r="D16" s="106"/>
      <c r="E16" s="107" t="s">
        <v>100</v>
      </c>
      <c r="F16" s="102" t="s">
        <v>94</v>
      </c>
      <c r="G16" s="102" t="s">
        <v>95</v>
      </c>
      <c r="H16" s="108"/>
      <c r="I16" s="107" t="s">
        <v>101</v>
      </c>
      <c r="J16" s="102" t="s">
        <v>94</v>
      </c>
      <c r="K16" s="120" t="s">
        <v>95</v>
      </c>
    </row>
    <row r="17" spans="1:22" ht="16.5" customHeight="1">
      <c r="A17" s="91" t="s">
        <v>102</v>
      </c>
      <c r="B17" s="78" t="s">
        <v>94</v>
      </c>
      <c r="C17" s="78" t="s">
        <v>95</v>
      </c>
      <c r="D17" s="109"/>
      <c r="E17" s="92" t="s">
        <v>103</v>
      </c>
      <c r="F17" s="78" t="s">
        <v>94</v>
      </c>
      <c r="G17" s="78" t="s">
        <v>95</v>
      </c>
      <c r="H17" s="110"/>
      <c r="I17" s="92" t="s">
        <v>104</v>
      </c>
      <c r="J17" s="78" t="s">
        <v>94</v>
      </c>
      <c r="K17" s="79" t="s">
        <v>95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>
      <c r="A18" s="215" t="s">
        <v>105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s="99" customFormat="1" ht="18" customHeight="1">
      <c r="A19" s="186" t="s">
        <v>106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8"/>
    </row>
    <row r="20" spans="1:22" ht="16.5" customHeight="1">
      <c r="A20" s="203" t="s">
        <v>107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>
      <c r="A21" s="111" t="s">
        <v>108</v>
      </c>
      <c r="B21" s="92" t="s">
        <v>109</v>
      </c>
      <c r="C21" s="92" t="s">
        <v>110</v>
      </c>
      <c r="D21" s="92" t="s">
        <v>111</v>
      </c>
      <c r="E21" s="92" t="s">
        <v>112</v>
      </c>
      <c r="F21" s="92" t="s">
        <v>113</v>
      </c>
      <c r="G21" s="92" t="s">
        <v>114</v>
      </c>
      <c r="H21" s="92" t="s">
        <v>115</v>
      </c>
      <c r="I21" s="92" t="s">
        <v>116</v>
      </c>
      <c r="J21" s="92" t="s">
        <v>117</v>
      </c>
      <c r="K21" s="98" t="s">
        <v>118</v>
      </c>
    </row>
    <row r="22" spans="1:22" ht="16.5" customHeight="1">
      <c r="A22" s="112" t="s">
        <v>333</v>
      </c>
      <c r="B22" s="113"/>
      <c r="C22" s="113"/>
      <c r="D22" s="153">
        <v>1</v>
      </c>
      <c r="E22" s="153">
        <v>1</v>
      </c>
      <c r="F22" s="153">
        <v>1</v>
      </c>
      <c r="G22" s="153">
        <v>1</v>
      </c>
      <c r="H22" s="153">
        <v>1</v>
      </c>
      <c r="I22" s="153">
        <v>1</v>
      </c>
      <c r="J22" s="113"/>
      <c r="K22" s="122"/>
    </row>
    <row r="23" spans="1:22" ht="16.5" customHeight="1">
      <c r="A23" s="114"/>
      <c r="B23" s="113"/>
      <c r="C23" s="113"/>
      <c r="D23" s="113"/>
      <c r="E23" s="113"/>
      <c r="F23" s="113"/>
      <c r="G23" s="113"/>
      <c r="H23" s="113"/>
      <c r="I23" s="113"/>
      <c r="J23" s="113"/>
      <c r="K23" s="123"/>
    </row>
    <row r="24" spans="1:22" ht="16.5" customHeight="1">
      <c r="A24" s="114"/>
      <c r="B24" s="113"/>
      <c r="C24" s="113"/>
      <c r="D24" s="113"/>
      <c r="E24" s="113"/>
      <c r="F24" s="113"/>
      <c r="G24" s="113"/>
      <c r="H24" s="113"/>
      <c r="I24" s="113"/>
      <c r="J24" s="113"/>
      <c r="K24" s="123"/>
    </row>
    <row r="25" spans="1:22" ht="16.5" customHeight="1">
      <c r="A25" s="114"/>
      <c r="B25" s="113"/>
      <c r="C25" s="113"/>
      <c r="D25" s="113"/>
      <c r="E25" s="113"/>
      <c r="F25" s="113"/>
      <c r="G25" s="113"/>
      <c r="H25" s="113"/>
      <c r="I25" s="113"/>
      <c r="J25" s="113"/>
      <c r="K25" s="124"/>
    </row>
    <row r="26" spans="1:22" ht="16.5" customHeight="1">
      <c r="A26" s="114"/>
      <c r="B26" s="113"/>
      <c r="C26" s="113"/>
      <c r="D26" s="113"/>
      <c r="E26" s="113"/>
      <c r="F26" s="113"/>
      <c r="G26" s="113"/>
      <c r="H26" s="113"/>
      <c r="I26" s="113"/>
      <c r="J26" s="113"/>
      <c r="K26" s="124"/>
    </row>
    <row r="27" spans="1:22" ht="16.5" customHeight="1">
      <c r="A27" s="114"/>
      <c r="B27" s="113"/>
      <c r="C27" s="113"/>
      <c r="D27" s="113"/>
      <c r="E27" s="113"/>
      <c r="F27" s="113"/>
      <c r="G27" s="113"/>
      <c r="H27" s="113"/>
      <c r="I27" s="113"/>
      <c r="J27" s="113"/>
      <c r="K27" s="124"/>
    </row>
    <row r="28" spans="1:22" ht="16.5" customHeight="1">
      <c r="A28" s="114"/>
      <c r="B28" s="113"/>
      <c r="C28" s="113"/>
      <c r="D28" s="113"/>
      <c r="E28" s="113"/>
      <c r="F28" s="113"/>
      <c r="G28" s="113"/>
      <c r="H28" s="113"/>
      <c r="I28" s="113"/>
      <c r="J28" s="113"/>
      <c r="K28" s="124"/>
    </row>
    <row r="29" spans="1:22" ht="18" customHeight="1">
      <c r="A29" s="192" t="s">
        <v>119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4"/>
    </row>
    <row r="30" spans="1:22" ht="18.75" customHeight="1">
      <c r="A30" s="206" t="s">
        <v>120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22" ht="18.75" customHeight="1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11"/>
    </row>
    <row r="32" spans="1:22" ht="18" customHeight="1">
      <c r="A32" s="192" t="s">
        <v>121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4"/>
    </row>
    <row r="33" spans="1:11" ht="14.25">
      <c r="A33" s="195" t="s">
        <v>122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4.25">
      <c r="A34" s="198" t="s">
        <v>123</v>
      </c>
      <c r="B34" s="199"/>
      <c r="C34" s="78" t="s">
        <v>66</v>
      </c>
      <c r="D34" s="78" t="s">
        <v>67</v>
      </c>
      <c r="E34" s="200" t="s">
        <v>124</v>
      </c>
      <c r="F34" s="201"/>
      <c r="G34" s="201"/>
      <c r="H34" s="201"/>
      <c r="I34" s="201"/>
      <c r="J34" s="201"/>
      <c r="K34" s="202"/>
    </row>
    <row r="35" spans="1:11" ht="14.25">
      <c r="A35" s="168" t="s">
        <v>125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25">
      <c r="A36" s="177" t="s">
        <v>126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1" ht="14.25">
      <c r="A37" s="180" t="s">
        <v>127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2"/>
    </row>
    <row r="38" spans="1:11" ht="14.25">
      <c r="A38" s="180" t="s">
        <v>128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2"/>
    </row>
    <row r="39" spans="1:11" ht="14.25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2"/>
    </row>
    <row r="40" spans="1:11" ht="14.25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2"/>
    </row>
    <row r="41" spans="1:11" ht="14.25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2"/>
    </row>
    <row r="42" spans="1:11" ht="14.25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2"/>
    </row>
    <row r="43" spans="1:11" ht="14.25">
      <c r="A43" s="183" t="s">
        <v>129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</row>
    <row r="44" spans="1:11" ht="14.25">
      <c r="A44" s="186" t="s">
        <v>130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8"/>
    </row>
    <row r="45" spans="1:11" ht="14.25">
      <c r="A45" s="105" t="s">
        <v>131</v>
      </c>
      <c r="B45" s="102" t="s">
        <v>94</v>
      </c>
      <c r="C45" s="102" t="s">
        <v>95</v>
      </c>
      <c r="D45" s="102" t="s">
        <v>87</v>
      </c>
      <c r="E45" s="107" t="s">
        <v>132</v>
      </c>
      <c r="F45" s="102" t="s">
        <v>94</v>
      </c>
      <c r="G45" s="102" t="s">
        <v>95</v>
      </c>
      <c r="H45" s="102" t="s">
        <v>87</v>
      </c>
      <c r="I45" s="107" t="s">
        <v>133</v>
      </c>
      <c r="J45" s="102" t="s">
        <v>94</v>
      </c>
      <c r="K45" s="120" t="s">
        <v>95</v>
      </c>
    </row>
    <row r="46" spans="1:11" ht="14.25">
      <c r="A46" s="91" t="s">
        <v>86</v>
      </c>
      <c r="B46" s="78" t="s">
        <v>94</v>
      </c>
      <c r="C46" s="78" t="s">
        <v>95</v>
      </c>
      <c r="D46" s="78" t="s">
        <v>87</v>
      </c>
      <c r="E46" s="92" t="s">
        <v>93</v>
      </c>
      <c r="F46" s="78" t="s">
        <v>94</v>
      </c>
      <c r="G46" s="78" t="s">
        <v>95</v>
      </c>
      <c r="H46" s="78" t="s">
        <v>87</v>
      </c>
      <c r="I46" s="92" t="s">
        <v>104</v>
      </c>
      <c r="J46" s="78" t="s">
        <v>94</v>
      </c>
      <c r="K46" s="79" t="s">
        <v>95</v>
      </c>
    </row>
    <row r="47" spans="1:11" ht="14.25">
      <c r="A47" s="189" t="s">
        <v>97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1"/>
    </row>
    <row r="48" spans="1:11" ht="14.25">
      <c r="A48" s="168" t="s">
        <v>134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</row>
    <row r="49" spans="1:11" ht="14.25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179"/>
    </row>
    <row r="50" spans="1:11" ht="14.25">
      <c r="A50" s="115" t="s">
        <v>135</v>
      </c>
      <c r="B50" s="172" t="s">
        <v>136</v>
      </c>
      <c r="C50" s="172"/>
      <c r="D50" s="116" t="s">
        <v>137</v>
      </c>
      <c r="E50" s="117" t="s">
        <v>334</v>
      </c>
      <c r="F50" s="118" t="s">
        <v>138</v>
      </c>
      <c r="G50" s="119">
        <v>45463</v>
      </c>
      <c r="H50" s="173" t="s">
        <v>139</v>
      </c>
      <c r="I50" s="174"/>
      <c r="J50" s="175" t="s">
        <v>335</v>
      </c>
      <c r="K50" s="176"/>
    </row>
    <row r="51" spans="1:11" ht="14.25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</row>
    <row r="52" spans="1:11" ht="14.25">
      <c r="A52" s="169"/>
      <c r="B52" s="170"/>
      <c r="C52" s="170"/>
      <c r="D52" s="170"/>
      <c r="E52" s="170"/>
      <c r="F52" s="170"/>
      <c r="G52" s="170"/>
      <c r="H52" s="170"/>
      <c r="I52" s="170"/>
      <c r="J52" s="170"/>
      <c r="K52" s="171"/>
    </row>
    <row r="53" spans="1:11" ht="14.25">
      <c r="A53" s="115" t="s">
        <v>135</v>
      </c>
      <c r="B53" s="172" t="s">
        <v>136</v>
      </c>
      <c r="C53" s="172"/>
      <c r="D53" s="116" t="s">
        <v>137</v>
      </c>
      <c r="E53" s="117" t="s">
        <v>334</v>
      </c>
      <c r="F53" s="118" t="s">
        <v>140</v>
      </c>
      <c r="G53" s="119">
        <v>45466</v>
      </c>
      <c r="H53" s="173" t="s">
        <v>139</v>
      </c>
      <c r="I53" s="174"/>
      <c r="J53" s="175" t="s">
        <v>141</v>
      </c>
      <c r="K53" s="1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="125" zoomScaleNormal="125" workbookViewId="0">
      <selection activeCell="B7" sqref="B7:C7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291" t="s">
        <v>166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17.25" customHeight="1">
      <c r="A2" s="73" t="s">
        <v>53</v>
      </c>
      <c r="B2" s="237" t="s">
        <v>54</v>
      </c>
      <c r="C2" s="237"/>
      <c r="D2" s="238" t="s">
        <v>55</v>
      </c>
      <c r="E2" s="238"/>
      <c r="F2" s="237" t="s">
        <v>56</v>
      </c>
      <c r="G2" s="237"/>
      <c r="H2" s="74" t="s">
        <v>57</v>
      </c>
      <c r="I2" s="239" t="s">
        <v>332</v>
      </c>
      <c r="J2" s="239"/>
      <c r="K2" s="240"/>
    </row>
    <row r="3" spans="1:11" ht="16.5" customHeight="1">
      <c r="A3" s="230" t="s">
        <v>59</v>
      </c>
      <c r="B3" s="231"/>
      <c r="C3" s="232"/>
      <c r="D3" s="233" t="s">
        <v>60</v>
      </c>
      <c r="E3" s="234"/>
      <c r="F3" s="234"/>
      <c r="G3" s="235"/>
      <c r="H3" s="233" t="s">
        <v>61</v>
      </c>
      <c r="I3" s="234"/>
      <c r="J3" s="234"/>
      <c r="K3" s="235"/>
    </row>
    <row r="4" spans="1:11" ht="16.5" customHeight="1">
      <c r="A4" s="77" t="s">
        <v>62</v>
      </c>
      <c r="B4" s="228" t="s">
        <v>63</v>
      </c>
      <c r="C4" s="229"/>
      <c r="D4" s="222" t="s">
        <v>64</v>
      </c>
      <c r="E4" s="223"/>
      <c r="F4" s="220">
        <v>45545</v>
      </c>
      <c r="G4" s="221"/>
      <c r="H4" s="222" t="s">
        <v>65</v>
      </c>
      <c r="I4" s="223"/>
      <c r="J4" s="78" t="s">
        <v>66</v>
      </c>
      <c r="K4" s="79" t="s">
        <v>67</v>
      </c>
    </row>
    <row r="5" spans="1:11" ht="16.5" customHeight="1">
      <c r="A5" s="80" t="s">
        <v>68</v>
      </c>
      <c r="B5" s="228" t="s">
        <v>69</v>
      </c>
      <c r="C5" s="229"/>
      <c r="D5" s="222" t="s">
        <v>70</v>
      </c>
      <c r="E5" s="223"/>
      <c r="F5" s="220">
        <v>45463</v>
      </c>
      <c r="G5" s="221"/>
      <c r="H5" s="222" t="s">
        <v>71</v>
      </c>
      <c r="I5" s="223"/>
      <c r="J5" s="78" t="s">
        <v>66</v>
      </c>
      <c r="K5" s="79" t="s">
        <v>67</v>
      </c>
    </row>
    <row r="6" spans="1:11" ht="16.5" customHeight="1">
      <c r="A6" s="77" t="s">
        <v>72</v>
      </c>
      <c r="B6" s="53">
        <v>1</v>
      </c>
      <c r="C6" s="54">
        <v>6</v>
      </c>
      <c r="D6" s="80" t="s">
        <v>73</v>
      </c>
      <c r="E6" s="81"/>
      <c r="F6" s="220">
        <v>45536</v>
      </c>
      <c r="G6" s="221"/>
      <c r="H6" s="222" t="s">
        <v>74</v>
      </c>
      <c r="I6" s="223"/>
      <c r="J6" s="78" t="s">
        <v>66</v>
      </c>
      <c r="K6" s="79" t="s">
        <v>67</v>
      </c>
    </row>
    <row r="7" spans="1:11" ht="16.5" customHeight="1">
      <c r="A7" s="77" t="s">
        <v>75</v>
      </c>
      <c r="B7" s="218">
        <v>176</v>
      </c>
      <c r="C7" s="219"/>
      <c r="D7" s="80" t="s">
        <v>76</v>
      </c>
      <c r="E7" s="82"/>
      <c r="F7" s="220">
        <v>45540</v>
      </c>
      <c r="G7" s="221"/>
      <c r="H7" s="222" t="s">
        <v>77</v>
      </c>
      <c r="I7" s="223"/>
      <c r="J7" s="78" t="s">
        <v>66</v>
      </c>
      <c r="K7" s="79" t="s">
        <v>67</v>
      </c>
    </row>
    <row r="8" spans="1:11" ht="16.5" customHeight="1">
      <c r="A8" s="83" t="s">
        <v>78</v>
      </c>
      <c r="B8" s="224"/>
      <c r="C8" s="225"/>
      <c r="D8" s="189" t="s">
        <v>79</v>
      </c>
      <c r="E8" s="190"/>
      <c r="F8" s="226">
        <v>45540</v>
      </c>
      <c r="G8" s="227"/>
      <c r="H8" s="189" t="s">
        <v>80</v>
      </c>
      <c r="I8" s="190"/>
      <c r="J8" s="90" t="s">
        <v>66</v>
      </c>
      <c r="K8" s="96" t="s">
        <v>67</v>
      </c>
    </row>
    <row r="9" spans="1:11" ht="16.5" customHeight="1">
      <c r="A9" s="271" t="s">
        <v>167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1" ht="16.5" customHeight="1">
      <c r="A10" s="84" t="s">
        <v>83</v>
      </c>
      <c r="B10" s="85" t="s">
        <v>84</v>
      </c>
      <c r="C10" s="86" t="s">
        <v>85</v>
      </c>
      <c r="D10" s="87"/>
      <c r="E10" s="88" t="s">
        <v>88</v>
      </c>
      <c r="F10" s="85" t="s">
        <v>84</v>
      </c>
      <c r="G10" s="86" t="s">
        <v>85</v>
      </c>
      <c r="H10" s="85"/>
      <c r="I10" s="88" t="s">
        <v>86</v>
      </c>
      <c r="J10" s="85" t="s">
        <v>84</v>
      </c>
      <c r="K10" s="97" t="s">
        <v>85</v>
      </c>
    </row>
    <row r="11" spans="1:11" ht="16.5" customHeight="1">
      <c r="A11" s="80" t="s">
        <v>89</v>
      </c>
      <c r="B11" s="89" t="s">
        <v>84</v>
      </c>
      <c r="C11" s="78" t="s">
        <v>85</v>
      </c>
      <c r="D11" s="82"/>
      <c r="E11" s="81" t="s">
        <v>91</v>
      </c>
      <c r="F11" s="89" t="s">
        <v>84</v>
      </c>
      <c r="G11" s="78" t="s">
        <v>85</v>
      </c>
      <c r="H11" s="89"/>
      <c r="I11" s="81" t="s">
        <v>96</v>
      </c>
      <c r="J11" s="89" t="s">
        <v>84</v>
      </c>
      <c r="K11" s="79" t="s">
        <v>85</v>
      </c>
    </row>
    <row r="12" spans="1:11" ht="16.5" customHeight="1">
      <c r="A12" s="189" t="s">
        <v>124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1"/>
    </row>
    <row r="13" spans="1:11" ht="16.5" customHeight="1">
      <c r="A13" s="279" t="s">
        <v>168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 t="s">
        <v>169</v>
      </c>
      <c r="B14" s="281"/>
      <c r="C14" s="281"/>
      <c r="D14" s="281"/>
      <c r="E14" s="281"/>
      <c r="F14" s="281"/>
      <c r="G14" s="281"/>
      <c r="H14" s="281"/>
      <c r="I14" s="282"/>
      <c r="J14" s="282"/>
      <c r="K14" s="283"/>
    </row>
    <row r="15" spans="1:11" ht="16.5" customHeight="1">
      <c r="A15" s="284"/>
      <c r="B15" s="285"/>
      <c r="C15" s="285"/>
      <c r="D15" s="286"/>
      <c r="E15" s="287"/>
      <c r="F15" s="285"/>
      <c r="G15" s="285"/>
      <c r="H15" s="286"/>
      <c r="I15" s="288"/>
      <c r="J15" s="289"/>
      <c r="K15" s="290"/>
    </row>
    <row r="16" spans="1:11" ht="16.5" customHeight="1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274"/>
    </row>
    <row r="17" spans="1:11" ht="16.5" customHeight="1">
      <c r="A17" s="279" t="s">
        <v>170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0" t="s">
        <v>171</v>
      </c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84"/>
      <c r="B19" s="285"/>
      <c r="C19" s="285"/>
      <c r="D19" s="286"/>
      <c r="E19" s="287"/>
      <c r="F19" s="285"/>
      <c r="G19" s="285"/>
      <c r="H19" s="286"/>
      <c r="I19" s="288"/>
      <c r="J19" s="289"/>
      <c r="K19" s="290"/>
    </row>
    <row r="20" spans="1:11" ht="16.5" customHeight="1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274"/>
    </row>
    <row r="21" spans="1:11" ht="16.5" customHeight="1">
      <c r="A21" s="275" t="s">
        <v>121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  <row r="22" spans="1:11" ht="16.5" customHeight="1">
      <c r="A22" s="276" t="s">
        <v>122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8"/>
    </row>
    <row r="23" spans="1:11" ht="16.5" customHeight="1">
      <c r="A23" s="198" t="s">
        <v>123</v>
      </c>
      <c r="B23" s="199"/>
      <c r="C23" s="78" t="s">
        <v>66</v>
      </c>
      <c r="D23" s="78" t="s">
        <v>67</v>
      </c>
      <c r="E23" s="266"/>
      <c r="F23" s="266"/>
      <c r="G23" s="266"/>
      <c r="H23" s="266"/>
      <c r="I23" s="266"/>
      <c r="J23" s="266"/>
      <c r="K23" s="267"/>
    </row>
    <row r="24" spans="1:11" ht="16.5" customHeight="1">
      <c r="A24" s="268" t="s">
        <v>172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70"/>
    </row>
    <row r="25" spans="1:11" ht="16.5" customHeight="1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60"/>
    </row>
    <row r="26" spans="1:11" ht="16.5" customHeight="1">
      <c r="A26" s="271" t="s">
        <v>130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>
      <c r="A27" s="75" t="s">
        <v>131</v>
      </c>
      <c r="B27" s="86" t="s">
        <v>94</v>
      </c>
      <c r="C27" s="86" t="s">
        <v>95</v>
      </c>
      <c r="D27" s="86" t="s">
        <v>87</v>
      </c>
      <c r="E27" s="76" t="s">
        <v>132</v>
      </c>
      <c r="F27" s="86" t="s">
        <v>94</v>
      </c>
      <c r="G27" s="86" t="s">
        <v>95</v>
      </c>
      <c r="H27" s="86" t="s">
        <v>87</v>
      </c>
      <c r="I27" s="76" t="s">
        <v>133</v>
      </c>
      <c r="J27" s="86" t="s">
        <v>94</v>
      </c>
      <c r="K27" s="97" t="s">
        <v>95</v>
      </c>
    </row>
    <row r="28" spans="1:11" ht="16.5" customHeight="1">
      <c r="A28" s="91" t="s">
        <v>86</v>
      </c>
      <c r="B28" s="78" t="s">
        <v>94</v>
      </c>
      <c r="C28" s="78" t="s">
        <v>95</v>
      </c>
      <c r="D28" s="78" t="s">
        <v>87</v>
      </c>
      <c r="E28" s="92" t="s">
        <v>93</v>
      </c>
      <c r="F28" s="78" t="s">
        <v>94</v>
      </c>
      <c r="G28" s="78" t="s">
        <v>95</v>
      </c>
      <c r="H28" s="78" t="s">
        <v>87</v>
      </c>
      <c r="I28" s="92" t="s">
        <v>104</v>
      </c>
      <c r="J28" s="78" t="s">
        <v>94</v>
      </c>
      <c r="K28" s="79" t="s">
        <v>95</v>
      </c>
    </row>
    <row r="29" spans="1:11" ht="16.5" customHeight="1">
      <c r="A29" s="222" t="s">
        <v>97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2"/>
    </row>
    <row r="30" spans="1:11" ht="16.5" customHeight="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185"/>
    </row>
    <row r="31" spans="1:11" ht="16.5" customHeight="1">
      <c r="A31" s="254" t="s">
        <v>173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1" ht="17.25" customHeight="1">
      <c r="A32" s="263" t="s">
        <v>174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5"/>
    </row>
    <row r="33" spans="1:11" ht="17.25" customHeight="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2"/>
    </row>
    <row r="34" spans="1:11" ht="17.25" customHeight="1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82"/>
    </row>
    <row r="35" spans="1:11" ht="17.25" customHeight="1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182"/>
    </row>
    <row r="36" spans="1:11" ht="17.25" customHeight="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2"/>
    </row>
    <row r="37" spans="1:11" ht="17.25" customHeight="1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2"/>
    </row>
    <row r="38" spans="1:11" ht="17.25" customHeight="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2"/>
    </row>
    <row r="39" spans="1:11" ht="17.25" customHeight="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82"/>
    </row>
    <row r="40" spans="1:11" ht="17.25" customHeight="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2"/>
    </row>
    <row r="41" spans="1:11" ht="17.25" customHeight="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2"/>
    </row>
    <row r="42" spans="1:11" ht="17.25" customHeight="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2"/>
    </row>
    <row r="43" spans="1:11" ht="17.25" customHeight="1">
      <c r="A43" s="183" t="s">
        <v>129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</row>
    <row r="44" spans="1:11" ht="16.5" customHeight="1">
      <c r="A44" s="254" t="s">
        <v>175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pans="1:11" ht="18" customHeight="1">
      <c r="A45" s="255" t="s">
        <v>124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7"/>
    </row>
    <row r="46" spans="1:11" ht="18" customHeight="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57"/>
    </row>
    <row r="47" spans="1:11" ht="18" customHeight="1">
      <c r="A47" s="258"/>
      <c r="B47" s="259"/>
      <c r="C47" s="259"/>
      <c r="D47" s="259"/>
      <c r="E47" s="259"/>
      <c r="F47" s="259"/>
      <c r="G47" s="259"/>
      <c r="H47" s="259"/>
      <c r="I47" s="259"/>
      <c r="J47" s="259"/>
      <c r="K47" s="260"/>
    </row>
    <row r="48" spans="1:11" ht="21" customHeight="1">
      <c r="A48" s="93" t="s">
        <v>135</v>
      </c>
      <c r="B48" s="250" t="s">
        <v>136</v>
      </c>
      <c r="C48" s="250"/>
      <c r="D48" s="94" t="s">
        <v>137</v>
      </c>
      <c r="E48" s="154" t="s">
        <v>334</v>
      </c>
      <c r="F48" s="94" t="s">
        <v>138</v>
      </c>
      <c r="G48" s="95">
        <v>45468</v>
      </c>
      <c r="H48" s="251" t="s">
        <v>139</v>
      </c>
      <c r="I48" s="251"/>
      <c r="J48" s="252" t="s">
        <v>141</v>
      </c>
      <c r="K48" s="253"/>
    </row>
    <row r="49" spans="1:11" ht="16.5" customHeight="1">
      <c r="A49" s="241" t="s">
        <v>176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6.5" customHeight="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6.5" customHeight="1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49"/>
    </row>
    <row r="52" spans="1:11" ht="21" customHeight="1">
      <c r="A52" s="93" t="s">
        <v>135</v>
      </c>
      <c r="B52" s="250" t="s">
        <v>136</v>
      </c>
      <c r="C52" s="250"/>
      <c r="D52" s="94" t="s">
        <v>137</v>
      </c>
      <c r="E52" s="154" t="s">
        <v>334</v>
      </c>
      <c r="F52" s="94" t="s">
        <v>138</v>
      </c>
      <c r="G52" s="95">
        <v>45468</v>
      </c>
      <c r="H52" s="251" t="s">
        <v>139</v>
      </c>
      <c r="I52" s="251"/>
      <c r="J52" s="252" t="s">
        <v>141</v>
      </c>
      <c r="K52" s="25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3" name="Check Box 6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4" name="Check Box 6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5" name="Check Box 6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6" name="Check Box 6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7" name="Check Box 6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8" name="Check Box 6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9" name="Check Box 6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25" zoomScaleNormal="125" workbookViewId="0">
      <selection activeCell="H47" sqref="H47"/>
    </sheetView>
  </sheetViews>
  <sheetFormatPr defaultColWidth="10.125" defaultRowHeight="14.2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9.1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>
      <c r="A1" s="334" t="s">
        <v>193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46" t="s">
        <v>53</v>
      </c>
      <c r="B2" s="335" t="s">
        <v>54</v>
      </c>
      <c r="C2" s="335"/>
      <c r="D2" s="47" t="s">
        <v>62</v>
      </c>
      <c r="E2" s="48" t="s">
        <v>63</v>
      </c>
      <c r="F2" s="49" t="s">
        <v>194</v>
      </c>
      <c r="G2" s="336" t="s">
        <v>69</v>
      </c>
      <c r="H2" s="336"/>
      <c r="I2" s="67" t="s">
        <v>57</v>
      </c>
      <c r="J2" s="336" t="s">
        <v>332</v>
      </c>
      <c r="K2" s="337"/>
    </row>
    <row r="3" spans="1:11">
      <c r="A3" s="50" t="s">
        <v>75</v>
      </c>
      <c r="B3" s="218">
        <v>176</v>
      </c>
      <c r="C3" s="219"/>
      <c r="D3" s="51" t="s">
        <v>195</v>
      </c>
      <c r="E3" s="338">
        <v>45473</v>
      </c>
      <c r="F3" s="330"/>
      <c r="G3" s="330"/>
      <c r="H3" s="266" t="s">
        <v>196</v>
      </c>
      <c r="I3" s="266"/>
      <c r="J3" s="266"/>
      <c r="K3" s="267"/>
    </row>
    <row r="4" spans="1:11">
      <c r="A4" s="52" t="s">
        <v>72</v>
      </c>
      <c r="B4" s="53">
        <v>1</v>
      </c>
      <c r="C4" s="54">
        <v>5</v>
      </c>
      <c r="D4" s="55" t="s">
        <v>197</v>
      </c>
      <c r="E4" s="330" t="s">
        <v>339</v>
      </c>
      <c r="F4" s="330"/>
      <c r="G4" s="330"/>
      <c r="H4" s="199" t="s">
        <v>198</v>
      </c>
      <c r="I4" s="199"/>
      <c r="J4" s="64" t="s">
        <v>66</v>
      </c>
      <c r="K4" s="70" t="s">
        <v>67</v>
      </c>
    </row>
    <row r="5" spans="1:11">
      <c r="A5" s="52" t="s">
        <v>199</v>
      </c>
      <c r="B5" s="331">
        <v>1</v>
      </c>
      <c r="C5" s="331"/>
      <c r="D5" s="51" t="s">
        <v>200</v>
      </c>
      <c r="E5" s="51" t="s">
        <v>201</v>
      </c>
      <c r="F5" s="157" t="s">
        <v>202</v>
      </c>
      <c r="G5" s="51" t="s">
        <v>203</v>
      </c>
      <c r="H5" s="199" t="s">
        <v>204</v>
      </c>
      <c r="I5" s="199"/>
      <c r="J5" s="64" t="s">
        <v>66</v>
      </c>
      <c r="K5" s="70" t="s">
        <v>67</v>
      </c>
    </row>
    <row r="6" spans="1:11">
      <c r="A6" s="56" t="s">
        <v>205</v>
      </c>
      <c r="B6" s="332">
        <v>13</v>
      </c>
      <c r="C6" s="332"/>
      <c r="D6" s="57" t="s">
        <v>206</v>
      </c>
      <c r="E6" s="155"/>
      <c r="F6" s="158"/>
      <c r="G6" s="156">
        <v>176</v>
      </c>
      <c r="H6" s="333" t="s">
        <v>207</v>
      </c>
      <c r="I6" s="333"/>
      <c r="J6" s="59" t="s">
        <v>66</v>
      </c>
      <c r="K6" s="71" t="s">
        <v>67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208</v>
      </c>
      <c r="B8" s="49" t="s">
        <v>209</v>
      </c>
      <c r="C8" s="49" t="s">
        <v>210</v>
      </c>
      <c r="D8" s="49" t="s">
        <v>211</v>
      </c>
      <c r="E8" s="49" t="s">
        <v>212</v>
      </c>
      <c r="F8" s="49" t="s">
        <v>213</v>
      </c>
      <c r="G8" s="326" t="s">
        <v>78</v>
      </c>
      <c r="H8" s="315"/>
      <c r="I8" s="315"/>
      <c r="J8" s="315"/>
      <c r="K8" s="316"/>
    </row>
    <row r="9" spans="1:11">
      <c r="A9" s="198" t="s">
        <v>214</v>
      </c>
      <c r="B9" s="199"/>
      <c r="C9" s="64" t="s">
        <v>66</v>
      </c>
      <c r="D9" s="64" t="s">
        <v>67</v>
      </c>
      <c r="E9" s="51" t="s">
        <v>215</v>
      </c>
      <c r="F9" s="65" t="s">
        <v>216</v>
      </c>
      <c r="G9" s="327"/>
      <c r="H9" s="328"/>
      <c r="I9" s="328"/>
      <c r="J9" s="328"/>
      <c r="K9" s="329"/>
    </row>
    <row r="10" spans="1:11">
      <c r="A10" s="198" t="s">
        <v>217</v>
      </c>
      <c r="B10" s="199"/>
      <c r="C10" s="64" t="s">
        <v>66</v>
      </c>
      <c r="D10" s="64" t="s">
        <v>67</v>
      </c>
      <c r="E10" s="51" t="s">
        <v>218</v>
      </c>
      <c r="F10" s="65" t="s">
        <v>219</v>
      </c>
      <c r="G10" s="327" t="s">
        <v>220</v>
      </c>
      <c r="H10" s="328"/>
      <c r="I10" s="328"/>
      <c r="J10" s="328"/>
      <c r="K10" s="329"/>
    </row>
    <row r="11" spans="1:11">
      <c r="A11" s="320" t="s">
        <v>167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>
      <c r="A12" s="50" t="s">
        <v>88</v>
      </c>
      <c r="B12" s="64" t="s">
        <v>84</v>
      </c>
      <c r="C12" s="64" t="s">
        <v>85</v>
      </c>
      <c r="D12" s="65"/>
      <c r="E12" s="51" t="s">
        <v>86</v>
      </c>
      <c r="F12" s="64" t="s">
        <v>84</v>
      </c>
      <c r="G12" s="64" t="s">
        <v>85</v>
      </c>
      <c r="H12" s="64"/>
      <c r="I12" s="51" t="s">
        <v>221</v>
      </c>
      <c r="J12" s="64" t="s">
        <v>84</v>
      </c>
      <c r="K12" s="70" t="s">
        <v>85</v>
      </c>
    </row>
    <row r="13" spans="1:11">
      <c r="A13" s="50" t="s">
        <v>91</v>
      </c>
      <c r="B13" s="64" t="s">
        <v>84</v>
      </c>
      <c r="C13" s="64" t="s">
        <v>85</v>
      </c>
      <c r="D13" s="65"/>
      <c r="E13" s="51" t="s">
        <v>96</v>
      </c>
      <c r="F13" s="64" t="s">
        <v>84</v>
      </c>
      <c r="G13" s="64" t="s">
        <v>85</v>
      </c>
      <c r="H13" s="64"/>
      <c r="I13" s="51" t="s">
        <v>222</v>
      </c>
      <c r="J13" s="64" t="s">
        <v>84</v>
      </c>
      <c r="K13" s="70" t="s">
        <v>85</v>
      </c>
    </row>
    <row r="14" spans="1:11">
      <c r="A14" s="56" t="s">
        <v>223</v>
      </c>
      <c r="B14" s="59" t="s">
        <v>84</v>
      </c>
      <c r="C14" s="59" t="s">
        <v>85</v>
      </c>
      <c r="D14" s="58"/>
      <c r="E14" s="57" t="s">
        <v>224</v>
      </c>
      <c r="F14" s="59" t="s">
        <v>84</v>
      </c>
      <c r="G14" s="59" t="s">
        <v>85</v>
      </c>
      <c r="H14" s="59"/>
      <c r="I14" s="57" t="s">
        <v>225</v>
      </c>
      <c r="J14" s="59" t="s">
        <v>84</v>
      </c>
      <c r="K14" s="71" t="s">
        <v>85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3" customFormat="1">
      <c r="A16" s="276" t="s">
        <v>226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>
      <c r="A17" s="198" t="s">
        <v>227</v>
      </c>
      <c r="B17" s="199"/>
      <c r="C17" s="199"/>
      <c r="D17" s="199"/>
      <c r="E17" s="199"/>
      <c r="F17" s="199"/>
      <c r="G17" s="199"/>
      <c r="H17" s="199"/>
      <c r="I17" s="199"/>
      <c r="J17" s="199"/>
      <c r="K17" s="292"/>
    </row>
    <row r="18" spans="1:11">
      <c r="A18" s="198" t="s">
        <v>228</v>
      </c>
      <c r="B18" s="199"/>
      <c r="C18" s="199"/>
      <c r="D18" s="199"/>
      <c r="E18" s="199"/>
      <c r="F18" s="199"/>
      <c r="G18" s="199"/>
      <c r="H18" s="199"/>
      <c r="I18" s="199"/>
      <c r="J18" s="199"/>
      <c r="K18" s="292"/>
    </row>
    <row r="19" spans="1:11">
      <c r="A19" s="323" t="s">
        <v>229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5"/>
    </row>
    <row r="20" spans="1:11">
      <c r="A20" s="310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>
      <c r="A21" s="310"/>
      <c r="B21" s="297"/>
      <c r="C21" s="297"/>
      <c r="D21" s="297"/>
      <c r="E21" s="297"/>
      <c r="F21" s="297"/>
      <c r="G21" s="297"/>
      <c r="H21" s="297"/>
      <c r="I21" s="297"/>
      <c r="J21" s="297"/>
      <c r="K21" s="298"/>
    </row>
    <row r="22" spans="1:11">
      <c r="A22" s="310"/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>
      <c r="A23" s="317"/>
      <c r="B23" s="318"/>
      <c r="C23" s="318"/>
      <c r="D23" s="318"/>
      <c r="E23" s="318"/>
      <c r="F23" s="318"/>
      <c r="G23" s="318"/>
      <c r="H23" s="318"/>
      <c r="I23" s="318"/>
      <c r="J23" s="318"/>
      <c r="K23" s="319"/>
    </row>
    <row r="24" spans="1:11">
      <c r="A24" s="198" t="s">
        <v>123</v>
      </c>
      <c r="B24" s="199"/>
      <c r="C24" s="64" t="s">
        <v>66</v>
      </c>
      <c r="D24" s="64" t="s">
        <v>67</v>
      </c>
      <c r="E24" s="266"/>
      <c r="F24" s="266"/>
      <c r="G24" s="266"/>
      <c r="H24" s="266"/>
      <c r="I24" s="266"/>
      <c r="J24" s="266"/>
      <c r="K24" s="267"/>
    </row>
    <row r="25" spans="1:11">
      <c r="A25" s="68" t="s">
        <v>230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2"/>
    </row>
    <row r="26" spans="1:11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spans="1:11">
      <c r="A27" s="314" t="s">
        <v>231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6"/>
    </row>
    <row r="28" spans="1:11">
      <c r="A28" s="307" t="s">
        <v>232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9"/>
    </row>
    <row r="29" spans="1:11">
      <c r="A29" s="307" t="s">
        <v>233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09"/>
    </row>
    <row r="3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09"/>
    </row>
    <row r="32" spans="1:11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3" ht="23.1" customHeight="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9"/>
    </row>
    <row r="34" spans="1:13" ht="23.1" customHeight="1">
      <c r="A34" s="310"/>
      <c r="B34" s="297"/>
      <c r="C34" s="297"/>
      <c r="D34" s="297"/>
      <c r="E34" s="297"/>
      <c r="F34" s="297"/>
      <c r="G34" s="297"/>
      <c r="H34" s="297"/>
      <c r="I34" s="297"/>
      <c r="J34" s="297"/>
      <c r="K34" s="298"/>
    </row>
    <row r="35" spans="1:13" ht="23.1" customHeight="1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298"/>
    </row>
    <row r="36" spans="1:13" ht="23.1" customHeight="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01"/>
    </row>
    <row r="37" spans="1:13" ht="18.75" customHeight="1">
      <c r="A37" s="302" t="s">
        <v>234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4"/>
    </row>
    <row r="38" spans="1:13" s="44" customFormat="1" ht="18.75" customHeight="1">
      <c r="A38" s="198" t="s">
        <v>235</v>
      </c>
      <c r="B38" s="199"/>
      <c r="C38" s="199"/>
      <c r="D38" s="266" t="s">
        <v>236</v>
      </c>
      <c r="E38" s="266"/>
      <c r="F38" s="305" t="s">
        <v>237</v>
      </c>
      <c r="G38" s="306"/>
      <c r="H38" s="199" t="s">
        <v>238</v>
      </c>
      <c r="I38" s="199"/>
      <c r="J38" s="199" t="s">
        <v>239</v>
      </c>
      <c r="K38" s="292"/>
    </row>
    <row r="39" spans="1:13" ht="18.75" customHeight="1">
      <c r="A39" s="52" t="s">
        <v>124</v>
      </c>
      <c r="B39" s="199" t="s">
        <v>240</v>
      </c>
      <c r="C39" s="199"/>
      <c r="D39" s="199"/>
      <c r="E39" s="199"/>
      <c r="F39" s="199"/>
      <c r="G39" s="199"/>
      <c r="H39" s="199"/>
      <c r="I39" s="199"/>
      <c r="J39" s="199"/>
      <c r="K39" s="292"/>
      <c r="M39" s="44"/>
    </row>
    <row r="40" spans="1:13" ht="30.95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92"/>
    </row>
    <row r="41" spans="1:13" ht="18.75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92"/>
    </row>
    <row r="42" spans="1:13" ht="32.1" customHeight="1">
      <c r="A42" s="56" t="s">
        <v>135</v>
      </c>
      <c r="B42" s="293" t="s">
        <v>241</v>
      </c>
      <c r="C42" s="293"/>
      <c r="D42" s="57" t="s">
        <v>242</v>
      </c>
      <c r="E42" s="58" t="s">
        <v>334</v>
      </c>
      <c r="F42" s="57" t="s">
        <v>138</v>
      </c>
      <c r="G42" s="69">
        <v>45558</v>
      </c>
      <c r="H42" s="294" t="s">
        <v>139</v>
      </c>
      <c r="I42" s="294"/>
      <c r="J42" s="293" t="s">
        <v>141</v>
      </c>
      <c r="K42" s="29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H20" sqref="H20"/>
    </sheetView>
  </sheetViews>
  <sheetFormatPr defaultColWidth="9" defaultRowHeight="26.1" customHeight="1"/>
  <cols>
    <col min="1" max="1" width="17.125" style="28" customWidth="1"/>
    <col min="2" max="6" width="9.375" style="28" customWidth="1"/>
    <col min="7" max="7" width="1.375" style="28" customWidth="1"/>
    <col min="8" max="12" width="10.375" style="28" customWidth="1"/>
    <col min="13" max="16384" width="9" style="28"/>
  </cols>
  <sheetData>
    <row r="1" spans="1:12" ht="30" customHeight="1">
      <c r="A1" s="339" t="s">
        <v>142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ht="29.1" customHeight="1">
      <c r="A2" s="29" t="s">
        <v>62</v>
      </c>
      <c r="B2" s="341" t="s">
        <v>63</v>
      </c>
      <c r="C2" s="341"/>
      <c r="D2" s="30" t="s">
        <v>68</v>
      </c>
      <c r="E2" s="341" t="s">
        <v>69</v>
      </c>
      <c r="F2" s="341"/>
      <c r="G2" s="345"/>
      <c r="H2" s="31" t="s">
        <v>57</v>
      </c>
      <c r="I2" s="341" t="s">
        <v>58</v>
      </c>
      <c r="J2" s="341"/>
      <c r="K2" s="341"/>
      <c r="L2" s="341"/>
    </row>
    <row r="3" spans="1:12" ht="29.1" customHeight="1">
      <c r="A3" s="344" t="s">
        <v>143</v>
      </c>
      <c r="B3" s="342" t="s">
        <v>144</v>
      </c>
      <c r="C3" s="342"/>
      <c r="D3" s="342"/>
      <c r="E3" s="342"/>
      <c r="F3" s="342"/>
      <c r="G3" s="346"/>
      <c r="H3" s="343" t="s">
        <v>145</v>
      </c>
      <c r="I3" s="343"/>
      <c r="J3" s="343"/>
      <c r="K3" s="343"/>
      <c r="L3" s="343"/>
    </row>
    <row r="4" spans="1:12" ht="29.1" customHeight="1">
      <c r="A4" s="344"/>
      <c r="B4" s="32" t="s">
        <v>111</v>
      </c>
      <c r="C4" s="32" t="s">
        <v>112</v>
      </c>
      <c r="D4" s="32" t="s">
        <v>113</v>
      </c>
      <c r="E4" s="32" t="s">
        <v>114</v>
      </c>
      <c r="F4" s="32" t="s">
        <v>115</v>
      </c>
      <c r="G4" s="346"/>
      <c r="H4" s="32" t="s">
        <v>111</v>
      </c>
      <c r="I4" s="32" t="s">
        <v>112</v>
      </c>
      <c r="J4" s="32" t="s">
        <v>113</v>
      </c>
      <c r="K4" s="32" t="s">
        <v>114</v>
      </c>
      <c r="L4" s="32" t="s">
        <v>115</v>
      </c>
    </row>
    <row r="5" spans="1:12" ht="29.1" customHeight="1">
      <c r="A5" s="33" t="s">
        <v>146</v>
      </c>
      <c r="B5" s="34" t="s">
        <v>147</v>
      </c>
      <c r="C5" s="34" t="s">
        <v>148</v>
      </c>
      <c r="D5" s="34" t="s">
        <v>149</v>
      </c>
      <c r="E5" s="34" t="s">
        <v>150</v>
      </c>
      <c r="F5" s="34" t="s">
        <v>151</v>
      </c>
      <c r="G5" s="346"/>
      <c r="H5" s="34" t="s">
        <v>147</v>
      </c>
      <c r="I5" s="34" t="s">
        <v>148</v>
      </c>
      <c r="J5" s="34" t="s">
        <v>149</v>
      </c>
      <c r="K5" s="34" t="s">
        <v>150</v>
      </c>
      <c r="L5" s="34" t="s">
        <v>151</v>
      </c>
    </row>
    <row r="6" spans="1:12" ht="29.1" customHeight="1">
      <c r="A6" s="35" t="s">
        <v>152</v>
      </c>
      <c r="B6" s="36">
        <f>C6-1</f>
        <v>68</v>
      </c>
      <c r="C6" s="36">
        <f>D6-2</f>
        <v>69</v>
      </c>
      <c r="D6" s="36">
        <v>71</v>
      </c>
      <c r="E6" s="36">
        <f>D6+2</f>
        <v>73</v>
      </c>
      <c r="F6" s="36">
        <f>E6+2</f>
        <v>75</v>
      </c>
      <c r="G6" s="346"/>
      <c r="H6" s="37" t="s">
        <v>177</v>
      </c>
      <c r="I6" s="37" t="s">
        <v>178</v>
      </c>
      <c r="J6" s="40" t="s">
        <v>179</v>
      </c>
      <c r="K6" s="40" t="s">
        <v>180</v>
      </c>
      <c r="L6" s="40" t="s">
        <v>181</v>
      </c>
    </row>
    <row r="7" spans="1:12" ht="29.1" customHeight="1">
      <c r="A7" s="35" t="s">
        <v>153</v>
      </c>
      <c r="B7" s="36">
        <f>C7-1</f>
        <v>65.5</v>
      </c>
      <c r="C7" s="36">
        <f>D7-2</f>
        <v>66.5</v>
      </c>
      <c r="D7" s="36">
        <v>68.5</v>
      </c>
      <c r="E7" s="36">
        <f>D7+2</f>
        <v>70.5</v>
      </c>
      <c r="F7" s="36">
        <f>E7+2</f>
        <v>72.5</v>
      </c>
      <c r="G7" s="346"/>
      <c r="H7" s="37" t="s">
        <v>182</v>
      </c>
      <c r="I7" s="37" t="s">
        <v>183</v>
      </c>
      <c r="J7" s="41" t="s">
        <v>184</v>
      </c>
      <c r="K7" s="41" t="s">
        <v>185</v>
      </c>
      <c r="L7" s="41" t="s">
        <v>186</v>
      </c>
    </row>
    <row r="8" spans="1:12" ht="29.1" customHeight="1">
      <c r="A8" s="35" t="s">
        <v>154</v>
      </c>
      <c r="B8" s="36">
        <f t="shared" ref="B8:F8" si="0">B7-0.5</f>
        <v>65</v>
      </c>
      <c r="C8" s="36">
        <f t="shared" si="0"/>
        <v>66</v>
      </c>
      <c r="D8" s="36">
        <f t="shared" si="0"/>
        <v>68</v>
      </c>
      <c r="E8" s="36">
        <f t="shared" si="0"/>
        <v>70</v>
      </c>
      <c r="F8" s="36">
        <f t="shared" si="0"/>
        <v>72</v>
      </c>
      <c r="G8" s="346"/>
      <c r="H8" s="37" t="s">
        <v>187</v>
      </c>
      <c r="I8" s="37" t="s">
        <v>188</v>
      </c>
      <c r="J8" s="41" t="s">
        <v>156</v>
      </c>
      <c r="K8" s="41" t="s">
        <v>189</v>
      </c>
      <c r="L8" s="41" t="s">
        <v>190</v>
      </c>
    </row>
    <row r="9" spans="1:12" ht="29.1" customHeight="1">
      <c r="A9" s="35" t="s">
        <v>155</v>
      </c>
      <c r="B9" s="36">
        <f t="shared" ref="B9:B11" si="1">C9-4</f>
        <v>104</v>
      </c>
      <c r="C9" s="36">
        <f t="shared" ref="C9:C11" si="2">D9-4</f>
        <v>108</v>
      </c>
      <c r="D9" s="36">
        <v>112</v>
      </c>
      <c r="E9" s="36">
        <f t="shared" ref="E9:E11" si="3">D9+4</f>
        <v>116</v>
      </c>
      <c r="F9" s="36">
        <f>E9+4</f>
        <v>120</v>
      </c>
      <c r="G9" s="346"/>
      <c r="H9" s="37" t="s">
        <v>182</v>
      </c>
      <c r="I9" s="37" t="s">
        <v>182</v>
      </c>
      <c r="J9" s="41" t="s">
        <v>182</v>
      </c>
      <c r="K9" s="41" t="s">
        <v>191</v>
      </c>
      <c r="L9" s="41" t="s">
        <v>182</v>
      </c>
    </row>
    <row r="10" spans="1:12" ht="29.1" customHeight="1">
      <c r="A10" s="35" t="s">
        <v>157</v>
      </c>
      <c r="B10" s="36">
        <f t="shared" si="1"/>
        <v>100</v>
      </c>
      <c r="C10" s="36">
        <f t="shared" si="2"/>
        <v>104</v>
      </c>
      <c r="D10" s="36">
        <v>108</v>
      </c>
      <c r="E10" s="36">
        <f t="shared" si="3"/>
        <v>112</v>
      </c>
      <c r="F10" s="36">
        <f>E10+5</f>
        <v>117</v>
      </c>
      <c r="G10" s="346"/>
      <c r="H10" s="37" t="s">
        <v>156</v>
      </c>
      <c r="I10" s="37" t="s">
        <v>156</v>
      </c>
      <c r="J10" s="41" t="s">
        <v>182</v>
      </c>
      <c r="K10" s="41" t="s">
        <v>182</v>
      </c>
      <c r="L10" s="41" t="s">
        <v>182</v>
      </c>
    </row>
    <row r="11" spans="1:12" ht="29.1" customHeight="1">
      <c r="A11" s="35" t="s">
        <v>158</v>
      </c>
      <c r="B11" s="36">
        <f t="shared" si="1"/>
        <v>102</v>
      </c>
      <c r="C11" s="36">
        <f t="shared" si="2"/>
        <v>106</v>
      </c>
      <c r="D11" s="36">
        <v>110</v>
      </c>
      <c r="E11" s="36">
        <f t="shared" si="3"/>
        <v>114</v>
      </c>
      <c r="F11" s="36">
        <f>E11+5</f>
        <v>119</v>
      </c>
      <c r="G11" s="346"/>
      <c r="H11" s="37" t="s">
        <v>182</v>
      </c>
      <c r="I11" s="37" t="s">
        <v>182</v>
      </c>
      <c r="J11" s="41" t="s">
        <v>182</v>
      </c>
      <c r="K11" s="41" t="s">
        <v>182</v>
      </c>
      <c r="L11" s="41" t="s">
        <v>182</v>
      </c>
    </row>
    <row r="12" spans="1:12" ht="29.1" customHeight="1">
      <c r="A12" s="35" t="s">
        <v>159</v>
      </c>
      <c r="B12" s="36">
        <f>C12-1.2</f>
        <v>45.6</v>
      </c>
      <c r="C12" s="36">
        <f>D12-1.2</f>
        <v>46.8</v>
      </c>
      <c r="D12" s="36">
        <v>48</v>
      </c>
      <c r="E12" s="36">
        <f>D12+1.2</f>
        <v>49.2</v>
      </c>
      <c r="F12" s="36">
        <f>E12+1.2</f>
        <v>50.4</v>
      </c>
      <c r="G12" s="346"/>
      <c r="H12" s="37" t="s">
        <v>182</v>
      </c>
      <c r="I12" s="37" t="s">
        <v>182</v>
      </c>
      <c r="J12" s="41" t="s">
        <v>182</v>
      </c>
      <c r="K12" s="41" t="s">
        <v>156</v>
      </c>
      <c r="L12" s="41" t="s">
        <v>182</v>
      </c>
    </row>
    <row r="13" spans="1:12" ht="29.1" customHeight="1">
      <c r="A13" s="35" t="s">
        <v>160</v>
      </c>
      <c r="B13" s="36">
        <f>C13-1</f>
        <v>48</v>
      </c>
      <c r="C13" s="36">
        <f>D13-1</f>
        <v>49</v>
      </c>
      <c r="D13" s="36">
        <v>50</v>
      </c>
      <c r="E13" s="36">
        <f>D13+1</f>
        <v>51</v>
      </c>
      <c r="F13" s="36">
        <f>E13+1</f>
        <v>52</v>
      </c>
      <c r="G13" s="346"/>
      <c r="H13" s="37" t="s">
        <v>192</v>
      </c>
      <c r="I13" s="37" t="s">
        <v>161</v>
      </c>
      <c r="J13" s="41" t="s">
        <v>182</v>
      </c>
      <c r="K13" s="41" t="s">
        <v>161</v>
      </c>
      <c r="L13" s="41" t="s">
        <v>161</v>
      </c>
    </row>
    <row r="14" spans="1:12" ht="29.1" customHeight="1">
      <c r="A14" s="35" t="s">
        <v>162</v>
      </c>
      <c r="B14" s="36">
        <f>C14-1</f>
        <v>47</v>
      </c>
      <c r="C14" s="36">
        <f>D14-1</f>
        <v>48</v>
      </c>
      <c r="D14" s="36">
        <v>49</v>
      </c>
      <c r="E14" s="36">
        <f>D14+1</f>
        <v>50</v>
      </c>
      <c r="F14" s="36">
        <f>E14+1</f>
        <v>51</v>
      </c>
      <c r="G14" s="346"/>
      <c r="H14" s="37" t="s">
        <v>161</v>
      </c>
      <c r="I14" s="37" t="s">
        <v>161</v>
      </c>
      <c r="J14" s="41" t="s">
        <v>161</v>
      </c>
      <c r="K14" s="41" t="s">
        <v>161</v>
      </c>
      <c r="L14" s="41" t="s">
        <v>161</v>
      </c>
    </row>
    <row r="15" spans="1:12" ht="29.1" customHeight="1">
      <c r="A15" s="35" t="s">
        <v>163</v>
      </c>
      <c r="B15" s="36">
        <f>C15-0.6</f>
        <v>62.2</v>
      </c>
      <c r="C15" s="36">
        <f>D15-1.2</f>
        <v>62.8</v>
      </c>
      <c r="D15" s="36">
        <v>64</v>
      </c>
      <c r="E15" s="36">
        <f>D15+1.2</f>
        <v>65.2</v>
      </c>
      <c r="F15" s="36">
        <f>E15+1.2</f>
        <v>66.400000000000006</v>
      </c>
      <c r="G15" s="346"/>
      <c r="H15" s="37" t="s">
        <v>161</v>
      </c>
      <c r="I15" s="37" t="s">
        <v>161</v>
      </c>
      <c r="J15" s="41" t="s">
        <v>161</v>
      </c>
      <c r="K15" s="41" t="s">
        <v>161</v>
      </c>
      <c r="L15" s="41" t="s">
        <v>161</v>
      </c>
    </row>
    <row r="16" spans="1:12" ht="14.25">
      <c r="A16" s="28" t="s">
        <v>243</v>
      </c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4.25">
      <c r="A17" s="38"/>
      <c r="B17" s="38"/>
      <c r="C17" s="38"/>
      <c r="D17" s="38"/>
      <c r="E17" s="38"/>
      <c r="F17" s="38"/>
      <c r="G17" s="38"/>
      <c r="H17" s="159" t="s">
        <v>336</v>
      </c>
      <c r="I17" s="42"/>
      <c r="J17" s="39" t="s">
        <v>164</v>
      </c>
      <c r="K17" s="39"/>
      <c r="L17" s="39" t="s">
        <v>165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5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125" zoomScaleNormal="125" workbookViewId="0">
      <selection activeCell="A10" sqref="A10:D10"/>
    </sheetView>
  </sheetViews>
  <sheetFormatPr defaultColWidth="9" defaultRowHeight="14.25"/>
  <cols>
    <col min="1" max="1" width="7" customWidth="1"/>
    <col min="2" max="2" width="12.125" style="27" customWidth="1"/>
    <col min="3" max="3" width="12.875" style="27" customWidth="1"/>
    <col min="4" max="4" width="9.125" style="2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47" t="s">
        <v>244</v>
      </c>
      <c r="B1" s="347"/>
      <c r="C1" s="347"/>
      <c r="D1" s="348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s="1" customFormat="1" ht="16.5">
      <c r="A2" s="362" t="s">
        <v>245</v>
      </c>
      <c r="B2" s="363" t="s">
        <v>246</v>
      </c>
      <c r="C2" s="363" t="s">
        <v>247</v>
      </c>
      <c r="D2" s="365" t="s">
        <v>248</v>
      </c>
      <c r="E2" s="363" t="s">
        <v>249</v>
      </c>
      <c r="F2" s="363" t="s">
        <v>250</v>
      </c>
      <c r="G2" s="363" t="s">
        <v>251</v>
      </c>
      <c r="H2" s="363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363" t="s">
        <v>258</v>
      </c>
      <c r="O2" s="363" t="s">
        <v>259</v>
      </c>
    </row>
    <row r="3" spans="1:15" s="1" customFormat="1" ht="16.5">
      <c r="A3" s="362"/>
      <c r="B3" s="364"/>
      <c r="C3" s="364"/>
      <c r="D3" s="366"/>
      <c r="E3" s="364"/>
      <c r="F3" s="364"/>
      <c r="G3" s="364"/>
      <c r="H3" s="364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364"/>
      <c r="O3" s="364"/>
    </row>
    <row r="4" spans="1:15" ht="82.5">
      <c r="A4" s="5">
        <v>1</v>
      </c>
      <c r="B4" s="8">
        <v>2104</v>
      </c>
      <c r="C4" s="8" t="s">
        <v>261</v>
      </c>
      <c r="D4" s="7" t="s">
        <v>262</v>
      </c>
      <c r="E4" s="8" t="s">
        <v>63</v>
      </c>
      <c r="F4" s="7" t="s">
        <v>263</v>
      </c>
      <c r="G4" s="8" t="s">
        <v>66</v>
      </c>
      <c r="H4" s="8" t="s">
        <v>66</v>
      </c>
      <c r="I4" s="8">
        <v>4</v>
      </c>
      <c r="J4" s="8">
        <v>2</v>
      </c>
      <c r="K4" s="8">
        <v>3</v>
      </c>
      <c r="L4" s="8">
        <v>5</v>
      </c>
      <c r="M4" s="8">
        <v>3</v>
      </c>
      <c r="N4" s="8">
        <f>SUM(I4:M4)</f>
        <v>17</v>
      </c>
      <c r="O4" s="8" t="s">
        <v>264</v>
      </c>
    </row>
    <row r="5" spans="1:15" ht="82.5">
      <c r="A5" s="5">
        <v>2</v>
      </c>
      <c r="B5" s="8">
        <v>11</v>
      </c>
      <c r="C5" s="8" t="s">
        <v>261</v>
      </c>
      <c r="D5" s="7" t="s">
        <v>265</v>
      </c>
      <c r="E5" s="8" t="s">
        <v>63</v>
      </c>
      <c r="F5" s="7" t="s">
        <v>263</v>
      </c>
      <c r="G5" s="8" t="s">
        <v>66</v>
      </c>
      <c r="H5" s="8" t="s">
        <v>66</v>
      </c>
      <c r="I5" s="8">
        <v>3</v>
      </c>
      <c r="J5" s="8">
        <v>2</v>
      </c>
      <c r="K5" s="8">
        <v>3</v>
      </c>
      <c r="L5" s="8">
        <v>4</v>
      </c>
      <c r="M5" s="8">
        <v>3</v>
      </c>
      <c r="N5" s="8">
        <f>SUM(I5:M5)</f>
        <v>15</v>
      </c>
      <c r="O5" s="8" t="s">
        <v>264</v>
      </c>
    </row>
    <row r="6" spans="1:15">
      <c r="A6" s="5"/>
      <c r="B6" s="8"/>
      <c r="C6" s="8"/>
      <c r="D6" s="23"/>
      <c r="E6" s="8"/>
      <c r="F6" s="26"/>
      <c r="G6" s="8"/>
      <c r="H6" s="8"/>
      <c r="I6" s="8"/>
      <c r="J6" s="8"/>
      <c r="K6" s="8"/>
      <c r="L6" s="8"/>
      <c r="M6" s="8"/>
      <c r="N6" s="8"/>
      <c r="O6" s="8"/>
    </row>
    <row r="7" spans="1:15">
      <c r="A7" s="5"/>
      <c r="B7" s="8"/>
      <c r="C7" s="8"/>
      <c r="D7" s="24"/>
      <c r="E7" s="8"/>
      <c r="F7" s="26"/>
      <c r="G7" s="8"/>
      <c r="H7" s="8"/>
      <c r="I7" s="8"/>
      <c r="J7" s="8"/>
      <c r="K7" s="8"/>
      <c r="L7" s="8"/>
      <c r="M7" s="8"/>
      <c r="N7" s="8"/>
      <c r="O7" s="8"/>
    </row>
    <row r="8" spans="1:15">
      <c r="A8" s="5"/>
      <c r="B8" s="8"/>
      <c r="C8" s="8"/>
      <c r="D8" s="2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8"/>
      <c r="C9" s="8"/>
      <c r="D9" s="2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>
      <c r="A10" s="349" t="s">
        <v>337</v>
      </c>
      <c r="B10" s="350"/>
      <c r="C10" s="350"/>
      <c r="D10" s="351"/>
      <c r="E10" s="352"/>
      <c r="F10" s="353"/>
      <c r="G10" s="353"/>
      <c r="H10" s="353"/>
      <c r="I10" s="354"/>
      <c r="J10" s="355" t="s">
        <v>266</v>
      </c>
      <c r="K10" s="356"/>
      <c r="L10" s="356"/>
      <c r="M10" s="357"/>
      <c r="N10" s="11"/>
      <c r="O10" s="12"/>
    </row>
    <row r="11" spans="1:15" ht="16.5">
      <c r="A11" s="358" t="s">
        <v>267</v>
      </c>
      <c r="B11" s="359"/>
      <c r="C11" s="359"/>
      <c r="D11" s="360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7 O8:O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7" t="s">
        <v>268</v>
      </c>
      <c r="B1" s="347"/>
      <c r="C1" s="347"/>
      <c r="D1" s="347"/>
      <c r="E1" s="348"/>
      <c r="F1" s="347"/>
      <c r="G1" s="347"/>
      <c r="H1" s="347"/>
      <c r="I1" s="347"/>
      <c r="J1" s="347"/>
      <c r="K1" s="347"/>
      <c r="L1" s="347"/>
      <c r="M1" s="347"/>
    </row>
    <row r="2" spans="1:13" s="1" customFormat="1" ht="16.5">
      <c r="A2" s="362" t="s">
        <v>245</v>
      </c>
      <c r="B2" s="363" t="s">
        <v>250</v>
      </c>
      <c r="C2" s="363" t="s">
        <v>246</v>
      </c>
      <c r="D2" s="363" t="s">
        <v>247</v>
      </c>
      <c r="E2" s="365" t="s">
        <v>248</v>
      </c>
      <c r="F2" s="363" t="s">
        <v>249</v>
      </c>
      <c r="G2" s="362" t="s">
        <v>269</v>
      </c>
      <c r="H2" s="362"/>
      <c r="I2" s="362" t="s">
        <v>270</v>
      </c>
      <c r="J2" s="362"/>
      <c r="K2" s="368" t="s">
        <v>271</v>
      </c>
      <c r="L2" s="370" t="s">
        <v>272</v>
      </c>
      <c r="M2" s="372" t="s">
        <v>273</v>
      </c>
    </row>
    <row r="3" spans="1:13" s="1" customFormat="1" ht="16.5">
      <c r="A3" s="362"/>
      <c r="B3" s="364"/>
      <c r="C3" s="364"/>
      <c r="D3" s="364"/>
      <c r="E3" s="366"/>
      <c r="F3" s="364"/>
      <c r="G3" s="3" t="s">
        <v>274</v>
      </c>
      <c r="H3" s="3" t="s">
        <v>275</v>
      </c>
      <c r="I3" s="3" t="s">
        <v>274</v>
      </c>
      <c r="J3" s="3" t="s">
        <v>275</v>
      </c>
      <c r="K3" s="369"/>
      <c r="L3" s="371"/>
      <c r="M3" s="373"/>
    </row>
    <row r="4" spans="1:13" ht="82.5">
      <c r="A4" s="5">
        <v>1</v>
      </c>
      <c r="B4" s="7" t="s">
        <v>263</v>
      </c>
      <c r="C4" s="8">
        <v>2104</v>
      </c>
      <c r="D4" s="8" t="s">
        <v>261</v>
      </c>
      <c r="E4" s="7" t="s">
        <v>262</v>
      </c>
      <c r="F4" s="8" t="s">
        <v>63</v>
      </c>
      <c r="G4" s="8">
        <v>0.2</v>
      </c>
      <c r="H4" s="8">
        <v>0.2</v>
      </c>
      <c r="I4" s="8">
        <v>0.3</v>
      </c>
      <c r="J4" s="8">
        <v>0.5</v>
      </c>
      <c r="K4" s="8">
        <f>SUM(G4:J4)</f>
        <v>1.2</v>
      </c>
      <c r="L4" s="8" t="s">
        <v>276</v>
      </c>
      <c r="M4" s="8" t="s">
        <v>264</v>
      </c>
    </row>
    <row r="5" spans="1:13" ht="82.5">
      <c r="A5" s="5">
        <v>2</v>
      </c>
      <c r="B5" s="7" t="s">
        <v>263</v>
      </c>
      <c r="C5" s="8">
        <v>11</v>
      </c>
      <c r="D5" s="8" t="s">
        <v>261</v>
      </c>
      <c r="E5" s="7" t="s">
        <v>265</v>
      </c>
      <c r="F5" s="8" t="s">
        <v>63</v>
      </c>
      <c r="G5" s="8">
        <v>0.3</v>
      </c>
      <c r="H5" s="8">
        <v>0.2</v>
      </c>
      <c r="I5" s="8">
        <v>0.5</v>
      </c>
      <c r="J5" s="8">
        <v>0.5</v>
      </c>
      <c r="K5" s="8">
        <f>SUM(G5:J5)</f>
        <v>1.5</v>
      </c>
      <c r="L5" s="8" t="s">
        <v>276</v>
      </c>
      <c r="M5" s="8" t="s">
        <v>264</v>
      </c>
    </row>
    <row r="6" spans="1:13">
      <c r="A6" s="5"/>
      <c r="B6" s="26"/>
      <c r="C6" s="8"/>
      <c r="D6" s="8"/>
      <c r="E6" s="23"/>
      <c r="F6" s="8"/>
      <c r="G6" s="8"/>
      <c r="H6" s="8"/>
      <c r="I6" s="8"/>
      <c r="J6" s="8"/>
      <c r="K6" s="8"/>
      <c r="L6" s="8"/>
      <c r="M6" s="8"/>
    </row>
    <row r="7" spans="1:13">
      <c r="A7" s="5"/>
      <c r="B7" s="26"/>
      <c r="C7" s="8"/>
      <c r="D7" s="8"/>
      <c r="E7" s="24"/>
      <c r="F7" s="8"/>
      <c r="G7" s="8"/>
      <c r="H7" s="8"/>
      <c r="I7" s="8"/>
      <c r="J7" s="8"/>
      <c r="K7" s="8"/>
      <c r="L7" s="8"/>
      <c r="M7" s="8"/>
    </row>
    <row r="8" spans="1:13">
      <c r="A8" s="5"/>
      <c r="B8" s="5"/>
      <c r="C8" s="5"/>
      <c r="D8" s="5"/>
      <c r="E8" s="2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25"/>
      <c r="F9" s="5"/>
      <c r="G9" s="5"/>
      <c r="H9" s="5"/>
      <c r="I9" s="5"/>
      <c r="J9" s="5"/>
      <c r="K9" s="5"/>
      <c r="L9" s="5"/>
      <c r="M9" s="5"/>
    </row>
    <row r="10" spans="1:13" s="2" customFormat="1" ht="18.75">
      <c r="A10" s="349" t="s">
        <v>338</v>
      </c>
      <c r="B10" s="356"/>
      <c r="C10" s="356"/>
      <c r="D10" s="356"/>
      <c r="E10" s="351"/>
      <c r="F10" s="352"/>
      <c r="G10" s="354"/>
      <c r="H10" s="355" t="s">
        <v>277</v>
      </c>
      <c r="I10" s="356"/>
      <c r="J10" s="356"/>
      <c r="K10" s="357"/>
      <c r="L10" s="374"/>
      <c r="M10" s="375"/>
    </row>
    <row r="11" spans="1:13" ht="16.5">
      <c r="A11" s="367" t="s">
        <v>278</v>
      </c>
      <c r="B11" s="367"/>
      <c r="C11" s="361"/>
      <c r="D11" s="361"/>
      <c r="E11" s="360"/>
      <c r="F11" s="361"/>
      <c r="G11" s="361"/>
      <c r="H11" s="361"/>
      <c r="I11" s="361"/>
      <c r="J11" s="361"/>
      <c r="K11" s="361"/>
      <c r="L11" s="361"/>
      <c r="M11" s="361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1:M7 M8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zoomScale="125" zoomScaleNormal="125" workbookViewId="0">
      <selection activeCell="A15" sqref="A15:E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7" t="s">
        <v>279</v>
      </c>
      <c r="B1" s="347"/>
      <c r="C1" s="347"/>
      <c r="D1" s="347"/>
      <c r="E1" s="348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</row>
    <row r="2" spans="1:23" s="1" customFormat="1" ht="15.95" customHeight="1">
      <c r="A2" s="363" t="s">
        <v>280</v>
      </c>
      <c r="B2" s="363" t="s">
        <v>250</v>
      </c>
      <c r="C2" s="363" t="s">
        <v>246</v>
      </c>
      <c r="D2" s="363" t="s">
        <v>247</v>
      </c>
      <c r="E2" s="365" t="s">
        <v>248</v>
      </c>
      <c r="F2" s="363" t="s">
        <v>249</v>
      </c>
      <c r="G2" s="385" t="s">
        <v>281</v>
      </c>
      <c r="H2" s="386"/>
      <c r="I2" s="387"/>
      <c r="J2" s="385" t="s">
        <v>282</v>
      </c>
      <c r="K2" s="386"/>
      <c r="L2" s="387"/>
      <c r="M2" s="385" t="s">
        <v>283</v>
      </c>
      <c r="N2" s="386"/>
      <c r="O2" s="387"/>
      <c r="P2" s="385" t="s">
        <v>284</v>
      </c>
      <c r="Q2" s="386"/>
      <c r="R2" s="387"/>
      <c r="S2" s="386" t="s">
        <v>285</v>
      </c>
      <c r="T2" s="386"/>
      <c r="U2" s="387"/>
      <c r="V2" s="389" t="s">
        <v>286</v>
      </c>
      <c r="W2" s="389" t="s">
        <v>259</v>
      </c>
    </row>
    <row r="3" spans="1:23" s="1" customFormat="1" ht="16.5">
      <c r="A3" s="364"/>
      <c r="B3" s="378"/>
      <c r="C3" s="378"/>
      <c r="D3" s="378"/>
      <c r="E3" s="388"/>
      <c r="F3" s="378"/>
      <c r="G3" s="3" t="s">
        <v>287</v>
      </c>
      <c r="H3" s="3" t="s">
        <v>68</v>
      </c>
      <c r="I3" s="3" t="s">
        <v>250</v>
      </c>
      <c r="J3" s="3" t="s">
        <v>287</v>
      </c>
      <c r="K3" s="3" t="s">
        <v>68</v>
      </c>
      <c r="L3" s="3" t="s">
        <v>250</v>
      </c>
      <c r="M3" s="3" t="s">
        <v>287</v>
      </c>
      <c r="N3" s="3" t="s">
        <v>68</v>
      </c>
      <c r="O3" s="3" t="s">
        <v>250</v>
      </c>
      <c r="P3" s="3" t="s">
        <v>287</v>
      </c>
      <c r="Q3" s="3" t="s">
        <v>68</v>
      </c>
      <c r="R3" s="3" t="s">
        <v>250</v>
      </c>
      <c r="S3" s="3" t="s">
        <v>287</v>
      </c>
      <c r="T3" s="3" t="s">
        <v>68</v>
      </c>
      <c r="U3" s="3" t="s">
        <v>250</v>
      </c>
      <c r="V3" s="390"/>
      <c r="W3" s="390"/>
    </row>
    <row r="4" spans="1:23" ht="49.5">
      <c r="A4" s="381" t="s">
        <v>288</v>
      </c>
      <c r="B4" s="379" t="s">
        <v>263</v>
      </c>
      <c r="C4" s="8">
        <v>2104</v>
      </c>
      <c r="D4" s="8" t="s">
        <v>261</v>
      </c>
      <c r="E4" s="7" t="s">
        <v>262</v>
      </c>
      <c r="F4" s="8" t="s">
        <v>63</v>
      </c>
      <c r="G4" s="151" t="s">
        <v>289</v>
      </c>
      <c r="H4" s="151" t="s">
        <v>290</v>
      </c>
      <c r="I4" s="151" t="s">
        <v>291</v>
      </c>
      <c r="J4" s="151" t="s">
        <v>292</v>
      </c>
      <c r="K4" s="8" t="s">
        <v>293</v>
      </c>
      <c r="L4" s="151" t="s">
        <v>294</v>
      </c>
      <c r="M4" s="151" t="s">
        <v>295</v>
      </c>
      <c r="N4" s="151" t="s">
        <v>296</v>
      </c>
      <c r="O4" s="151" t="s">
        <v>297</v>
      </c>
      <c r="P4" s="8"/>
      <c r="Q4" s="8"/>
      <c r="R4" s="8"/>
      <c r="S4" s="8"/>
      <c r="T4" s="8"/>
      <c r="U4" s="8"/>
      <c r="V4" s="8"/>
      <c r="W4" s="8"/>
    </row>
    <row r="5" spans="1:23" ht="49.5">
      <c r="A5" s="382"/>
      <c r="B5" s="384"/>
      <c r="C5" s="8">
        <v>11</v>
      </c>
      <c r="D5" s="8" t="s">
        <v>261</v>
      </c>
      <c r="E5" s="7" t="s">
        <v>265</v>
      </c>
      <c r="F5" s="8" t="s">
        <v>63</v>
      </c>
      <c r="G5" s="385" t="s">
        <v>298</v>
      </c>
      <c r="H5" s="386"/>
      <c r="I5" s="387"/>
      <c r="J5" s="385" t="s">
        <v>299</v>
      </c>
      <c r="K5" s="386"/>
      <c r="L5" s="387"/>
      <c r="M5" s="385" t="s">
        <v>300</v>
      </c>
      <c r="N5" s="386"/>
      <c r="O5" s="387"/>
      <c r="P5" s="385" t="s">
        <v>301</v>
      </c>
      <c r="Q5" s="386"/>
      <c r="R5" s="387"/>
      <c r="S5" s="386" t="s">
        <v>302</v>
      </c>
      <c r="T5" s="386"/>
      <c r="U5" s="387"/>
      <c r="V5" s="8"/>
      <c r="W5" s="8"/>
    </row>
    <row r="6" spans="1:23" ht="16.5">
      <c r="A6" s="382"/>
      <c r="B6" s="384"/>
      <c r="C6" s="8"/>
      <c r="D6" s="8"/>
      <c r="E6" s="23"/>
      <c r="F6" s="8"/>
      <c r="G6" s="3" t="s">
        <v>287</v>
      </c>
      <c r="H6" s="3" t="s">
        <v>68</v>
      </c>
      <c r="I6" s="3" t="s">
        <v>250</v>
      </c>
      <c r="J6" s="3" t="s">
        <v>287</v>
      </c>
      <c r="K6" s="3" t="s">
        <v>68</v>
      </c>
      <c r="L6" s="3" t="s">
        <v>250</v>
      </c>
      <c r="M6" s="3" t="s">
        <v>287</v>
      </c>
      <c r="N6" s="3" t="s">
        <v>68</v>
      </c>
      <c r="O6" s="3" t="s">
        <v>250</v>
      </c>
      <c r="P6" s="3" t="s">
        <v>287</v>
      </c>
      <c r="Q6" s="3" t="s">
        <v>68</v>
      </c>
      <c r="R6" s="3" t="s">
        <v>250</v>
      </c>
      <c r="S6" s="3" t="s">
        <v>287</v>
      </c>
      <c r="T6" s="3" t="s">
        <v>68</v>
      </c>
      <c r="U6" s="3" t="s">
        <v>250</v>
      </c>
      <c r="V6" s="8"/>
      <c r="W6" s="8"/>
    </row>
    <row r="7" spans="1:23">
      <c r="A7" s="383"/>
      <c r="B7" s="380"/>
      <c r="C7" s="8"/>
      <c r="D7" s="8"/>
      <c r="E7" s="2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79" t="s">
        <v>303</v>
      </c>
      <c r="B8" s="379"/>
      <c r="C8" s="379"/>
      <c r="D8" s="379"/>
      <c r="E8" s="376"/>
      <c r="F8" s="37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80"/>
      <c r="B9" s="380"/>
      <c r="C9" s="380"/>
      <c r="D9" s="380"/>
      <c r="E9" s="377"/>
      <c r="F9" s="38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79" t="s">
        <v>304</v>
      </c>
      <c r="B10" s="379"/>
      <c r="C10" s="379"/>
      <c r="D10" s="379"/>
      <c r="E10" s="376"/>
      <c r="F10" s="37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80"/>
      <c r="B11" s="380"/>
      <c r="C11" s="380"/>
      <c r="D11" s="380"/>
      <c r="E11" s="377"/>
      <c r="F11" s="38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79" t="s">
        <v>305</v>
      </c>
      <c r="B12" s="379"/>
      <c r="C12" s="379"/>
      <c r="D12" s="379"/>
      <c r="E12" s="376"/>
      <c r="F12" s="37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0"/>
      <c r="B13" s="380"/>
      <c r="C13" s="380"/>
      <c r="D13" s="380"/>
      <c r="E13" s="377"/>
      <c r="F13" s="38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2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349" t="s">
        <v>338</v>
      </c>
      <c r="B15" s="356"/>
      <c r="C15" s="356"/>
      <c r="D15" s="356"/>
      <c r="E15" s="351"/>
      <c r="F15" s="352"/>
      <c r="G15" s="354"/>
      <c r="H15" s="21"/>
      <c r="I15" s="21"/>
      <c r="J15" s="355" t="s">
        <v>277</v>
      </c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7"/>
      <c r="V15" s="11"/>
      <c r="W15" s="12"/>
    </row>
    <row r="16" spans="1:23" ht="16.5">
      <c r="A16" s="358" t="s">
        <v>306</v>
      </c>
      <c r="B16" s="358"/>
      <c r="C16" s="361"/>
      <c r="D16" s="361"/>
      <c r="E16" s="360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</row>
  </sheetData>
  <mergeCells count="43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8:E9"/>
    <mergeCell ref="E10:E11"/>
    <mergeCell ref="E12:E13"/>
    <mergeCell ref="F2:F3"/>
    <mergeCell ref="F8:F9"/>
    <mergeCell ref="F10:F11"/>
    <mergeCell ref="F12:F13"/>
  </mergeCells>
  <phoneticPr fontId="41" type="noConversion"/>
  <dataValidations count="1">
    <dataValidation type="list" allowBlank="1" showInputMessage="1" showErrorMessage="1" sqref="W1 W4:W7 W8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7" t="s">
        <v>307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</row>
    <row r="2" spans="1:14" s="1" customFormat="1" ht="16.5">
      <c r="A2" s="17" t="s">
        <v>308</v>
      </c>
      <c r="B2" s="18" t="s">
        <v>246</v>
      </c>
      <c r="C2" s="18" t="s">
        <v>247</v>
      </c>
      <c r="D2" s="18" t="s">
        <v>248</v>
      </c>
      <c r="E2" s="18" t="s">
        <v>249</v>
      </c>
      <c r="F2" s="18" t="s">
        <v>250</v>
      </c>
      <c r="G2" s="17" t="s">
        <v>309</v>
      </c>
      <c r="H2" s="17" t="s">
        <v>310</v>
      </c>
      <c r="I2" s="17" t="s">
        <v>311</v>
      </c>
      <c r="J2" s="17" t="s">
        <v>310</v>
      </c>
      <c r="K2" s="17" t="s">
        <v>312</v>
      </c>
      <c r="L2" s="17" t="s">
        <v>310</v>
      </c>
      <c r="M2" s="18" t="s">
        <v>286</v>
      </c>
      <c r="N2" s="18" t="s">
        <v>259</v>
      </c>
    </row>
    <row r="3" spans="1:14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19" t="s">
        <v>308</v>
      </c>
      <c r="B4" s="20" t="s">
        <v>313</v>
      </c>
      <c r="C4" s="20" t="s">
        <v>287</v>
      </c>
      <c r="D4" s="20" t="s">
        <v>248</v>
      </c>
      <c r="E4" s="18" t="s">
        <v>249</v>
      </c>
      <c r="F4" s="18" t="s">
        <v>250</v>
      </c>
      <c r="G4" s="17" t="s">
        <v>309</v>
      </c>
      <c r="H4" s="17" t="s">
        <v>310</v>
      </c>
      <c r="I4" s="17" t="s">
        <v>311</v>
      </c>
      <c r="J4" s="17" t="s">
        <v>310</v>
      </c>
      <c r="K4" s="17" t="s">
        <v>312</v>
      </c>
      <c r="L4" s="17" t="s">
        <v>310</v>
      </c>
      <c r="M4" s="18" t="s">
        <v>286</v>
      </c>
      <c r="N4" s="18" t="s">
        <v>259</v>
      </c>
    </row>
    <row r="5" spans="1:14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5" t="s">
        <v>314</v>
      </c>
      <c r="B11" s="356"/>
      <c r="C11" s="356"/>
      <c r="D11" s="357"/>
      <c r="E11" s="352"/>
      <c r="F11" s="353"/>
      <c r="G11" s="354"/>
      <c r="H11" s="21"/>
      <c r="I11" s="355" t="s">
        <v>315</v>
      </c>
      <c r="J11" s="356"/>
      <c r="K11" s="356"/>
      <c r="L11" s="11"/>
      <c r="M11" s="11"/>
      <c r="N11" s="12"/>
    </row>
    <row r="12" spans="1:14" ht="16.5">
      <c r="A12" s="358" t="s">
        <v>316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47" t="s">
        <v>317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2" s="1" customFormat="1" ht="16.5">
      <c r="A2" s="3" t="s">
        <v>280</v>
      </c>
      <c r="B2" s="4" t="s">
        <v>250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286</v>
      </c>
      <c r="L2" s="4" t="s">
        <v>259</v>
      </c>
    </row>
    <row r="3" spans="1:12" ht="49.5">
      <c r="A3" s="5"/>
      <c r="B3" s="5"/>
      <c r="C3" s="8">
        <v>2104</v>
      </c>
      <c r="D3" s="8" t="s">
        <v>261</v>
      </c>
      <c r="E3" s="7" t="s">
        <v>262</v>
      </c>
      <c r="F3" s="8" t="s">
        <v>63</v>
      </c>
      <c r="G3" s="13" t="s">
        <v>322</v>
      </c>
      <c r="H3" s="14" t="s">
        <v>323</v>
      </c>
      <c r="I3" s="8"/>
      <c r="J3" s="8"/>
      <c r="K3" s="8"/>
      <c r="L3" s="8"/>
    </row>
    <row r="4" spans="1:12" ht="49.5">
      <c r="A4" s="5"/>
      <c r="B4" s="5"/>
      <c r="C4" s="8">
        <v>11</v>
      </c>
      <c r="D4" s="8" t="s">
        <v>261</v>
      </c>
      <c r="E4" s="7" t="s">
        <v>265</v>
      </c>
      <c r="F4" s="8" t="s">
        <v>63</v>
      </c>
      <c r="G4" s="13" t="s">
        <v>322</v>
      </c>
      <c r="H4" s="14" t="s">
        <v>323</v>
      </c>
      <c r="I4" s="8"/>
      <c r="J4" s="8"/>
      <c r="K4" s="8"/>
      <c r="L4" s="8"/>
    </row>
    <row r="5" spans="1:12">
      <c r="A5" s="5"/>
      <c r="B5" s="5"/>
      <c r="C5" s="8"/>
      <c r="D5" s="8"/>
      <c r="E5" s="15"/>
      <c r="F5" s="8"/>
      <c r="G5" s="8"/>
      <c r="H5" s="8"/>
      <c r="I5" s="8"/>
      <c r="J5" s="8"/>
      <c r="K5" s="8"/>
      <c r="L5" s="8"/>
    </row>
    <row r="6" spans="1:12">
      <c r="A6" s="5"/>
      <c r="B6" s="5"/>
      <c r="C6" s="8"/>
      <c r="D6" s="8"/>
      <c r="E6" s="15"/>
      <c r="F6" s="8"/>
      <c r="G6" s="8"/>
      <c r="H6" s="8"/>
      <c r="I6" s="8"/>
      <c r="J6" s="8"/>
      <c r="K6" s="8"/>
      <c r="L6" s="8"/>
    </row>
    <row r="7" spans="1:12">
      <c r="A7" s="5"/>
      <c r="B7" s="5"/>
      <c r="C7" s="8"/>
      <c r="D7" s="8"/>
      <c r="E7" s="16"/>
      <c r="F7" s="8"/>
      <c r="G7" s="8"/>
      <c r="H7" s="8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49" t="s">
        <v>338</v>
      </c>
      <c r="B11" s="356"/>
      <c r="C11" s="356"/>
      <c r="D11" s="356"/>
      <c r="E11" s="357"/>
      <c r="F11" s="352"/>
      <c r="G11" s="354"/>
      <c r="H11" s="355" t="s">
        <v>277</v>
      </c>
      <c r="I11" s="356"/>
      <c r="J11" s="356"/>
      <c r="K11" s="11"/>
      <c r="L11" s="12"/>
    </row>
    <row r="12" spans="1:12" ht="16.5">
      <c r="A12" s="358" t="s">
        <v>324</v>
      </c>
      <c r="B12" s="358"/>
      <c r="C12" s="361"/>
      <c r="D12" s="361"/>
      <c r="E12" s="361"/>
      <c r="F12" s="361"/>
      <c r="G12" s="361"/>
      <c r="H12" s="361"/>
      <c r="I12" s="361"/>
      <c r="J12" s="361"/>
      <c r="K12" s="361"/>
      <c r="L12" s="361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5" zoomScaleNormal="125" workbookViewId="0">
      <selection activeCell="F24" sqref="F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7" t="s">
        <v>325</v>
      </c>
      <c r="B1" s="347"/>
      <c r="C1" s="347"/>
      <c r="D1" s="347"/>
      <c r="E1" s="347"/>
      <c r="F1" s="347"/>
      <c r="G1" s="347"/>
      <c r="H1" s="347"/>
      <c r="I1" s="347"/>
    </row>
    <row r="2" spans="1:9" s="1" customFormat="1" ht="16.5">
      <c r="A2" s="362" t="s">
        <v>245</v>
      </c>
      <c r="B2" s="363" t="s">
        <v>250</v>
      </c>
      <c r="C2" s="363" t="s">
        <v>287</v>
      </c>
      <c r="D2" s="363" t="s">
        <v>248</v>
      </c>
      <c r="E2" s="363" t="s">
        <v>249</v>
      </c>
      <c r="F2" s="3" t="s">
        <v>326</v>
      </c>
      <c r="G2" s="3" t="s">
        <v>270</v>
      </c>
      <c r="H2" s="368" t="s">
        <v>271</v>
      </c>
      <c r="I2" s="372" t="s">
        <v>273</v>
      </c>
    </row>
    <row r="3" spans="1:9" s="1" customFormat="1" ht="16.5">
      <c r="A3" s="362"/>
      <c r="B3" s="364"/>
      <c r="C3" s="364"/>
      <c r="D3" s="364"/>
      <c r="E3" s="364"/>
      <c r="F3" s="3" t="s">
        <v>327</v>
      </c>
      <c r="G3" s="3" t="s">
        <v>274</v>
      </c>
      <c r="H3" s="369"/>
      <c r="I3" s="373"/>
    </row>
    <row r="4" spans="1:9" ht="33">
      <c r="A4" s="5"/>
      <c r="B4" s="152" t="s">
        <v>328</v>
      </c>
      <c r="C4" s="6" t="s">
        <v>329</v>
      </c>
      <c r="D4" s="7" t="s">
        <v>330</v>
      </c>
      <c r="E4" s="8" t="s">
        <v>63</v>
      </c>
      <c r="F4" s="8">
        <v>0.3</v>
      </c>
      <c r="G4" s="8">
        <v>0.5</v>
      </c>
      <c r="H4" s="8">
        <f>SUM(F4:G4)</f>
        <v>0.8</v>
      </c>
      <c r="I4" s="8" t="s">
        <v>264</v>
      </c>
    </row>
    <row r="5" spans="1:9">
      <c r="A5" s="5"/>
      <c r="B5" s="5"/>
      <c r="C5" s="8"/>
      <c r="D5" s="9"/>
      <c r="E5" s="8"/>
      <c r="F5" s="8"/>
      <c r="G5" s="8"/>
      <c r="H5" s="8"/>
      <c r="I5" s="8"/>
    </row>
    <row r="6" spans="1:9">
      <c r="A6" s="5"/>
      <c r="B6" s="5"/>
      <c r="C6" s="8"/>
      <c r="D6" s="8"/>
      <c r="E6" s="8"/>
      <c r="F6" s="8"/>
      <c r="G6" s="8"/>
      <c r="H6" s="8"/>
      <c r="I6" s="8"/>
    </row>
    <row r="7" spans="1:9">
      <c r="A7" s="5"/>
      <c r="B7" s="5"/>
      <c r="D7" s="8"/>
      <c r="E7" s="8"/>
      <c r="F7" s="8"/>
      <c r="G7" s="8"/>
      <c r="H7" s="8"/>
      <c r="I7" s="8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49" t="s">
        <v>338</v>
      </c>
      <c r="B12" s="350"/>
      <c r="C12" s="350"/>
      <c r="D12" s="351"/>
      <c r="E12" s="10"/>
      <c r="F12" s="355" t="s">
        <v>277</v>
      </c>
      <c r="G12" s="356"/>
      <c r="H12" s="357"/>
      <c r="I12" s="12"/>
    </row>
    <row r="13" spans="1:9" ht="16.5">
      <c r="A13" s="358" t="s">
        <v>331</v>
      </c>
      <c r="B13" s="358"/>
      <c r="C13" s="361"/>
      <c r="D13" s="361"/>
      <c r="E13" s="361"/>
      <c r="F13" s="361"/>
      <c r="G13" s="361"/>
      <c r="H13" s="361"/>
      <c r="I13" s="36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pc1</cp:lastModifiedBy>
  <dcterms:created xsi:type="dcterms:W3CDTF">2020-03-11T01:34:00Z</dcterms:created>
  <dcterms:modified xsi:type="dcterms:W3CDTF">2024-09-23T09:30:52Z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69A03B66994D4A658115D2BCC9F4F6F2</vt:lpwstr>
  </property>
</Properties>
</file>