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尾期" sheetId="5" r:id="rId4"/>
    <sheet name="验货尺寸表中期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<sst xmlns="http://schemas.openxmlformats.org/spreadsheetml/2006/main" count="602" uniqueCount="298">
  <si>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</si>
  <si>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</si>
  <si>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</si>
  <si>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</si>
  <si>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</si>
  <si>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</si>
  <si>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</si>
  <si>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</si>
  <si>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</si>
  <si>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</si>
  <si>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</si>
  <si>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</si>
  <si>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</si>
  <si>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</si>
  <si>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</si>
  <si>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</si>
  <si>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</si>
  <si>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</si>
  <si>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</si>
  <si>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</si>
  <si>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</si>
  <si>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</si>
  <si>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</si>
  <si>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</si>
  <si>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</si>
  <si>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</si>
  <si>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</si>
  <si>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</si>
  <si>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</si>
  <si>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</si>
  <si>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</si>
  <si>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</si>
  <si>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</si>
  <si>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</si>
  <si>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</si>
  <si>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</si>
  <si>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</si>
  <si>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</si>
  <si>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</si>
  <si>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</si>
  <si>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</si>
  <si>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</si>
  <si>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</si>
  <si>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</si>
  <si>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</si>
  <si>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</si>
  <si>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</si>
  <si>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</si>
  <si>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</si>
  <si>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</si>
  <si>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</si>
  <si>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</si>
  <si>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</si>
  <si>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</si>
  <si>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</si>
  <si>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</si>
  <si>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</si>
  <si>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</t>
  </si>
  <si>
    <t>生产工厂</t>
  </si>
  <si>
    <t>通渭</t>
  </si>
  <si>
    <t>订单基础信息</t>
  </si>
  <si>
    <t>生产•出货进度</t>
  </si>
  <si>
    <t>指示•确认资料</t>
  </si>
  <si>
    <t>款号</t>
  </si>
  <si>
    <t>TAMMBM92803</t>
  </si>
  <si>
    <t>合同交期</t>
  </si>
  <si>
    <t>产前确认样</t>
  </si>
  <si>
    <t>有</t>
  </si>
  <si>
    <t>无</t>
  </si>
  <si>
    <t>品名</t>
  </si>
  <si>
    <t>女式休闲长裤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</si>
  <si>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</si>
  <si>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</si>
  <si>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</si>
  <si>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</si>
  <si>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</si>
  <si>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</si>
  <si>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</si>
  <si>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</si>
  <si>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</si>
  <si>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</si>
  <si>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</si>
  <si>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</si>
  <si>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</si>
  <si>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</si>
  <si>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</si>
  <si>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</si>
  <si>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</si>
  <si>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</si>
  <si>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</si>
  <si>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</si>
  <si>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</si>
  <si>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</si>
  <si>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</si>
  <si>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</si>
  <si>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</si>
  <si>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</si>
  <si>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</si>
  <si>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</si>
  <si>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</si>
  <si>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</si>
  <si>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</si>
  <si>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</si>
  <si>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</si>
  <si>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</si>
  <si>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</si>
  <si>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</si>
  <si>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</si>
  <si>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</si>
  <si>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</si>
  <si>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</si>
  <si>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</si>
  <si>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</si>
  <si>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</si>
  <si>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</si>
  <si>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</si>
  <si>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</si>
  <si>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</si>
  <si>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</si>
  <si>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</si>
  <si>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茶绿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</si>
  <si>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</si>
  <si>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黑色2xl/件。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</si>
  <si>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</si>
  <si>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</si>
  <si>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</si>
  <si>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</si>
  <si>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</si>
  <si>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1.烫标熨烫烧坏，</t>
  </si>
  <si>
    <t>2.弹力绳要固定牢固。</t>
  </si>
  <si>
    <t>3.脚口压线宽窄一直。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</si>
  <si>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</si>
  <si>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</si>
  <si>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</si>
  <si>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</si>
  <si>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</si>
  <si>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</si>
  <si>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</si>
  <si>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</si>
  <si>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</si>
  <si>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</si>
  <si>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</si>
  <si>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</si>
  <si>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</si>
  <si>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【整改结果】</t>
  </si>
  <si>
    <t>复核时间</t>
  </si>
  <si>
    <t>QC出货报告书</t>
  </si>
  <si>
    <t>探路者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</si>
  <si>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</si>
  <si>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</si>
  <si>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</si>
  <si>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</si>
  <si>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</si>
  <si>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</si>
  <si>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</si>
  <si>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</si>
  <si>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</si>
  <si>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</si>
  <si>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</si>
  <si>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</si>
  <si>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</si>
  <si>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</si>
  <si>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</si>
  <si>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</si>
  <si>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</si>
  <si>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</si>
  <si>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</si>
  <si>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</si>
  <si>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</si>
  <si>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</si>
  <si>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</si>
  <si>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</si>
  <si>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</si>
  <si>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</si>
  <si>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</si>
  <si>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</si>
  <si>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</si>
  <si>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</si>
  <si>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</si>
  <si>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</si>
  <si>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齐色齐号各一箱。</t>
  </si>
  <si>
    <t>情况说明：</t>
  </si>
  <si>
    <t xml:space="preserve">【问题点描述】  </t>
  </si>
  <si>
    <t>1.画粉印1件，</t>
  </si>
  <si>
    <t>2.线头1件。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</si>
  <si>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</si>
  <si>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</si>
  <si>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</si>
  <si>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</si>
  <si>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</si>
  <si>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</si>
  <si>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此次出货件1170，按照探路者要求抽箱验货件80，返修1件，未超标，同意出货。</t>
  </si>
  <si>
    <t>品控部</t>
  </si>
  <si>
    <t>检验人</t>
  </si>
  <si>
    <t>QC规格测量表</t>
  </si>
  <si>
    <t>男式旅行裤</t>
  </si>
  <si>
    <t>155/74B</t>
  </si>
  <si>
    <t>160/78B</t>
  </si>
  <si>
    <t>165/82B</t>
  </si>
  <si>
    <t>170/86B</t>
  </si>
  <si>
    <t>175/90B</t>
  </si>
  <si>
    <t>茶绿色</t>
  </si>
  <si>
    <t>裤外侧长</t>
  </si>
  <si>
    <t>-0.8-0.5</t>
  </si>
  <si>
    <t>-1-0.5</t>
  </si>
  <si>
    <t>-1√</t>
  </si>
  <si>
    <t>-0.8√</t>
  </si>
  <si>
    <t>腰围（松量）</t>
  </si>
  <si>
    <t>√√</t>
  </si>
  <si>
    <t>臀围</t>
  </si>
  <si>
    <t>腿围/2</t>
  </si>
  <si>
    <t>膝围/2</t>
  </si>
  <si>
    <t>脚口/2（拉量）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</si>
  <si>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</si>
  <si>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</si>
  <si>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</si>
  <si>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</si>
  <si>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</si>
  <si>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</si>
  <si>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</si>
  <si>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</si>
  <si>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</si>
  <si>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</si>
  <si>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</si>
  <si>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</si>
  <si>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</si>
  <si>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</si>
  <si>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</si>
  <si>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</si>
  <si>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</si>
  <si>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</si>
  <si>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</si>
  <si>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</si>
  <si>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</si>
  <si>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</si>
  <si>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</si>
  <si>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</si>
  <si>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</si>
  <si>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672</t>
    </r>
  </si>
  <si>
    <t>FW11670</t>
  </si>
  <si>
    <t>19SS黑色/E77//</t>
  </si>
  <si>
    <t>'上海汇良</t>
  </si>
  <si>
    <t>YES</t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</si>
  <si>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526</t>
    </r>
  </si>
  <si>
    <t>24FW茶绿色</t>
  </si>
  <si>
    <t>制表时间：7-25</t>
  </si>
  <si>
    <r>
      <rPr>
        <b/>
        <sz val="14"/>
        <color theme="1"/>
        <rFont val="宋体"/>
        <charset val="134"/>
        <scheme val="minor"/>
      </rPr>
      <t>测试人签名：</t>
    </r>
    <r>
      <rPr>
        <sz val="14"/>
        <color theme="1"/>
        <rFont val="宋体"/>
        <charset val="134"/>
        <scheme val="minor"/>
      </rPr>
      <t>潘金刚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</si>
  <si>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</si>
  <si>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</si>
  <si>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</si>
  <si>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</si>
  <si>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</si>
  <si>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</si>
  <si>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</si>
  <si>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</si>
  <si>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</si>
  <si>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</si>
  <si>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测试人签名：潘金刚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</si>
  <si>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</si>
  <si>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</si>
  <si>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</si>
  <si>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</si>
  <si>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</si>
  <si>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</si>
  <si>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</si>
  <si>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</si>
  <si>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</si>
  <si>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</si>
  <si>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XJ00015</t>
  </si>
  <si>
    <t xml:space="preserve">三色花纹弹力绳 </t>
  </si>
  <si>
    <t>东莞泰丰</t>
  </si>
  <si>
    <t>KK00112</t>
  </si>
  <si>
    <t xml:space="preserve">撞色圆形双控卡扣 </t>
  </si>
  <si>
    <t>伟星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</si>
  <si>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</si>
  <si>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</si>
  <si>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</si>
  <si>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</si>
  <si>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</si>
  <si>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</si>
  <si>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</si>
  <si>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</si>
  <si>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</si>
  <si>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</si>
  <si>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</si>
  <si>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</si>
  <si>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</si>
  <si>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</si>
  <si>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</si>
  <si>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 xml:space="preserve">视野LOGO胶标 </t>
  </si>
  <si>
    <r>
      <rPr>
        <b/>
        <sz val="14"/>
        <color theme="1"/>
        <rFont val="宋体"/>
        <charset val="134"/>
        <scheme val="minor"/>
      </rPr>
      <t>制表时间：7-</t>
    </r>
    <r>
      <rPr>
        <b/>
        <sz val="14"/>
        <color theme="1"/>
        <rFont val="宋体"/>
        <charset val="134"/>
        <scheme val="minor"/>
      </rPr>
      <t>25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</si>
  <si>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</si>
  <si>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</si>
  <si>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</si>
  <si>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</si>
  <si>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'东莞泰丰</t>
  </si>
  <si>
    <t>12C黑/701/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</si>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</sst>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sz val="12"/>
      <name val="华文楷体"/>
      <charset val="134"/>
    </font>
    <font>
      <sz val="10"/>
      <name val="微软雅黑"/>
      <charset val="134"/>
    </font>
    <font>
      <sz val="11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9" borderId="6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3" fillId="0" borderId="68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0" borderId="70" applyNumberFormat="0" applyAlignment="0" applyProtection="0">
      <alignment vertical="center"/>
    </xf>
    <xf numFmtId="0" fontId="46" fillId="11" borderId="71" applyNumberFormat="0" applyAlignment="0" applyProtection="0">
      <alignment vertical="center"/>
    </xf>
    <xf numFmtId="0" fontId="47" fillId="11" borderId="70" applyNumberFormat="0" applyAlignment="0" applyProtection="0">
      <alignment vertical="center"/>
    </xf>
    <xf numFmtId="0" fontId="48" fillId="12" borderId="72" applyNumberFormat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56" fillId="0" borderId="0">
      <alignment vertical="center"/>
    </xf>
    <xf numFmtId="0" fontId="56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36" fillId="0" borderId="0">
      <alignment vertical="center"/>
    </xf>
  </cellStyleXfs>
  <cellXfs count="3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3" borderId="5" xfId="49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6" fillId="3" borderId="6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0" fontId="5" fillId="0" borderId="10" xfId="49" applyFont="1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9" xfId="0" applyBorder="1"/>
    <xf numFmtId="0" fontId="12" fillId="4" borderId="0" xfId="53" applyFont="1" applyFill="1" applyAlignment="1">
      <alignment horizontal="center" vertical="center"/>
    </xf>
    <xf numFmtId="0" fontId="13" fillId="4" borderId="0" xfId="53" applyFont="1" applyFill="1" applyAlignment="1">
      <alignment horizontal="center" vertical="center"/>
    </xf>
    <xf numFmtId="0" fontId="14" fillId="4" borderId="0" xfId="53" applyFont="1" applyFill="1" applyBorder="1" applyAlignment="1">
      <alignment horizontal="center" vertical="center"/>
    </xf>
    <xf numFmtId="0" fontId="13" fillId="4" borderId="2" xfId="52" applyFont="1" applyFill="1" applyBorder="1" applyAlignment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/>
    </xf>
    <xf numFmtId="0" fontId="16" fillId="4" borderId="2" xfId="54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5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0" fontId="17" fillId="0" borderId="4" xfId="51" applyFont="1" applyBorder="1" applyAlignment="1">
      <alignment horizontal="left"/>
    </xf>
    <xf numFmtId="0" fontId="17" fillId="0" borderId="2" xfId="51" applyFont="1" applyBorder="1" applyAlignment="1">
      <alignment horizontal="center" vertical="center"/>
    </xf>
    <xf numFmtId="0" fontId="15" fillId="0" borderId="2" xfId="5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0" borderId="4" xfId="51" applyFont="1" applyBorder="1" applyAlignment="1">
      <alignment horizontal="left" vertical="center"/>
    </xf>
    <xf numFmtId="0" fontId="17" fillId="0" borderId="7" xfId="51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176" fontId="15" fillId="4" borderId="2" xfId="0" applyNumberFormat="1" applyFont="1" applyFill="1" applyBorder="1" applyAlignment="1">
      <alignment horizontal="center" vertical="center"/>
    </xf>
    <xf numFmtId="49" fontId="18" fillId="0" borderId="2" xfId="50" applyNumberFormat="1" applyFont="1" applyFill="1" applyBorder="1" applyAlignment="1">
      <alignment horizontal="center"/>
    </xf>
    <xf numFmtId="49" fontId="19" fillId="4" borderId="2" xfId="53" applyNumberFormat="1" applyFont="1" applyFill="1" applyBorder="1" applyAlignment="1">
      <alignment horizontal="center" vertical="center"/>
    </xf>
    <xf numFmtId="0" fontId="20" fillId="4" borderId="0" xfId="52" applyFill="1" applyAlignment="1">
      <alignment horizontal="left" vertical="center"/>
    </xf>
    <xf numFmtId="0" fontId="20" fillId="4" borderId="0" xfId="52" applyFill="1" applyBorder="1" applyAlignment="1">
      <alignment horizontal="left" vertical="center"/>
    </xf>
    <xf numFmtId="0" fontId="20" fillId="4" borderId="0" xfId="52" applyFont="1" applyFill="1" applyAlignment="1">
      <alignment horizontal="left" vertical="center"/>
    </xf>
    <xf numFmtId="0" fontId="21" fillId="4" borderId="14" xfId="52" applyFont="1" applyFill="1" applyBorder="1" applyAlignment="1">
      <alignment horizontal="center" vertical="top"/>
    </xf>
    <xf numFmtId="0" fontId="22" fillId="4" borderId="15" xfId="52" applyFont="1" applyFill="1" applyBorder="1" applyAlignment="1">
      <alignment horizontal="left" vertical="center"/>
    </xf>
    <xf numFmtId="0" fontId="23" fillId="4" borderId="16" xfId="52" applyFont="1" applyFill="1" applyBorder="1" applyAlignment="1">
      <alignment horizontal="center" vertical="center"/>
    </xf>
    <xf numFmtId="0" fontId="22" fillId="4" borderId="16" xfId="52" applyFont="1" applyFill="1" applyBorder="1" applyAlignment="1">
      <alignment horizontal="center" vertical="center"/>
    </xf>
    <xf numFmtId="0" fontId="12" fillId="4" borderId="17" xfId="52" applyFont="1" applyFill="1" applyBorder="1" applyAlignment="1">
      <alignment horizontal="center" vertical="center"/>
    </xf>
    <xf numFmtId="0" fontId="22" fillId="4" borderId="18" xfId="52" applyFont="1" applyFill="1" applyBorder="1" applyAlignment="1">
      <alignment horizontal="center" vertical="center"/>
    </xf>
    <xf numFmtId="0" fontId="22" fillId="4" borderId="19" xfId="52" applyFont="1" applyFill="1" applyBorder="1" applyAlignment="1">
      <alignment horizontal="center" vertical="center"/>
    </xf>
    <xf numFmtId="0" fontId="22" fillId="4" borderId="20" xfId="52" applyFont="1" applyFill="1" applyBorder="1" applyAlignment="1">
      <alignment vertical="center"/>
    </xf>
    <xf numFmtId="0" fontId="23" fillId="4" borderId="21" xfId="52" applyFont="1" applyFill="1" applyBorder="1" applyAlignment="1">
      <alignment horizontal="center" vertical="center"/>
    </xf>
    <xf numFmtId="0" fontId="22" fillId="4" borderId="21" xfId="52" applyFont="1" applyFill="1" applyBorder="1" applyAlignment="1">
      <alignment vertical="center"/>
    </xf>
    <xf numFmtId="58" fontId="24" fillId="4" borderId="21" xfId="52" applyNumberFormat="1" applyFont="1" applyFill="1" applyBorder="1" applyAlignment="1">
      <alignment horizontal="center" vertical="center"/>
    </xf>
    <xf numFmtId="0" fontId="24" fillId="4" borderId="21" xfId="52" applyFont="1" applyFill="1" applyBorder="1" applyAlignment="1">
      <alignment horizontal="center" vertical="center"/>
    </xf>
    <xf numFmtId="0" fontId="22" fillId="4" borderId="21" xfId="52" applyFont="1" applyFill="1" applyBorder="1" applyAlignment="1">
      <alignment horizontal="center" vertical="center"/>
    </xf>
    <xf numFmtId="0" fontId="22" fillId="4" borderId="20" xfId="52" applyFont="1" applyFill="1" applyBorder="1" applyAlignment="1">
      <alignment horizontal="left" vertical="center"/>
    </xf>
    <xf numFmtId="0" fontId="23" fillId="4" borderId="21" xfId="52" applyFont="1" applyFill="1" applyBorder="1" applyAlignment="1">
      <alignment horizontal="right" vertical="center"/>
    </xf>
    <xf numFmtId="0" fontId="22" fillId="4" borderId="21" xfId="52" applyFont="1" applyFill="1" applyBorder="1" applyAlignment="1">
      <alignment horizontal="left" vertical="center"/>
    </xf>
    <xf numFmtId="0" fontId="22" fillId="4" borderId="22" xfId="52" applyFont="1" applyFill="1" applyBorder="1" applyAlignment="1">
      <alignment vertical="center"/>
    </xf>
    <xf numFmtId="0" fontId="25" fillId="4" borderId="23" xfId="52" applyFont="1" applyFill="1" applyBorder="1" applyAlignment="1">
      <alignment horizontal="center" vertical="center" wrapText="1"/>
    </xf>
    <xf numFmtId="0" fontId="25" fillId="4" borderId="23" xfId="52" applyFont="1" applyFill="1" applyBorder="1" applyAlignment="1">
      <alignment horizontal="center" vertical="center"/>
    </xf>
    <xf numFmtId="0" fontId="22" fillId="4" borderId="23" xfId="52" applyFont="1" applyFill="1" applyBorder="1" applyAlignment="1">
      <alignment vertical="center"/>
    </xf>
    <xf numFmtId="0" fontId="24" fillId="4" borderId="24" xfId="52" applyFont="1" applyFill="1" applyBorder="1" applyAlignment="1">
      <alignment horizontal="center" vertical="center"/>
    </xf>
    <xf numFmtId="0" fontId="24" fillId="4" borderId="25" xfId="52" applyFont="1" applyFill="1" applyBorder="1" applyAlignment="1">
      <alignment horizontal="center" vertical="center"/>
    </xf>
    <xf numFmtId="0" fontId="24" fillId="4" borderId="26" xfId="52" applyFont="1" applyFill="1" applyBorder="1" applyAlignment="1">
      <alignment horizontal="center" vertical="center"/>
    </xf>
    <xf numFmtId="0" fontId="22" fillId="4" borderId="23" xfId="52" applyFont="1" applyFill="1" applyBorder="1" applyAlignment="1">
      <alignment horizontal="left" vertical="center"/>
    </xf>
    <xf numFmtId="0" fontId="22" fillId="4" borderId="0" xfId="52" applyFont="1" applyFill="1" applyBorder="1" applyAlignment="1">
      <alignment vertical="center"/>
    </xf>
    <xf numFmtId="0" fontId="24" fillId="4" borderId="0" xfId="52" applyFont="1" applyFill="1" applyBorder="1" applyAlignment="1">
      <alignment vertical="center"/>
    </xf>
    <xf numFmtId="0" fontId="24" fillId="4" borderId="0" xfId="52" applyFont="1" applyFill="1" applyAlignment="1">
      <alignment horizontal="left" vertical="center"/>
    </xf>
    <xf numFmtId="0" fontId="22" fillId="4" borderId="15" xfId="52" applyFont="1" applyFill="1" applyBorder="1" applyAlignment="1">
      <alignment vertical="center"/>
    </xf>
    <xf numFmtId="0" fontId="22" fillId="4" borderId="16" xfId="52" applyFont="1" applyFill="1" applyBorder="1" applyAlignment="1">
      <alignment vertical="center"/>
    </xf>
    <xf numFmtId="0" fontId="24" fillId="4" borderId="18" xfId="52" applyFont="1" applyFill="1" applyBorder="1" applyAlignment="1">
      <alignment horizontal="center" vertical="center"/>
    </xf>
    <xf numFmtId="0" fontId="24" fillId="4" borderId="27" xfId="52" applyFont="1" applyFill="1" applyBorder="1" applyAlignment="1">
      <alignment horizontal="center" vertical="center"/>
    </xf>
    <xf numFmtId="0" fontId="24" fillId="4" borderId="21" xfId="52" applyFont="1" applyFill="1" applyBorder="1" applyAlignment="1">
      <alignment horizontal="left" vertical="center"/>
    </xf>
    <xf numFmtId="0" fontId="24" fillId="4" borderId="21" xfId="52" applyFont="1" applyFill="1" applyBorder="1" applyAlignment="1">
      <alignment vertical="center"/>
    </xf>
    <xf numFmtId="0" fontId="24" fillId="4" borderId="28" xfId="52" applyFont="1" applyFill="1" applyBorder="1" applyAlignment="1">
      <alignment horizontal="center" vertical="center"/>
    </xf>
    <xf numFmtId="0" fontId="24" fillId="4" borderId="29" xfId="52" applyFont="1" applyFill="1" applyBorder="1" applyAlignment="1">
      <alignment horizontal="center" vertical="center"/>
    </xf>
    <xf numFmtId="0" fontId="26" fillId="4" borderId="30" xfId="52" applyFont="1" applyFill="1" applyBorder="1" applyAlignment="1">
      <alignment horizontal="left" vertical="center"/>
    </xf>
    <xf numFmtId="0" fontId="26" fillId="4" borderId="29" xfId="52" applyFont="1" applyFill="1" applyBorder="1" applyAlignment="1">
      <alignment horizontal="left" vertical="center"/>
    </xf>
    <xf numFmtId="0" fontId="24" fillId="4" borderId="23" xfId="52" applyFont="1" applyFill="1" applyBorder="1" applyAlignment="1">
      <alignment horizontal="left" vertical="center"/>
    </xf>
    <xf numFmtId="0" fontId="24" fillId="4" borderId="23" xfId="52" applyFont="1" applyFill="1" applyBorder="1" applyAlignment="1">
      <alignment vertical="center"/>
    </xf>
    <xf numFmtId="0" fontId="24" fillId="4" borderId="0" xfId="52" applyFont="1" applyFill="1" applyBorder="1" applyAlignment="1">
      <alignment horizontal="left" vertical="center"/>
    </xf>
    <xf numFmtId="0" fontId="22" fillId="4" borderId="16" xfId="52" applyFont="1" applyFill="1" applyBorder="1" applyAlignment="1">
      <alignment horizontal="left" vertical="center"/>
    </xf>
    <xf numFmtId="0" fontId="24" fillId="4" borderId="20" xfId="52" applyFont="1" applyFill="1" applyBorder="1" applyAlignment="1">
      <alignment horizontal="left" vertical="center"/>
    </xf>
    <xf numFmtId="0" fontId="24" fillId="4" borderId="30" xfId="52" applyFont="1" applyFill="1" applyBorder="1" applyAlignment="1">
      <alignment horizontal="left" vertical="center"/>
    </xf>
    <xf numFmtId="0" fontId="24" fillId="4" borderId="29" xfId="52" applyFont="1" applyFill="1" applyBorder="1" applyAlignment="1">
      <alignment horizontal="left" vertical="center"/>
    </xf>
    <xf numFmtId="0" fontId="22" fillId="4" borderId="22" xfId="52" applyFont="1" applyFill="1" applyBorder="1" applyAlignment="1">
      <alignment horizontal="left" vertical="center"/>
    </xf>
    <xf numFmtId="0" fontId="20" fillId="4" borderId="23" xfId="52" applyFill="1" applyBorder="1" applyAlignment="1">
      <alignment horizontal="center" vertical="center"/>
    </xf>
    <xf numFmtId="0" fontId="22" fillId="4" borderId="31" xfId="52" applyFont="1" applyFill="1" applyBorder="1" applyAlignment="1">
      <alignment horizontal="center" vertical="center"/>
    </xf>
    <xf numFmtId="0" fontId="22" fillId="4" borderId="32" xfId="52" applyFont="1" applyFill="1" applyBorder="1" applyAlignment="1">
      <alignment horizontal="left" vertical="center"/>
    </xf>
    <xf numFmtId="0" fontId="22" fillId="4" borderId="27" xfId="52" applyFont="1" applyFill="1" applyBorder="1" applyAlignment="1">
      <alignment horizontal="left" vertical="center"/>
    </xf>
    <xf numFmtId="0" fontId="20" fillId="4" borderId="30" xfId="52" applyFont="1" applyFill="1" applyBorder="1" applyAlignment="1">
      <alignment horizontal="left" vertical="center"/>
    </xf>
    <xf numFmtId="0" fontId="20" fillId="4" borderId="29" xfId="52" applyFont="1" applyFill="1" applyBorder="1" applyAlignment="1">
      <alignment horizontal="left" vertical="center"/>
    </xf>
    <xf numFmtId="0" fontId="26" fillId="4" borderId="15" xfId="52" applyFont="1" applyFill="1" applyBorder="1" applyAlignment="1">
      <alignment horizontal="left" vertical="center"/>
    </xf>
    <xf numFmtId="0" fontId="26" fillId="4" borderId="16" xfId="52" applyFont="1" applyFill="1" applyBorder="1" applyAlignment="1">
      <alignment horizontal="left" vertical="center"/>
    </xf>
    <xf numFmtId="0" fontId="22" fillId="4" borderId="28" xfId="52" applyFont="1" applyFill="1" applyBorder="1" applyAlignment="1">
      <alignment horizontal="left" vertical="center"/>
    </xf>
    <xf numFmtId="0" fontId="22" fillId="4" borderId="33" xfId="52" applyFont="1" applyFill="1" applyBorder="1" applyAlignment="1">
      <alignment horizontal="left" vertical="center"/>
    </xf>
    <xf numFmtId="0" fontId="24" fillId="4" borderId="23" xfId="52" applyFont="1" applyFill="1" applyBorder="1" applyAlignment="1">
      <alignment horizontal="center" vertical="center"/>
    </xf>
    <xf numFmtId="0" fontId="24" fillId="4" borderId="23" xfId="52" applyFont="1" applyFill="1" applyBorder="1" applyAlignment="1">
      <alignment vertical="center" wrapText="1"/>
    </xf>
    <xf numFmtId="58" fontId="24" fillId="4" borderId="23" xfId="52" applyNumberFormat="1" applyFont="1" applyFill="1" applyBorder="1" applyAlignment="1">
      <alignment vertical="center"/>
    </xf>
    <xf numFmtId="0" fontId="22" fillId="4" borderId="23" xfId="52" applyFont="1" applyFill="1" applyBorder="1" applyAlignment="1">
      <alignment horizontal="center" vertical="center"/>
    </xf>
    <xf numFmtId="0" fontId="24" fillId="4" borderId="16" xfId="52" applyFont="1" applyFill="1" applyBorder="1" applyAlignment="1">
      <alignment horizontal="center" vertical="center"/>
    </xf>
    <xf numFmtId="0" fontId="24" fillId="4" borderId="34" xfId="52" applyFont="1" applyFill="1" applyBorder="1" applyAlignment="1">
      <alignment horizontal="center" vertical="center"/>
    </xf>
    <xf numFmtId="0" fontId="22" fillId="4" borderId="35" xfId="52" applyFont="1" applyFill="1" applyBorder="1" applyAlignment="1">
      <alignment horizontal="center" vertical="center"/>
    </xf>
    <xf numFmtId="0" fontId="24" fillId="4" borderId="35" xfId="52" applyFont="1" applyFill="1" applyBorder="1" applyAlignment="1">
      <alignment horizontal="left" vertical="center"/>
    </xf>
    <xf numFmtId="0" fontId="24" fillId="4" borderId="36" xfId="52" applyFont="1" applyFill="1" applyBorder="1" applyAlignment="1">
      <alignment horizontal="left" vertical="center"/>
    </xf>
    <xf numFmtId="0" fontId="24" fillId="4" borderId="37" xfId="52" applyFont="1" applyFill="1" applyBorder="1" applyAlignment="1">
      <alignment horizontal="center" vertical="center"/>
    </xf>
    <xf numFmtId="0" fontId="24" fillId="4" borderId="38" xfId="52" applyFont="1" applyFill="1" applyBorder="1" applyAlignment="1">
      <alignment horizontal="center" vertical="center"/>
    </xf>
    <xf numFmtId="0" fontId="26" fillId="4" borderId="38" xfId="52" applyFont="1" applyFill="1" applyBorder="1" applyAlignment="1">
      <alignment horizontal="left" vertical="center"/>
    </xf>
    <xf numFmtId="0" fontId="22" fillId="4" borderId="34" xfId="52" applyFont="1" applyFill="1" applyBorder="1" applyAlignment="1">
      <alignment horizontal="left" vertical="center"/>
    </xf>
    <xf numFmtId="0" fontId="22" fillId="4" borderId="35" xfId="52" applyFont="1" applyFill="1" applyBorder="1" applyAlignment="1">
      <alignment horizontal="left" vertical="center"/>
    </xf>
    <xf numFmtId="0" fontId="24" fillId="4" borderId="38" xfId="52" applyFont="1" applyFill="1" applyBorder="1" applyAlignment="1">
      <alignment horizontal="left" vertical="center"/>
    </xf>
    <xf numFmtId="0" fontId="20" fillId="4" borderId="36" xfId="52" applyFill="1" applyBorder="1" applyAlignment="1">
      <alignment horizontal="center" vertical="center"/>
    </xf>
    <xf numFmtId="0" fontId="22" fillId="4" borderId="37" xfId="52" applyFont="1" applyFill="1" applyBorder="1" applyAlignment="1">
      <alignment horizontal="left" vertical="center"/>
    </xf>
    <xf numFmtId="0" fontId="20" fillId="4" borderId="38" xfId="52" applyFont="1" applyFill="1" applyBorder="1" applyAlignment="1">
      <alignment horizontal="left" vertical="center"/>
    </xf>
    <xf numFmtId="0" fontId="26" fillId="4" borderId="34" xfId="52" applyFont="1" applyFill="1" applyBorder="1" applyAlignment="1">
      <alignment horizontal="left" vertical="center"/>
    </xf>
    <xf numFmtId="0" fontId="24" fillId="4" borderId="36" xfId="52" applyFont="1" applyFill="1" applyBorder="1" applyAlignment="1">
      <alignment horizontal="center" vertical="center"/>
    </xf>
    <xf numFmtId="0" fontId="20" fillId="0" borderId="0" xfId="52" applyFont="1" applyBorder="1" applyAlignment="1">
      <alignment horizontal="left" vertical="center"/>
    </xf>
    <xf numFmtId="0" fontId="20" fillId="0" borderId="0" xfId="52" applyFont="1" applyAlignment="1">
      <alignment horizontal="left" vertical="center"/>
    </xf>
    <xf numFmtId="0" fontId="27" fillId="0" borderId="14" xfId="52" applyFont="1" applyBorder="1" applyAlignment="1">
      <alignment horizontal="center" vertical="top"/>
    </xf>
    <xf numFmtId="0" fontId="28" fillId="0" borderId="39" xfId="52" applyFont="1" applyBorder="1" applyAlignment="1">
      <alignment horizontal="left" vertical="center"/>
    </xf>
    <xf numFmtId="0" fontId="23" fillId="0" borderId="40" xfId="52" applyFont="1" applyBorder="1" applyAlignment="1">
      <alignment horizontal="center" vertical="center"/>
    </xf>
    <xf numFmtId="0" fontId="28" fillId="0" borderId="40" xfId="52" applyFont="1" applyBorder="1" applyAlignment="1">
      <alignment horizontal="center" vertical="center"/>
    </xf>
    <xf numFmtId="0" fontId="26" fillId="0" borderId="40" xfId="52" applyFont="1" applyBorder="1" applyAlignment="1">
      <alignment horizontal="left" vertical="center"/>
    </xf>
    <xf numFmtId="0" fontId="26" fillId="0" borderId="15" xfId="52" applyFont="1" applyBorder="1" applyAlignment="1">
      <alignment horizontal="center" vertical="center"/>
    </xf>
    <xf numFmtId="0" fontId="26" fillId="0" borderId="16" xfId="52" applyFont="1" applyBorder="1" applyAlignment="1">
      <alignment horizontal="center" vertical="center"/>
    </xf>
    <xf numFmtId="0" fontId="26" fillId="0" borderId="34" xfId="52" applyFont="1" applyBorder="1" applyAlignment="1">
      <alignment horizontal="center" vertical="center"/>
    </xf>
    <xf numFmtId="0" fontId="28" fillId="0" borderId="15" xfId="52" applyFont="1" applyBorder="1" applyAlignment="1">
      <alignment horizontal="center" vertical="center"/>
    </xf>
    <xf numFmtId="0" fontId="28" fillId="0" borderId="16" xfId="52" applyFont="1" applyBorder="1" applyAlignment="1">
      <alignment horizontal="center" vertical="center"/>
    </xf>
    <xf numFmtId="0" fontId="28" fillId="0" borderId="34" xfId="52" applyFont="1" applyBorder="1" applyAlignment="1">
      <alignment horizontal="center" vertical="center"/>
    </xf>
    <xf numFmtId="0" fontId="26" fillId="0" borderId="20" xfId="52" applyFont="1" applyBorder="1" applyAlignment="1">
      <alignment horizontal="left" vertical="center"/>
    </xf>
    <xf numFmtId="0" fontId="23" fillId="0" borderId="21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14" fontId="23" fillId="0" borderId="21" xfId="52" applyNumberFormat="1" applyFont="1" applyBorder="1" applyAlignment="1">
      <alignment horizontal="center" vertical="center"/>
    </xf>
    <xf numFmtId="14" fontId="23" fillId="0" borderId="35" xfId="52" applyNumberFormat="1" applyFont="1" applyBorder="1" applyAlignment="1">
      <alignment horizontal="center" vertical="center"/>
    </xf>
    <xf numFmtId="0" fontId="26" fillId="0" borderId="20" xfId="52" applyFont="1" applyBorder="1" applyAlignment="1">
      <alignment vertical="center"/>
    </xf>
    <xf numFmtId="0" fontId="23" fillId="0" borderId="21" xfId="52" applyFont="1" applyBorder="1" applyAlignment="1">
      <alignment vertical="center"/>
    </xf>
    <xf numFmtId="0" fontId="23" fillId="0" borderId="35" xfId="52" applyFont="1" applyBorder="1" applyAlignment="1">
      <alignment vertical="center"/>
    </xf>
    <xf numFmtId="0" fontId="26" fillId="0" borderId="21" xfId="52" applyFont="1" applyBorder="1" applyAlignment="1">
      <alignment vertical="center"/>
    </xf>
    <xf numFmtId="0" fontId="23" fillId="0" borderId="28" xfId="52" applyFont="1" applyBorder="1" applyAlignment="1">
      <alignment horizontal="left" vertical="center"/>
    </xf>
    <xf numFmtId="0" fontId="23" fillId="0" borderId="38" xfId="52" applyFont="1" applyBorder="1" applyAlignment="1">
      <alignment horizontal="left" vertical="center"/>
    </xf>
    <xf numFmtId="0" fontId="20" fillId="0" borderId="21" xfId="52" applyFont="1" applyBorder="1" applyAlignment="1">
      <alignment vertical="center"/>
    </xf>
    <xf numFmtId="0" fontId="26" fillId="0" borderId="22" xfId="52" applyFont="1" applyBorder="1" applyAlignment="1">
      <alignment vertical="center"/>
    </xf>
    <xf numFmtId="0" fontId="23" fillId="0" borderId="23" xfId="52" applyFont="1" applyBorder="1" applyAlignment="1">
      <alignment horizontal="center" vertical="center"/>
    </xf>
    <xf numFmtId="0" fontId="23" fillId="0" borderId="36" xfId="52" applyFont="1" applyBorder="1" applyAlignment="1">
      <alignment horizontal="center" vertical="center"/>
    </xf>
    <xf numFmtId="0" fontId="26" fillId="0" borderId="22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/>
    </xf>
    <xf numFmtId="14" fontId="23" fillId="0" borderId="23" xfId="52" applyNumberFormat="1" applyFont="1" applyBorder="1" applyAlignment="1">
      <alignment horizontal="center" vertical="center"/>
    </xf>
    <xf numFmtId="14" fontId="23" fillId="0" borderId="36" xfId="52" applyNumberFormat="1" applyFont="1" applyBorder="1" applyAlignment="1">
      <alignment horizontal="center" vertical="center"/>
    </xf>
    <xf numFmtId="0" fontId="26" fillId="0" borderId="41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8" fillId="0" borderId="42" xfId="52" applyFont="1" applyBorder="1" applyAlignment="1">
      <alignment horizontal="left" vertical="center"/>
    </xf>
    <xf numFmtId="0" fontId="28" fillId="0" borderId="43" xfId="52" applyFont="1" applyBorder="1" applyAlignment="1">
      <alignment horizontal="left" vertical="center"/>
    </xf>
    <xf numFmtId="0" fontId="26" fillId="0" borderId="44" xfId="52" applyFont="1" applyBorder="1" applyAlignment="1">
      <alignment vertical="center"/>
    </xf>
    <xf numFmtId="0" fontId="20" fillId="0" borderId="45" xfId="52" applyFont="1" applyBorder="1" applyAlignment="1">
      <alignment horizontal="left" vertical="center"/>
    </xf>
    <xf numFmtId="0" fontId="23" fillId="0" borderId="45" xfId="52" applyFont="1" applyBorder="1" applyAlignment="1">
      <alignment horizontal="left" vertical="center"/>
    </xf>
    <xf numFmtId="0" fontId="20" fillId="0" borderId="45" xfId="52" applyFont="1" applyBorder="1" applyAlignment="1">
      <alignment vertical="center"/>
    </xf>
    <xf numFmtId="0" fontId="26" fillId="0" borderId="45" xfId="52" applyFont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6" fillId="0" borderId="44" xfId="52" applyFont="1" applyBorder="1" applyAlignment="1">
      <alignment horizontal="center" vertical="center"/>
    </xf>
    <xf numFmtId="0" fontId="23" fillId="0" borderId="45" xfId="52" applyFont="1" applyBorder="1" applyAlignment="1">
      <alignment horizontal="center" vertical="center"/>
    </xf>
    <xf numFmtId="0" fontId="26" fillId="0" borderId="45" xfId="52" applyFont="1" applyBorder="1" applyAlignment="1">
      <alignment horizontal="center" vertical="center"/>
    </xf>
    <xf numFmtId="0" fontId="20" fillId="0" borderId="45" xfId="52" applyFont="1" applyBorder="1" applyAlignment="1">
      <alignment horizontal="center" vertical="center"/>
    </xf>
    <xf numFmtId="0" fontId="26" fillId="0" borderId="20" xfId="52" applyFont="1" applyBorder="1" applyAlignment="1">
      <alignment horizontal="center" vertical="center"/>
    </xf>
    <xf numFmtId="0" fontId="23" fillId="0" borderId="21" xfId="52" applyFont="1" applyBorder="1" applyAlignment="1">
      <alignment horizontal="center" vertical="center"/>
    </xf>
    <xf numFmtId="0" fontId="26" fillId="0" borderId="21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26" fillId="0" borderId="46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 wrapText="1"/>
    </xf>
    <xf numFmtId="0" fontId="26" fillId="0" borderId="44" xfId="52" applyFont="1" applyBorder="1" applyAlignment="1">
      <alignment horizontal="left" vertical="center"/>
    </xf>
    <xf numFmtId="0" fontId="26" fillId="0" borderId="45" xfId="52" applyFont="1" applyBorder="1" applyAlignment="1">
      <alignment horizontal="left" vertical="center"/>
    </xf>
    <xf numFmtId="0" fontId="29" fillId="0" borderId="47" xfId="52" applyFont="1" applyBorder="1" applyAlignment="1">
      <alignment horizontal="left" vertical="center" wrapText="1"/>
    </xf>
    <xf numFmtId="9" fontId="23" fillId="0" borderId="21" xfId="52" applyNumberFormat="1" applyFont="1" applyBorder="1" applyAlignment="1">
      <alignment horizontal="center" vertical="center"/>
    </xf>
    <xf numFmtId="0" fontId="23" fillId="0" borderId="20" xfId="52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9" fontId="23" fillId="0" borderId="32" xfId="52" applyNumberFormat="1" applyFont="1" applyBorder="1" applyAlignment="1">
      <alignment horizontal="left" vertical="center"/>
    </xf>
    <xf numFmtId="9" fontId="23" fillId="0" borderId="27" xfId="52" applyNumberFormat="1" applyFont="1" applyBorder="1" applyAlignment="1">
      <alignment horizontal="left" vertical="center"/>
    </xf>
    <xf numFmtId="9" fontId="23" fillId="0" borderId="46" xfId="52" applyNumberFormat="1" applyFont="1" applyBorder="1" applyAlignment="1">
      <alignment horizontal="left" vertical="center"/>
    </xf>
    <xf numFmtId="9" fontId="23" fillId="0" borderId="25" xfId="52" applyNumberFormat="1" applyFont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8" fillId="0" borderId="39" xfId="52" applyFont="1" applyBorder="1" applyAlignment="1">
      <alignment vertical="center"/>
    </xf>
    <xf numFmtId="0" fontId="30" fillId="0" borderId="43" xfId="52" applyFont="1" applyBorder="1" applyAlignment="1">
      <alignment horizontal="center" vertical="center"/>
    </xf>
    <xf numFmtId="0" fontId="28" fillId="0" borderId="40" xfId="52" applyFont="1" applyBorder="1" applyAlignment="1">
      <alignment vertical="center"/>
    </xf>
    <xf numFmtId="0" fontId="23" fillId="0" borderId="50" xfId="52" applyFont="1" applyBorder="1" applyAlignment="1">
      <alignment vertical="center"/>
    </xf>
    <xf numFmtId="0" fontId="28" fillId="0" borderId="50" xfId="52" applyFont="1" applyBorder="1" applyAlignment="1">
      <alignment vertical="center"/>
    </xf>
    <xf numFmtId="58" fontId="20" fillId="0" borderId="40" xfId="52" applyNumberFormat="1" applyFont="1" applyBorder="1" applyAlignment="1">
      <alignment vertical="center"/>
    </xf>
    <xf numFmtId="0" fontId="28" fillId="0" borderId="31" xfId="52" applyFont="1" applyBorder="1" applyAlignment="1">
      <alignment horizontal="center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0" fillId="0" borderId="50" xfId="52" applyFont="1" applyBorder="1" applyAlignment="1">
      <alignment vertical="center"/>
    </xf>
    <xf numFmtId="0" fontId="20" fillId="0" borderId="40" xfId="52" applyFont="1" applyBorder="1" applyAlignment="1">
      <alignment horizontal="center" vertical="center"/>
    </xf>
    <xf numFmtId="0" fontId="20" fillId="0" borderId="51" xfId="52" applyFont="1" applyBorder="1" applyAlignment="1">
      <alignment horizontal="center" vertical="center"/>
    </xf>
    <xf numFmtId="0" fontId="23" fillId="0" borderId="23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/>
    </xf>
    <xf numFmtId="0" fontId="26" fillId="0" borderId="52" xfId="52" applyFont="1" applyBorder="1" applyAlignment="1">
      <alignment horizontal="left" vertical="center"/>
    </xf>
    <xf numFmtId="0" fontId="28" fillId="0" borderId="53" xfId="52" applyFont="1" applyBorder="1" applyAlignment="1">
      <alignment horizontal="left" vertical="center"/>
    </xf>
    <xf numFmtId="0" fontId="23" fillId="0" borderId="54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0" xfId="52" applyFont="1" applyBorder="1" applyAlignment="1">
      <alignment vertical="center"/>
    </xf>
    <xf numFmtId="0" fontId="26" fillId="0" borderId="55" xfId="52" applyFont="1" applyBorder="1" applyAlignment="1">
      <alignment horizontal="left" vertical="center" wrapText="1"/>
    </xf>
    <xf numFmtId="0" fontId="26" fillId="0" borderId="54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5" fillId="0" borderId="35" xfId="52" applyFont="1" applyBorder="1" applyAlignment="1">
      <alignment horizontal="left" vertical="center" wrapText="1"/>
    </xf>
    <xf numFmtId="0" fontId="25" fillId="0" borderId="35" xfId="52" applyFont="1" applyBorder="1" applyAlignment="1">
      <alignment horizontal="left" vertical="center"/>
    </xf>
    <xf numFmtId="0" fontId="24" fillId="0" borderId="35" xfId="52" applyFont="1" applyBorder="1" applyAlignment="1">
      <alignment horizontal="left" vertical="center"/>
    </xf>
    <xf numFmtId="0" fontId="28" fillId="0" borderId="53" xfId="0" applyFont="1" applyBorder="1" applyAlignment="1">
      <alignment horizontal="left" vertical="center"/>
    </xf>
    <xf numFmtId="9" fontId="23" fillId="0" borderId="37" xfId="52" applyNumberFormat="1" applyFont="1" applyBorder="1" applyAlignment="1">
      <alignment horizontal="left" vertical="center"/>
    </xf>
    <xf numFmtId="9" fontId="23" fillId="0" borderId="55" xfId="52" applyNumberFormat="1" applyFont="1" applyBorder="1" applyAlignment="1">
      <alignment horizontal="left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3" fillId="0" borderId="56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8" fillId="0" borderId="57" xfId="52" applyFont="1" applyBorder="1" applyAlignment="1">
      <alignment horizontal="center" vertical="center"/>
    </xf>
    <xf numFmtId="0" fontId="23" fillId="0" borderId="50" xfId="52" applyFont="1" applyBorder="1" applyAlignment="1">
      <alignment horizontal="center" vertical="center"/>
    </xf>
    <xf numFmtId="0" fontId="23" fillId="0" borderId="52" xfId="52" applyFont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2" fillId="0" borderId="60" xfId="0" applyFont="1" applyBorder="1"/>
    <xf numFmtId="0" fontId="32" fillId="0" borderId="2" xfId="0" applyFont="1" applyBorder="1"/>
    <xf numFmtId="0" fontId="32" fillId="0" borderId="7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2" xfId="0" applyFont="1" applyFill="1" applyBorder="1"/>
    <xf numFmtId="0" fontId="0" fillId="0" borderId="60" xfId="0" applyBorder="1"/>
    <xf numFmtId="0" fontId="0" fillId="6" borderId="2" xfId="0" applyFill="1" applyBorder="1"/>
    <xf numFmtId="0" fontId="0" fillId="0" borderId="6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31" fillId="0" borderId="63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2" fillId="8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10" xfId="49" applyFont="1" applyBorder="1" applyAlignment="1" quotePrefix="1">
      <alignment horizontal="left" vertical="center"/>
    </xf>
    <xf numFmtId="0" fontId="0" fillId="0" borderId="2" xfId="0" applyFont="1" applyBorder="1" applyAlignment="1" quotePrefix="1">
      <alignment horizontal="center"/>
    </xf>
    <xf numFmtId="0" fontId="5" fillId="3" borderId="5" xfId="49" applyFont="1" applyFill="1" applyBorder="1" applyAlignment="1" quotePrefix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10 10" xfId="50"/>
    <cellStyle name="常规 11 17" xfId="51"/>
    <cellStyle name="常规 2" xfId="52"/>
    <cellStyle name="常规 3" xfId="53"/>
    <cellStyle name="常规 38 2" xfId="54"/>
    <cellStyle name="常规 4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381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381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28575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098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57987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43025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65798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65798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65893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717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209800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955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76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71750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765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764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764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7175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4193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66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764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573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859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815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20980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9077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76475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005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622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717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098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717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2625" y="22098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66825" y="657987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343025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33900" y="65798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991225" y="65798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391400" y="65893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2150" y="25717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67175" y="2209800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05375" y="20955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05375" y="2276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67175" y="2571750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4765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43825" y="20764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43825" y="22764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96100" y="257175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4193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2625" y="1666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09850" y="16764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09850" y="18573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390900" y="14859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05100" y="14859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81475" y="14859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14600" y="43815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96100" y="220980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96100" y="239077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2525" y="2276475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2125" y="42005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2625" y="23622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6325" y="25717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23950" y="22098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38600" y="23717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43100" y="1476375"/>
              <a:ext cx="4286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14525" y="1828800"/>
              <a:ext cx="419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7</xdr:col>
      <xdr:colOff>704850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73300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7</xdr:col>
      <xdr:colOff>704850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22500" y="2846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7</xdr:col>
      <xdr:colOff>704850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46300" y="2846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7</xdr:col>
      <xdr:colOff>704850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73300" y="2846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704850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73300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704850</xdr:colOff>
      <xdr:row>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73300" y="3608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7</xdr:col>
      <xdr:colOff>704850</xdr:colOff>
      <xdr:row>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22500" y="2465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7</xdr:col>
      <xdr:colOff>704850</xdr:colOff>
      <xdr:row>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46300" y="2465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7</xdr:col>
      <xdr:colOff>704850</xdr:colOff>
      <xdr:row>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73300" y="2846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704850</xdr:colOff>
      <xdr:row>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73300" y="3608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704850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73300" y="3608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7</xdr:col>
      <xdr:colOff>704850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22500" y="2846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7</xdr:col>
      <xdr:colOff>704850</xdr:colOff>
      <xdr:row>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46300" y="2846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7</xdr:col>
      <xdr:colOff>704850</xdr:colOff>
      <xdr:row>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73300" y="2846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704850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73300" y="3608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75" style="297" customWidth="1"/>
    <col min="3" max="3" width="10.125" customWidth="1"/>
  </cols>
  <sheetData>
    <row r="1" ht="21" customHeight="1" spans="1:2">
      <c r="A1" s="298"/>
      <c r="B1" s="299" t="s">
        <v>0</v>
      </c>
    </row>
    <row r="2" spans="1:2">
      <c r="A2" s="9">
        <v>1</v>
      </c>
      <c r="B2" s="300" t="s">
        <v>1</v>
      </c>
    </row>
    <row r="3" spans="1:2">
      <c r="A3" s="9">
        <v>2</v>
      </c>
      <c r="B3" s="300" t="s">
        <v>2</v>
      </c>
    </row>
    <row r="4" spans="1:2">
      <c r="A4" s="9">
        <v>3</v>
      </c>
      <c r="B4" s="300" t="s">
        <v>3</v>
      </c>
    </row>
    <row r="5" spans="1:2">
      <c r="A5" s="9">
        <v>4</v>
      </c>
      <c r="B5" s="300" t="s">
        <v>4</v>
      </c>
    </row>
    <row r="6" spans="1:2">
      <c r="A6" s="9">
        <v>5</v>
      </c>
      <c r="B6" s="300" t="s">
        <v>5</v>
      </c>
    </row>
    <row r="7" spans="1:2">
      <c r="A7" s="9">
        <v>6</v>
      </c>
      <c r="B7" s="300" t="s">
        <v>6</v>
      </c>
    </row>
    <row r="8" s="296" customFormat="1" ht="15" customHeight="1" spans="1:2">
      <c r="A8" s="301">
        <v>7</v>
      </c>
      <c r="B8" s="302" t="s">
        <v>7</v>
      </c>
    </row>
    <row r="9" ht="18.95" customHeight="1" spans="1:2">
      <c r="A9" s="298"/>
      <c r="B9" s="303" t="s">
        <v>8</v>
      </c>
    </row>
    <row r="10" ht="15.95" customHeight="1" spans="1:2">
      <c r="A10" s="9">
        <v>1</v>
      </c>
      <c r="B10" s="304" t="s">
        <v>9</v>
      </c>
    </row>
    <row r="11" spans="1:2">
      <c r="A11" s="9">
        <v>2</v>
      </c>
      <c r="B11" s="300" t="s">
        <v>10</v>
      </c>
    </row>
    <row r="12" spans="1:2">
      <c r="A12" s="9">
        <v>3</v>
      </c>
      <c r="B12" s="302" t="s">
        <v>11</v>
      </c>
    </row>
    <row r="13" spans="1:2">
      <c r="A13" s="9">
        <v>4</v>
      </c>
      <c r="B13" s="300" t="s">
        <v>12</v>
      </c>
    </row>
    <row r="14" spans="1:2">
      <c r="A14" s="9">
        <v>5</v>
      </c>
      <c r="B14" s="300" t="s">
        <v>13</v>
      </c>
    </row>
    <row r="15" spans="1:2">
      <c r="A15" s="9">
        <v>6</v>
      </c>
      <c r="B15" s="300" t="s">
        <v>14</v>
      </c>
    </row>
    <row r="16" spans="1:2">
      <c r="A16" s="9">
        <v>7</v>
      </c>
      <c r="B16" s="300" t="s">
        <v>15</v>
      </c>
    </row>
    <row r="17" spans="1:2">
      <c r="A17" s="9">
        <v>8</v>
      </c>
      <c r="B17" s="300" t="s">
        <v>16</v>
      </c>
    </row>
    <row r="18" spans="1:2">
      <c r="A18" s="9">
        <v>9</v>
      </c>
      <c r="B18" s="300" t="s">
        <v>17</v>
      </c>
    </row>
    <row r="19" spans="1:2">
      <c r="A19" s="9"/>
      <c r="B19" s="300"/>
    </row>
    <row r="20" ht="20.25" spans="1:2">
      <c r="A20" s="298"/>
      <c r="B20" s="299" t="s">
        <v>18</v>
      </c>
    </row>
    <row r="21" spans="1:2">
      <c r="A21" s="9">
        <v>1</v>
      </c>
      <c r="B21" s="305" t="s">
        <v>19</v>
      </c>
    </row>
    <row r="22" spans="1:2">
      <c r="A22" s="9">
        <v>2</v>
      </c>
      <c r="B22" s="300" t="s">
        <v>20</v>
      </c>
    </row>
    <row r="23" spans="1:2">
      <c r="A23" s="9">
        <v>3</v>
      </c>
      <c r="B23" s="300" t="s">
        <v>21</v>
      </c>
    </row>
    <row r="24" spans="1:2">
      <c r="A24" s="9">
        <v>4</v>
      </c>
      <c r="B24" s="300" t="s">
        <v>22</v>
      </c>
    </row>
    <row r="25" spans="1:2">
      <c r="A25" s="9">
        <v>5</v>
      </c>
      <c r="B25" s="300" t="s">
        <v>23</v>
      </c>
    </row>
    <row r="26" spans="1:2">
      <c r="A26" s="9">
        <v>6</v>
      </c>
      <c r="B26" s="300" t="s">
        <v>24</v>
      </c>
    </row>
    <row r="27" spans="1:2">
      <c r="A27" s="9">
        <v>7</v>
      </c>
      <c r="B27" s="300" t="s">
        <v>25</v>
      </c>
    </row>
    <row r="28" spans="1:2">
      <c r="A28" s="9">
        <v>8</v>
      </c>
      <c r="B28" s="300" t="s">
        <v>26</v>
      </c>
    </row>
    <row r="29" spans="1:2">
      <c r="A29" s="9"/>
      <c r="B29" s="300"/>
    </row>
    <row r="30" ht="20.25" spans="1:2">
      <c r="A30" s="298"/>
      <c r="B30" s="299" t="s">
        <v>27</v>
      </c>
    </row>
    <row r="31" spans="1:2">
      <c r="A31" s="9">
        <v>1</v>
      </c>
      <c r="B31" s="305" t="s">
        <v>28</v>
      </c>
    </row>
    <row r="32" spans="1:2">
      <c r="A32" s="9">
        <v>2</v>
      </c>
      <c r="B32" s="300" t="s">
        <v>29</v>
      </c>
    </row>
    <row r="33" spans="1:2">
      <c r="A33" s="9">
        <v>3</v>
      </c>
      <c r="B33" s="300" t="s">
        <v>30</v>
      </c>
    </row>
    <row r="34" spans="1:2">
      <c r="A34" s="9">
        <v>4</v>
      </c>
      <c r="B34" s="300" t="s">
        <v>31</v>
      </c>
    </row>
    <row r="35" spans="1:2">
      <c r="A35" s="9">
        <v>5</v>
      </c>
      <c r="B35" s="300" t="s">
        <v>32</v>
      </c>
    </row>
    <row r="36" spans="1:2">
      <c r="A36" s="9">
        <v>6</v>
      </c>
      <c r="B36" s="300" t="s">
        <v>33</v>
      </c>
    </row>
    <row r="37" spans="1:2">
      <c r="A37" s="9">
        <v>7</v>
      </c>
      <c r="B37" s="300" t="s">
        <v>34</v>
      </c>
    </row>
    <row r="38" spans="1:2">
      <c r="A38" s="9"/>
      <c r="B38" s="300"/>
    </row>
    <row r="40" spans="1:2">
      <c r="A40" s="306" t="s">
        <v>35</v>
      </c>
      <c r="B40" s="30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260</v>
      </c>
      <c r="B2" s="5" t="s">
        <v>219</v>
      </c>
      <c r="C2" s="5" t="s">
        <v>215</v>
      </c>
      <c r="D2" s="5" t="s">
        <v>216</v>
      </c>
      <c r="E2" s="5" t="s">
        <v>217</v>
      </c>
      <c r="F2" s="5" t="s">
        <v>218</v>
      </c>
      <c r="G2" s="4" t="s">
        <v>284</v>
      </c>
      <c r="H2" s="4" t="s">
        <v>285</v>
      </c>
      <c r="I2" s="4" t="s">
        <v>286</v>
      </c>
      <c r="J2" s="4" t="s">
        <v>287</v>
      </c>
      <c r="K2" s="5" t="s">
        <v>266</v>
      </c>
      <c r="L2" s="5" t="s">
        <v>236</v>
      </c>
    </row>
    <row r="3" spans="1:12">
      <c r="A3" s="9"/>
      <c r="B3" s="12" t="s">
        <v>241</v>
      </c>
      <c r="C3" s="24" t="s">
        <v>238</v>
      </c>
      <c r="D3" s="12" t="s">
        <v>239</v>
      </c>
      <c r="E3" s="308" t="s">
        <v>240</v>
      </c>
      <c r="F3" s="10" t="s">
        <v>64</v>
      </c>
      <c r="G3" s="10" t="s">
        <v>288</v>
      </c>
      <c r="H3" s="10" t="s">
        <v>289</v>
      </c>
      <c r="I3" s="12"/>
      <c r="J3" s="12"/>
      <c r="K3" s="12"/>
      <c r="L3" s="12" t="s">
        <v>242</v>
      </c>
    </row>
    <row r="4" spans="1:12">
      <c r="A4" s="9"/>
      <c r="B4" s="12" t="s">
        <v>241</v>
      </c>
      <c r="C4" s="24" t="s">
        <v>243</v>
      </c>
      <c r="D4" s="12" t="s">
        <v>239</v>
      </c>
      <c r="E4" s="2" t="s">
        <v>244</v>
      </c>
      <c r="F4" s="10" t="s">
        <v>64</v>
      </c>
      <c r="G4" s="10" t="s">
        <v>288</v>
      </c>
      <c r="H4" s="10" t="s">
        <v>289</v>
      </c>
      <c r="I4" s="12"/>
      <c r="J4" s="12"/>
      <c r="K4" s="12"/>
      <c r="L4" s="12" t="s">
        <v>242</v>
      </c>
    </row>
    <row r="5" spans="1:12">
      <c r="A5" s="9"/>
      <c r="B5" s="12"/>
      <c r="C5" s="26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9"/>
      <c r="B6" s="12"/>
      <c r="C6" s="26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9"/>
      <c r="B7" s="12"/>
      <c r="C7" s="26"/>
      <c r="D7" s="12"/>
      <c r="E7" s="12"/>
      <c r="F7" s="12"/>
      <c r="G7" s="12"/>
      <c r="H7" s="12"/>
      <c r="I7" s="12"/>
      <c r="J7" s="12"/>
      <c r="K7" s="12"/>
      <c r="L7" s="12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5" t="s">
        <v>290</v>
      </c>
      <c r="B11" s="16"/>
      <c r="C11" s="16"/>
      <c r="D11" s="16"/>
      <c r="E11" s="17"/>
      <c r="F11" s="18"/>
      <c r="G11" s="27"/>
      <c r="H11" s="15" t="s">
        <v>257</v>
      </c>
      <c r="I11" s="16"/>
      <c r="J11" s="16"/>
      <c r="K11" s="16"/>
      <c r="L11" s="23"/>
    </row>
    <row r="12" ht="16.5" spans="1:12">
      <c r="A12" s="19" t="s">
        <v>291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25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0" sqref="F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214</v>
      </c>
      <c r="B2" s="5" t="s">
        <v>219</v>
      </c>
      <c r="C2" s="5" t="s">
        <v>267</v>
      </c>
      <c r="D2" s="5" t="s">
        <v>217</v>
      </c>
      <c r="E2" s="5" t="s">
        <v>218</v>
      </c>
      <c r="F2" s="4" t="s">
        <v>293</v>
      </c>
      <c r="G2" s="4" t="s">
        <v>250</v>
      </c>
      <c r="H2" s="6" t="s">
        <v>251</v>
      </c>
      <c r="I2" s="21" t="s">
        <v>253</v>
      </c>
    </row>
    <row r="3" s="1" customFormat="1" ht="16.5" spans="1:9">
      <c r="A3" s="4"/>
      <c r="B3" s="7"/>
      <c r="C3" s="7"/>
      <c r="D3" s="7"/>
      <c r="E3" s="7"/>
      <c r="F3" s="4" t="s">
        <v>294</v>
      </c>
      <c r="G3" s="4" t="s">
        <v>254</v>
      </c>
      <c r="H3" s="8"/>
      <c r="I3" s="22"/>
    </row>
    <row r="4" spans="1:9">
      <c r="A4" s="9">
        <v>1</v>
      </c>
      <c r="B4" s="9" t="s">
        <v>295</v>
      </c>
      <c r="C4" s="10" t="s">
        <v>268</v>
      </c>
      <c r="D4" s="310" t="s">
        <v>296</v>
      </c>
      <c r="E4" s="10" t="s">
        <v>64</v>
      </c>
      <c r="F4" s="12">
        <v>0.5</v>
      </c>
      <c r="G4" s="12">
        <v>1</v>
      </c>
      <c r="H4" s="12">
        <f>SUM(F4:G4)</f>
        <v>1.5</v>
      </c>
      <c r="I4" s="12" t="s">
        <v>242</v>
      </c>
    </row>
    <row r="5" spans="1:9">
      <c r="A5" s="9">
        <v>2</v>
      </c>
      <c r="B5" s="9" t="s">
        <v>295</v>
      </c>
      <c r="C5" s="10" t="s">
        <v>268</v>
      </c>
      <c r="D5" s="13"/>
      <c r="E5" s="10" t="s">
        <v>64</v>
      </c>
      <c r="F5" s="12">
        <v>0.5</v>
      </c>
      <c r="G5" s="12">
        <v>1</v>
      </c>
      <c r="H5" s="12">
        <f>SUM(F5:G5)</f>
        <v>1.5</v>
      </c>
      <c r="I5" s="12" t="s">
        <v>242</v>
      </c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12"/>
      <c r="D8" s="12"/>
      <c r="E8" s="14"/>
      <c r="F8" s="12"/>
      <c r="G8" s="12"/>
      <c r="H8" s="9"/>
      <c r="I8" s="12"/>
    </row>
    <row r="9" spans="1:9">
      <c r="A9" s="9"/>
      <c r="B9" s="9"/>
      <c r="C9" s="12"/>
      <c r="D9" s="9"/>
      <c r="E9" s="12"/>
      <c r="F9" s="12"/>
      <c r="G9" s="12"/>
      <c r="H9" s="9"/>
      <c r="I9" s="12"/>
    </row>
    <row r="10" spans="1:9">
      <c r="A10" s="9"/>
      <c r="B10" s="9"/>
      <c r="C10" s="12"/>
      <c r="D10" s="9"/>
      <c r="E10" s="12"/>
      <c r="F10" s="12"/>
      <c r="G10" s="12"/>
      <c r="H10" s="9"/>
      <c r="I10" s="12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/>
      <c r="B12" s="16"/>
      <c r="C12" s="16"/>
      <c r="D12" s="17"/>
      <c r="E12" s="18"/>
      <c r="F12" s="15"/>
      <c r="G12" s="16"/>
      <c r="H12" s="17"/>
      <c r="I12" s="23"/>
    </row>
    <row r="13" ht="16.5" spans="1:9">
      <c r="A13" s="19" t="s">
        <v>297</v>
      </c>
      <c r="B13" s="19"/>
      <c r="C13" s="20"/>
      <c r="D13" s="20"/>
      <c r="E13" s="20"/>
      <c r="F13" s="20"/>
      <c r="G13" s="20"/>
      <c r="H13" s="20"/>
      <c r="I13" s="20"/>
    </row>
  </sheetData>
  <mergeCells count="12">
    <mergeCell ref="A1:I1"/>
    <mergeCell ref="A12:D12"/>
    <mergeCell ref="F12:H12"/>
    <mergeCell ref="A13:I13"/>
    <mergeCell ref="A2:A3"/>
    <mergeCell ref="B2:B3"/>
    <mergeCell ref="C2:C3"/>
    <mergeCell ref="D2:D3"/>
    <mergeCell ref="D4:D5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2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76" t="s">
        <v>36</v>
      </c>
      <c r="C2" s="277"/>
      <c r="D2" s="277"/>
      <c r="E2" s="277"/>
      <c r="F2" s="277"/>
      <c r="G2" s="277"/>
      <c r="H2" s="277"/>
      <c r="I2" s="291"/>
    </row>
    <row r="3" ht="27.95" customHeight="1" spans="2:9">
      <c r="B3" s="278"/>
      <c r="C3" s="279"/>
      <c r="D3" s="280" t="s">
        <v>37</v>
      </c>
      <c r="E3" s="281"/>
      <c r="F3" s="282" t="s">
        <v>38</v>
      </c>
      <c r="G3" s="283"/>
      <c r="H3" s="280" t="s">
        <v>39</v>
      </c>
      <c r="I3" s="292"/>
    </row>
    <row r="4" ht="27.95" customHeight="1" spans="2:9">
      <c r="B4" s="278" t="s">
        <v>40</v>
      </c>
      <c r="C4" s="279" t="s">
        <v>41</v>
      </c>
      <c r="D4" s="279" t="s">
        <v>42</v>
      </c>
      <c r="E4" s="279" t="s">
        <v>43</v>
      </c>
      <c r="F4" s="284" t="s">
        <v>42</v>
      </c>
      <c r="G4" s="284" t="s">
        <v>43</v>
      </c>
      <c r="H4" s="279" t="s">
        <v>42</v>
      </c>
      <c r="I4" s="293" t="s">
        <v>43</v>
      </c>
    </row>
    <row r="5" ht="27.95" customHeight="1" spans="2:9">
      <c r="B5" s="285" t="s">
        <v>44</v>
      </c>
      <c r="C5" s="9">
        <v>13</v>
      </c>
      <c r="D5" s="9">
        <v>0</v>
      </c>
      <c r="E5" s="9">
        <v>1</v>
      </c>
      <c r="F5" s="286">
        <v>0</v>
      </c>
      <c r="G5" s="286">
        <v>1</v>
      </c>
      <c r="H5" s="9">
        <v>1</v>
      </c>
      <c r="I5" s="294">
        <v>2</v>
      </c>
    </row>
    <row r="6" ht="27.95" customHeight="1" spans="2:9">
      <c r="B6" s="285" t="s">
        <v>45</v>
      </c>
      <c r="C6" s="9">
        <v>20</v>
      </c>
      <c r="D6" s="9">
        <v>0</v>
      </c>
      <c r="E6" s="9">
        <v>1</v>
      </c>
      <c r="F6" s="286">
        <v>1</v>
      </c>
      <c r="G6" s="286">
        <v>2</v>
      </c>
      <c r="H6" s="9">
        <v>2</v>
      </c>
      <c r="I6" s="294">
        <v>3</v>
      </c>
    </row>
    <row r="7" ht="27.95" customHeight="1" spans="2:9">
      <c r="B7" s="285" t="s">
        <v>46</v>
      </c>
      <c r="C7" s="9">
        <v>32</v>
      </c>
      <c r="D7" s="9">
        <v>0</v>
      </c>
      <c r="E7" s="9">
        <v>1</v>
      </c>
      <c r="F7" s="286">
        <v>2</v>
      </c>
      <c r="G7" s="286">
        <v>3</v>
      </c>
      <c r="H7" s="9">
        <v>3</v>
      </c>
      <c r="I7" s="294">
        <v>4</v>
      </c>
    </row>
    <row r="8" ht="27.95" customHeight="1" spans="2:9">
      <c r="B8" s="285" t="s">
        <v>47</v>
      </c>
      <c r="C8" s="9">
        <v>50</v>
      </c>
      <c r="D8" s="9">
        <v>1</v>
      </c>
      <c r="E8" s="9">
        <v>2</v>
      </c>
      <c r="F8" s="286">
        <v>3</v>
      </c>
      <c r="G8" s="286">
        <v>4</v>
      </c>
      <c r="H8" s="9">
        <v>5</v>
      </c>
      <c r="I8" s="294">
        <v>6</v>
      </c>
    </row>
    <row r="9" ht="27.95" customHeight="1" spans="2:9">
      <c r="B9" s="285" t="s">
        <v>48</v>
      </c>
      <c r="C9" s="9">
        <v>80</v>
      </c>
      <c r="D9" s="9">
        <v>2</v>
      </c>
      <c r="E9" s="9">
        <v>3</v>
      </c>
      <c r="F9" s="286">
        <v>5</v>
      </c>
      <c r="G9" s="286">
        <v>6</v>
      </c>
      <c r="H9" s="9">
        <v>7</v>
      </c>
      <c r="I9" s="294">
        <v>8</v>
      </c>
    </row>
    <row r="10" ht="27.95" customHeight="1" spans="2:9">
      <c r="B10" s="285" t="s">
        <v>49</v>
      </c>
      <c r="C10" s="9">
        <v>125</v>
      </c>
      <c r="D10" s="9">
        <v>3</v>
      </c>
      <c r="E10" s="9">
        <v>4</v>
      </c>
      <c r="F10" s="286">
        <v>7</v>
      </c>
      <c r="G10" s="286">
        <v>8</v>
      </c>
      <c r="H10" s="9">
        <v>10</v>
      </c>
      <c r="I10" s="294">
        <v>11</v>
      </c>
    </row>
    <row r="11" ht="27.95" customHeight="1" spans="2:9">
      <c r="B11" s="285" t="s">
        <v>50</v>
      </c>
      <c r="C11" s="9">
        <v>200</v>
      </c>
      <c r="D11" s="9">
        <v>5</v>
      </c>
      <c r="E11" s="9">
        <v>6</v>
      </c>
      <c r="F11" s="286">
        <v>10</v>
      </c>
      <c r="G11" s="286">
        <v>11</v>
      </c>
      <c r="H11" s="9">
        <v>14</v>
      </c>
      <c r="I11" s="294">
        <v>15</v>
      </c>
    </row>
    <row r="12" ht="27.95" customHeight="1" spans="2:9">
      <c r="B12" s="287" t="s">
        <v>51</v>
      </c>
      <c r="C12" s="288">
        <v>315</v>
      </c>
      <c r="D12" s="288">
        <v>7</v>
      </c>
      <c r="E12" s="288">
        <v>8</v>
      </c>
      <c r="F12" s="289">
        <v>14</v>
      </c>
      <c r="G12" s="289">
        <v>15</v>
      </c>
      <c r="H12" s="288">
        <v>21</v>
      </c>
      <c r="I12" s="295">
        <v>22</v>
      </c>
    </row>
    <row r="14" spans="2:4">
      <c r="B14" s="290" t="s">
        <v>52</v>
      </c>
      <c r="C14" s="290"/>
      <c r="D14" s="2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8" workbookViewId="0">
      <selection activeCell="B4" sqref="B4:C4"/>
    </sheetView>
  </sheetViews>
  <sheetFormatPr defaultColWidth="10.375" defaultRowHeight="16.5" customHeight="1"/>
  <cols>
    <col min="1" max="9" width="10.375" style="163"/>
    <col min="10" max="10" width="8.875" style="163" customWidth="1"/>
    <col min="11" max="11" width="12" style="163" customWidth="1"/>
    <col min="12" max="16384" width="10.375" style="163"/>
  </cols>
  <sheetData>
    <row r="1" ht="21" spans="1:11">
      <c r="A1" s="164" t="s">
        <v>53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ht="15" spans="1:11">
      <c r="A2" s="165" t="s">
        <v>54</v>
      </c>
      <c r="B2" s="166" t="s">
        <v>55</v>
      </c>
      <c r="C2" s="166"/>
      <c r="D2" s="167" t="s">
        <v>56</v>
      </c>
      <c r="E2" s="167"/>
      <c r="F2" s="166" t="s">
        <v>57</v>
      </c>
      <c r="G2" s="166"/>
      <c r="H2" s="168" t="s">
        <v>58</v>
      </c>
      <c r="I2" s="249" t="s">
        <v>59</v>
      </c>
      <c r="J2" s="249"/>
      <c r="K2" s="250"/>
    </row>
    <row r="3" ht="14.25" spans="1:11">
      <c r="A3" s="169" t="s">
        <v>60</v>
      </c>
      <c r="B3" s="170"/>
      <c r="C3" s="171"/>
      <c r="D3" s="172" t="s">
        <v>61</v>
      </c>
      <c r="E3" s="173"/>
      <c r="F3" s="173"/>
      <c r="G3" s="174"/>
      <c r="H3" s="172" t="s">
        <v>62</v>
      </c>
      <c r="I3" s="173"/>
      <c r="J3" s="173"/>
      <c r="K3" s="174"/>
    </row>
    <row r="4" ht="14.25" spans="1:11">
      <c r="A4" s="175" t="s">
        <v>63</v>
      </c>
      <c r="B4" s="176" t="s">
        <v>64</v>
      </c>
      <c r="C4" s="177"/>
      <c r="D4" s="175" t="s">
        <v>65</v>
      </c>
      <c r="E4" s="178"/>
      <c r="F4" s="179">
        <v>45534</v>
      </c>
      <c r="G4" s="180"/>
      <c r="H4" s="175" t="s">
        <v>66</v>
      </c>
      <c r="I4" s="178"/>
      <c r="J4" s="176" t="s">
        <v>67</v>
      </c>
      <c r="K4" s="177" t="s">
        <v>68</v>
      </c>
    </row>
    <row r="5" ht="14.25" spans="1:11">
      <c r="A5" s="181" t="s">
        <v>69</v>
      </c>
      <c r="B5" s="176" t="s">
        <v>70</v>
      </c>
      <c r="C5" s="177"/>
      <c r="D5" s="175" t="s">
        <v>71</v>
      </c>
      <c r="E5" s="178"/>
      <c r="F5" s="179">
        <v>45505</v>
      </c>
      <c r="G5" s="180"/>
      <c r="H5" s="175" t="s">
        <v>72</v>
      </c>
      <c r="I5" s="178"/>
      <c r="J5" s="176" t="s">
        <v>67</v>
      </c>
      <c r="K5" s="177" t="s">
        <v>68</v>
      </c>
    </row>
    <row r="6" ht="14.25" spans="1:11">
      <c r="A6" s="175" t="s">
        <v>73</v>
      </c>
      <c r="B6" s="182">
        <v>2</v>
      </c>
      <c r="C6" s="183">
        <v>5</v>
      </c>
      <c r="D6" s="181" t="s">
        <v>74</v>
      </c>
      <c r="E6" s="184"/>
      <c r="F6" s="179">
        <v>45535</v>
      </c>
      <c r="G6" s="180"/>
      <c r="H6" s="175" t="s">
        <v>75</v>
      </c>
      <c r="I6" s="178"/>
      <c r="J6" s="176" t="s">
        <v>67</v>
      </c>
      <c r="K6" s="177" t="s">
        <v>68</v>
      </c>
    </row>
    <row r="7" ht="14.25" spans="1:11">
      <c r="A7" s="175" t="s">
        <v>76</v>
      </c>
      <c r="B7" s="185">
        <v>4000</v>
      </c>
      <c r="C7" s="186"/>
      <c r="D7" s="181" t="s">
        <v>77</v>
      </c>
      <c r="E7" s="187"/>
      <c r="F7" s="179">
        <v>45537</v>
      </c>
      <c r="G7" s="180"/>
      <c r="H7" s="175" t="s">
        <v>78</v>
      </c>
      <c r="I7" s="178"/>
      <c r="J7" s="176" t="s">
        <v>67</v>
      </c>
      <c r="K7" s="177" t="s">
        <v>68</v>
      </c>
    </row>
    <row r="8" ht="15" spans="1:11">
      <c r="A8" s="188"/>
      <c r="B8" s="189"/>
      <c r="C8" s="190"/>
      <c r="D8" s="191" t="s">
        <v>79</v>
      </c>
      <c r="E8" s="192"/>
      <c r="F8" s="193">
        <v>45540</v>
      </c>
      <c r="G8" s="194"/>
      <c r="H8" s="191" t="s">
        <v>80</v>
      </c>
      <c r="I8" s="192"/>
      <c r="J8" s="251" t="s">
        <v>67</v>
      </c>
      <c r="K8" s="252" t="s">
        <v>68</v>
      </c>
    </row>
    <row r="9" ht="15" spans="1:11">
      <c r="A9" s="195" t="s">
        <v>81</v>
      </c>
      <c r="B9" s="196"/>
      <c r="C9" s="196"/>
      <c r="D9" s="196"/>
      <c r="E9" s="196"/>
      <c r="F9" s="196"/>
      <c r="G9" s="196"/>
      <c r="H9" s="196"/>
      <c r="I9" s="196"/>
      <c r="J9" s="196"/>
      <c r="K9" s="253"/>
    </row>
    <row r="10" ht="15" spans="1:11">
      <c r="A10" s="197" t="s">
        <v>82</v>
      </c>
      <c r="B10" s="198"/>
      <c r="C10" s="198"/>
      <c r="D10" s="198"/>
      <c r="E10" s="198"/>
      <c r="F10" s="198"/>
      <c r="G10" s="198"/>
      <c r="H10" s="198"/>
      <c r="I10" s="198"/>
      <c r="J10" s="198"/>
      <c r="K10" s="254"/>
    </row>
    <row r="11" ht="14.25" spans="1:11">
      <c r="A11" s="199" t="s">
        <v>83</v>
      </c>
      <c r="B11" s="200" t="s">
        <v>84</v>
      </c>
      <c r="C11" s="201" t="s">
        <v>85</v>
      </c>
      <c r="D11" s="202"/>
      <c r="E11" s="203" t="s">
        <v>86</v>
      </c>
      <c r="F11" s="200" t="s">
        <v>84</v>
      </c>
      <c r="G11" s="201" t="s">
        <v>85</v>
      </c>
      <c r="H11" s="201" t="s">
        <v>87</v>
      </c>
      <c r="I11" s="203" t="s">
        <v>88</v>
      </c>
      <c r="J11" s="200" t="s">
        <v>84</v>
      </c>
      <c r="K11" s="255" t="s">
        <v>85</v>
      </c>
    </row>
    <row r="12" ht="14.25" spans="1:11">
      <c r="A12" s="181" t="s">
        <v>89</v>
      </c>
      <c r="B12" s="204" t="s">
        <v>84</v>
      </c>
      <c r="C12" s="176" t="s">
        <v>85</v>
      </c>
      <c r="D12" s="187"/>
      <c r="E12" s="184" t="s">
        <v>90</v>
      </c>
      <c r="F12" s="204" t="s">
        <v>84</v>
      </c>
      <c r="G12" s="176" t="s">
        <v>85</v>
      </c>
      <c r="H12" s="176" t="s">
        <v>87</v>
      </c>
      <c r="I12" s="184" t="s">
        <v>91</v>
      </c>
      <c r="J12" s="204" t="s">
        <v>84</v>
      </c>
      <c r="K12" s="177" t="s">
        <v>85</v>
      </c>
    </row>
    <row r="13" ht="14.25" spans="1:11">
      <c r="A13" s="181" t="s">
        <v>92</v>
      </c>
      <c r="B13" s="204" t="s">
        <v>84</v>
      </c>
      <c r="C13" s="176" t="s">
        <v>85</v>
      </c>
      <c r="D13" s="187"/>
      <c r="E13" s="184" t="s">
        <v>93</v>
      </c>
      <c r="F13" s="176" t="s">
        <v>94</v>
      </c>
      <c r="G13" s="176" t="s">
        <v>95</v>
      </c>
      <c r="H13" s="176" t="s">
        <v>87</v>
      </c>
      <c r="I13" s="184" t="s">
        <v>96</v>
      </c>
      <c r="J13" s="204" t="s">
        <v>84</v>
      </c>
      <c r="K13" s="177" t="s">
        <v>85</v>
      </c>
    </row>
    <row r="14" ht="15" spans="1:11">
      <c r="A14" s="191" t="s">
        <v>97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56"/>
    </row>
    <row r="15" ht="15" spans="1:11">
      <c r="A15" s="197" t="s">
        <v>98</v>
      </c>
      <c r="B15" s="198"/>
      <c r="C15" s="198"/>
      <c r="D15" s="198"/>
      <c r="E15" s="198"/>
      <c r="F15" s="198"/>
      <c r="G15" s="198"/>
      <c r="H15" s="198"/>
      <c r="I15" s="198"/>
      <c r="J15" s="198"/>
      <c r="K15" s="254"/>
    </row>
    <row r="16" ht="14.25" spans="1:11">
      <c r="A16" s="205" t="s">
        <v>99</v>
      </c>
      <c r="B16" s="201" t="s">
        <v>94</v>
      </c>
      <c r="C16" s="201" t="s">
        <v>95</v>
      </c>
      <c r="D16" s="206"/>
      <c r="E16" s="207" t="s">
        <v>100</v>
      </c>
      <c r="F16" s="201" t="s">
        <v>94</v>
      </c>
      <c r="G16" s="201" t="s">
        <v>95</v>
      </c>
      <c r="H16" s="208"/>
      <c r="I16" s="207" t="s">
        <v>101</v>
      </c>
      <c r="J16" s="201" t="s">
        <v>94</v>
      </c>
      <c r="K16" s="255" t="s">
        <v>95</v>
      </c>
    </row>
    <row r="17" customHeight="1" spans="1:22">
      <c r="A17" s="209" t="s">
        <v>102</v>
      </c>
      <c r="B17" s="176" t="s">
        <v>94</v>
      </c>
      <c r="C17" s="176" t="s">
        <v>95</v>
      </c>
      <c r="D17" s="210"/>
      <c r="E17" s="211" t="s">
        <v>103</v>
      </c>
      <c r="F17" s="176" t="s">
        <v>94</v>
      </c>
      <c r="G17" s="176" t="s">
        <v>95</v>
      </c>
      <c r="H17" s="212"/>
      <c r="I17" s="211" t="s">
        <v>104</v>
      </c>
      <c r="J17" s="176" t="s">
        <v>94</v>
      </c>
      <c r="K17" s="177" t="s">
        <v>95</v>
      </c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</row>
    <row r="18" ht="18" customHeight="1" spans="1:11">
      <c r="A18" s="213" t="s">
        <v>105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58"/>
    </row>
    <row r="19" s="162" customFormat="1" ht="18" customHeight="1" spans="1:11">
      <c r="A19" s="197" t="s">
        <v>106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customHeight="1" spans="1:11">
      <c r="A20" s="215" t="s">
        <v>107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59"/>
    </row>
    <row r="21" ht="21.75" customHeight="1" spans="1:11">
      <c r="A21" s="217" t="s">
        <v>108</v>
      </c>
      <c r="B21" s="211" t="s">
        <v>109</v>
      </c>
      <c r="C21" s="211" t="s">
        <v>110</v>
      </c>
      <c r="D21" s="211" t="s">
        <v>111</v>
      </c>
      <c r="E21" s="211" t="s">
        <v>112</v>
      </c>
      <c r="F21" s="211" t="s">
        <v>113</v>
      </c>
      <c r="G21" s="211" t="s">
        <v>114</v>
      </c>
      <c r="H21" s="211" t="s">
        <v>115</v>
      </c>
      <c r="I21" s="211" t="s">
        <v>116</v>
      </c>
      <c r="J21" s="211" t="s">
        <v>117</v>
      </c>
      <c r="K21" s="260" t="s">
        <v>118</v>
      </c>
    </row>
    <row r="22" customHeight="1" spans="1:11">
      <c r="A22" t="s">
        <v>119</v>
      </c>
      <c r="B22" s="218"/>
      <c r="C22" s="218"/>
      <c r="D22" s="218">
        <v>1</v>
      </c>
      <c r="E22" s="218">
        <v>1</v>
      </c>
      <c r="F22" s="218">
        <v>1</v>
      </c>
      <c r="G22" s="218">
        <v>1</v>
      </c>
      <c r="H22" s="218">
        <v>1</v>
      </c>
      <c r="I22" s="218"/>
      <c r="J22" s="218"/>
      <c r="K22" s="261"/>
    </row>
    <row r="23" customHeight="1" spans="1:11">
      <c r="A23" t="s">
        <v>120</v>
      </c>
      <c r="B23" s="218"/>
      <c r="C23" s="218"/>
      <c r="D23" s="218">
        <v>1</v>
      </c>
      <c r="E23" s="218">
        <v>1</v>
      </c>
      <c r="F23" s="218">
        <v>1</v>
      </c>
      <c r="G23" s="218">
        <v>1</v>
      </c>
      <c r="H23" s="218">
        <v>1</v>
      </c>
      <c r="I23" s="218"/>
      <c r="J23" s="218"/>
      <c r="K23" s="262"/>
    </row>
    <row r="24" customHeight="1" spans="1:11">
      <c r="A24" s="219"/>
      <c r="B24" s="218"/>
      <c r="C24" s="218"/>
      <c r="D24" s="218"/>
      <c r="E24" s="218"/>
      <c r="F24" s="218"/>
      <c r="G24" s="218"/>
      <c r="H24" s="218"/>
      <c r="I24" s="218"/>
      <c r="J24" s="218"/>
      <c r="K24" s="262"/>
    </row>
    <row r="25" customHeight="1" spans="1:11">
      <c r="A25" s="219"/>
      <c r="B25" s="218"/>
      <c r="C25" s="218"/>
      <c r="D25" s="218"/>
      <c r="E25" s="218"/>
      <c r="F25" s="218"/>
      <c r="G25" s="218"/>
      <c r="H25" s="218"/>
      <c r="I25" s="218"/>
      <c r="J25" s="218"/>
      <c r="K25" s="263"/>
    </row>
    <row r="26" customHeight="1" spans="1:11">
      <c r="A26" s="219"/>
      <c r="B26" s="218"/>
      <c r="C26" s="218"/>
      <c r="D26" s="218"/>
      <c r="E26" s="218"/>
      <c r="F26" s="218"/>
      <c r="G26" s="218"/>
      <c r="H26" s="218"/>
      <c r="I26" s="218"/>
      <c r="J26" s="218"/>
      <c r="K26" s="263"/>
    </row>
    <row r="27" customHeight="1" spans="1:11">
      <c r="A27" s="219"/>
      <c r="B27" s="218"/>
      <c r="C27" s="218"/>
      <c r="D27" s="218"/>
      <c r="E27" s="218"/>
      <c r="F27" s="218"/>
      <c r="G27" s="218"/>
      <c r="H27" s="218"/>
      <c r="I27" s="218"/>
      <c r="J27" s="218"/>
      <c r="K27" s="263"/>
    </row>
    <row r="28" customHeight="1" spans="1:11">
      <c r="A28" s="219"/>
      <c r="B28" s="218"/>
      <c r="C28" s="218"/>
      <c r="D28" s="218"/>
      <c r="E28" s="218"/>
      <c r="F28" s="218"/>
      <c r="G28" s="218"/>
      <c r="H28" s="218"/>
      <c r="I28" s="218"/>
      <c r="J28" s="218"/>
      <c r="K28" s="263"/>
    </row>
    <row r="29" ht="18" customHeight="1" spans="1:11">
      <c r="A29" s="220" t="s">
        <v>121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64"/>
    </row>
    <row r="30" ht="18.75" customHeight="1" spans="1:11">
      <c r="A30" s="222" t="s">
        <v>122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65"/>
    </row>
    <row r="31" ht="18.75" customHeight="1" spans="1:1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66"/>
    </row>
    <row r="32" ht="18" customHeight="1" spans="1:11">
      <c r="A32" s="220" t="s">
        <v>123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64"/>
    </row>
    <row r="33" ht="14.25" spans="1:11">
      <c r="A33" s="226" t="s">
        <v>124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67"/>
    </row>
    <row r="34" ht="15" spans="1:11">
      <c r="A34" s="228" t="s">
        <v>125</v>
      </c>
      <c r="B34" s="229"/>
      <c r="C34" s="176" t="s">
        <v>67</v>
      </c>
      <c r="D34" s="176" t="s">
        <v>68</v>
      </c>
      <c r="E34" s="230" t="s">
        <v>126</v>
      </c>
      <c r="F34" s="231"/>
      <c r="G34" s="231"/>
      <c r="H34" s="231"/>
      <c r="I34" s="231"/>
      <c r="J34" s="231"/>
      <c r="K34" s="268"/>
    </row>
    <row r="35" ht="15" spans="1:11">
      <c r="A35" s="232" t="s">
        <v>127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</row>
    <row r="36" ht="14.25" spans="1:11">
      <c r="A36" s="233" t="s">
        <v>128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69"/>
    </row>
    <row r="37" ht="14.25" spans="1:11">
      <c r="A37" s="235" t="s">
        <v>129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70"/>
    </row>
    <row r="38" ht="14.25" spans="1:11">
      <c r="A38" s="235" t="s">
        <v>130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70"/>
    </row>
    <row r="39" ht="14.25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70"/>
    </row>
    <row r="40" ht="14.2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70"/>
    </row>
    <row r="41" ht="14.2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70"/>
    </row>
    <row r="42" ht="14.2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70"/>
    </row>
    <row r="43" ht="15" spans="1:11">
      <c r="A43" s="237" t="s">
        <v>131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1"/>
    </row>
    <row r="44" ht="15" spans="1:11">
      <c r="A44" s="197" t="s">
        <v>132</v>
      </c>
      <c r="B44" s="198"/>
      <c r="C44" s="198"/>
      <c r="D44" s="198"/>
      <c r="E44" s="198"/>
      <c r="F44" s="198"/>
      <c r="G44" s="198"/>
      <c r="H44" s="198"/>
      <c r="I44" s="198"/>
      <c r="J44" s="198"/>
      <c r="K44" s="254"/>
    </row>
    <row r="45" ht="14.25" spans="1:11">
      <c r="A45" s="205" t="s">
        <v>133</v>
      </c>
      <c r="B45" s="201" t="s">
        <v>94</v>
      </c>
      <c r="C45" s="201" t="s">
        <v>95</v>
      </c>
      <c r="D45" s="201" t="s">
        <v>87</v>
      </c>
      <c r="E45" s="207" t="s">
        <v>134</v>
      </c>
      <c r="F45" s="201" t="s">
        <v>94</v>
      </c>
      <c r="G45" s="201" t="s">
        <v>95</v>
      </c>
      <c r="H45" s="201" t="s">
        <v>87</v>
      </c>
      <c r="I45" s="207" t="s">
        <v>135</v>
      </c>
      <c r="J45" s="201" t="s">
        <v>94</v>
      </c>
      <c r="K45" s="255" t="s">
        <v>95</v>
      </c>
    </row>
    <row r="46" ht="14.25" spans="1:11">
      <c r="A46" s="209" t="s">
        <v>86</v>
      </c>
      <c r="B46" s="176" t="s">
        <v>94</v>
      </c>
      <c r="C46" s="176" t="s">
        <v>95</v>
      </c>
      <c r="D46" s="176" t="s">
        <v>87</v>
      </c>
      <c r="E46" s="211" t="s">
        <v>93</v>
      </c>
      <c r="F46" s="176" t="s">
        <v>94</v>
      </c>
      <c r="G46" s="176" t="s">
        <v>95</v>
      </c>
      <c r="H46" s="176" t="s">
        <v>87</v>
      </c>
      <c r="I46" s="211" t="s">
        <v>104</v>
      </c>
      <c r="J46" s="176" t="s">
        <v>94</v>
      </c>
      <c r="K46" s="177" t="s">
        <v>95</v>
      </c>
    </row>
    <row r="47" ht="15" spans="1:11">
      <c r="A47" s="191" t="s">
        <v>97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56"/>
    </row>
    <row r="48" ht="15" spans="1:11">
      <c r="A48" s="232" t="s">
        <v>136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ht="15" spans="1:11">
      <c r="A49" s="233"/>
      <c r="B49" s="234"/>
      <c r="C49" s="234"/>
      <c r="D49" s="234"/>
      <c r="E49" s="234"/>
      <c r="F49" s="234"/>
      <c r="G49" s="234"/>
      <c r="H49" s="234"/>
      <c r="I49" s="234"/>
      <c r="J49" s="234"/>
      <c r="K49" s="269"/>
    </row>
    <row r="50" ht="15" spans="1:11">
      <c r="A50" s="239" t="s">
        <v>137</v>
      </c>
      <c r="B50" s="240" t="s">
        <v>138</v>
      </c>
      <c r="C50" s="240"/>
      <c r="D50" s="241" t="s">
        <v>139</v>
      </c>
      <c r="E50" s="242" t="s">
        <v>140</v>
      </c>
      <c r="F50" s="243" t="s">
        <v>141</v>
      </c>
      <c r="G50" s="244">
        <v>45523</v>
      </c>
      <c r="H50" s="245" t="s">
        <v>142</v>
      </c>
      <c r="I50" s="272"/>
      <c r="J50" s="273" t="s">
        <v>143</v>
      </c>
      <c r="K50" s="274"/>
    </row>
    <row r="51" ht="15" spans="1:11">
      <c r="A51" s="232" t="s">
        <v>144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</row>
    <row r="52" ht="15" spans="1:11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75"/>
    </row>
    <row r="53" ht="15" spans="1:11">
      <c r="A53" s="239" t="s">
        <v>137</v>
      </c>
      <c r="B53" s="240" t="s">
        <v>138</v>
      </c>
      <c r="C53" s="240"/>
      <c r="D53" s="241" t="s">
        <v>139</v>
      </c>
      <c r="E53" s="248" t="s">
        <v>140</v>
      </c>
      <c r="F53" s="243" t="s">
        <v>145</v>
      </c>
      <c r="G53" s="244">
        <v>45524</v>
      </c>
      <c r="H53" s="245" t="s">
        <v>142</v>
      </c>
      <c r="I53" s="272"/>
      <c r="J53" s="273" t="s">
        <v>143</v>
      </c>
      <c r="K53" s="2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256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M7" sqref="M7"/>
    </sheetView>
  </sheetViews>
  <sheetFormatPr defaultColWidth="10.125" defaultRowHeight="14.25"/>
  <cols>
    <col min="1" max="1" width="9.625" style="84" customWidth="1"/>
    <col min="2" max="2" width="11.125" style="84" customWidth="1"/>
    <col min="3" max="3" width="9.125" style="84" customWidth="1"/>
    <col min="4" max="4" width="9.5" style="84" customWidth="1"/>
    <col min="5" max="5" width="9.12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ht="26.25" spans="1:11">
      <c r="A1" s="87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15" spans="1:11">
      <c r="A2" s="88" t="s">
        <v>54</v>
      </c>
      <c r="B2" s="89" t="s">
        <v>147</v>
      </c>
      <c r="C2" s="89"/>
      <c r="D2" s="90" t="s">
        <v>63</v>
      </c>
      <c r="E2" s="91" t="s">
        <v>64</v>
      </c>
      <c r="F2" s="91"/>
      <c r="G2" s="92" t="s">
        <v>70</v>
      </c>
      <c r="H2" s="93"/>
      <c r="I2" s="127" t="s">
        <v>58</v>
      </c>
      <c r="J2" s="146" t="s">
        <v>59</v>
      </c>
      <c r="K2" s="147"/>
    </row>
    <row r="3" spans="1:11">
      <c r="A3" s="94" t="s">
        <v>76</v>
      </c>
      <c r="B3" s="95">
        <v>4000</v>
      </c>
      <c r="C3" s="95"/>
      <c r="D3" s="96" t="s">
        <v>148</v>
      </c>
      <c r="E3" s="97">
        <v>45524</v>
      </c>
      <c r="F3" s="98"/>
      <c r="G3" s="98"/>
      <c r="H3" s="99" t="s">
        <v>149</v>
      </c>
      <c r="I3" s="99"/>
      <c r="J3" s="99"/>
      <c r="K3" s="148"/>
    </row>
    <row r="4" spans="1:11">
      <c r="A4" s="100" t="s">
        <v>73</v>
      </c>
      <c r="B4" s="101">
        <v>2</v>
      </c>
      <c r="C4" s="101">
        <v>5</v>
      </c>
      <c r="D4" s="102" t="s">
        <v>150</v>
      </c>
      <c r="E4" s="98" t="s">
        <v>151</v>
      </c>
      <c r="F4" s="98"/>
      <c r="G4" s="98"/>
      <c r="H4" s="102" t="s">
        <v>152</v>
      </c>
      <c r="I4" s="102"/>
      <c r="J4" s="118" t="s">
        <v>67</v>
      </c>
      <c r="K4" s="149" t="s">
        <v>68</v>
      </c>
    </row>
    <row r="5" spans="1:11">
      <c r="A5" s="100" t="s">
        <v>153</v>
      </c>
      <c r="B5" s="95">
        <v>1</v>
      </c>
      <c r="C5" s="95"/>
      <c r="D5" s="96"/>
      <c r="E5" s="96"/>
      <c r="F5" s="96"/>
      <c r="G5" s="96"/>
      <c r="H5" s="102" t="s">
        <v>154</v>
      </c>
      <c r="I5" s="102"/>
      <c r="J5" s="118" t="s">
        <v>67</v>
      </c>
      <c r="K5" s="149" t="s">
        <v>68</v>
      </c>
    </row>
    <row r="6" ht="18" customHeight="1" spans="1:11">
      <c r="A6" s="103" t="s">
        <v>155</v>
      </c>
      <c r="B6" s="104">
        <v>80</v>
      </c>
      <c r="C6" s="105"/>
      <c r="D6" s="106" t="s">
        <v>156</v>
      </c>
      <c r="E6" s="107">
        <v>1170</v>
      </c>
      <c r="F6" s="108"/>
      <c r="G6" s="109"/>
      <c r="H6" s="110" t="s">
        <v>157</v>
      </c>
      <c r="I6" s="110"/>
      <c r="J6" s="124" t="s">
        <v>67</v>
      </c>
      <c r="K6" s="150" t="s">
        <v>68</v>
      </c>
    </row>
    <row r="7" ht="1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="84" customFormat="1" spans="1:11">
      <c r="A8" s="114" t="s">
        <v>158</v>
      </c>
      <c r="B8" s="115" t="s">
        <v>159</v>
      </c>
      <c r="C8" s="115" t="s">
        <v>160</v>
      </c>
      <c r="D8" s="115" t="s">
        <v>161</v>
      </c>
      <c r="E8" s="115" t="s">
        <v>162</v>
      </c>
      <c r="F8" s="115" t="s">
        <v>163</v>
      </c>
      <c r="G8" s="116"/>
      <c r="H8" s="117"/>
      <c r="I8" s="117"/>
      <c r="J8" s="117"/>
      <c r="K8" s="151"/>
    </row>
    <row r="9" s="84" customFormat="1" spans="1:11">
      <c r="A9" s="100" t="s">
        <v>164</v>
      </c>
      <c r="B9" s="102"/>
      <c r="C9" s="118" t="s">
        <v>67</v>
      </c>
      <c r="D9" s="118" t="s">
        <v>68</v>
      </c>
      <c r="E9" s="96" t="s">
        <v>165</v>
      </c>
      <c r="F9" s="119" t="s">
        <v>166</v>
      </c>
      <c r="G9" s="120"/>
      <c r="H9" s="121"/>
      <c r="I9" s="121"/>
      <c r="J9" s="121"/>
      <c r="K9" s="152"/>
    </row>
    <row r="10" s="84" customFormat="1" spans="1:11">
      <c r="A10" s="100" t="s">
        <v>167</v>
      </c>
      <c r="B10" s="102"/>
      <c r="C10" s="118" t="s">
        <v>67</v>
      </c>
      <c r="D10" s="118" t="s">
        <v>68</v>
      </c>
      <c r="E10" s="96" t="s">
        <v>168</v>
      </c>
      <c r="F10" s="119" t="s">
        <v>169</v>
      </c>
      <c r="G10" s="120" t="s">
        <v>170</v>
      </c>
      <c r="H10" s="121"/>
      <c r="I10" s="121"/>
      <c r="J10" s="121"/>
      <c r="K10" s="152"/>
    </row>
    <row r="11" s="84" customFormat="1" spans="1:11">
      <c r="A11" s="122" t="s">
        <v>171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3"/>
    </row>
    <row r="12" s="84" customFormat="1" spans="1:11">
      <c r="A12" s="94" t="s">
        <v>88</v>
      </c>
      <c r="B12" s="118" t="s">
        <v>84</v>
      </c>
      <c r="C12" s="118" t="s">
        <v>85</v>
      </c>
      <c r="D12" s="119"/>
      <c r="E12" s="96" t="s">
        <v>86</v>
      </c>
      <c r="F12" s="118" t="s">
        <v>84</v>
      </c>
      <c r="G12" s="118" t="s">
        <v>85</v>
      </c>
      <c r="H12" s="118"/>
      <c r="I12" s="96" t="s">
        <v>172</v>
      </c>
      <c r="J12" s="118" t="s">
        <v>84</v>
      </c>
      <c r="K12" s="149" t="s">
        <v>85</v>
      </c>
    </row>
    <row r="13" s="84" customFormat="1" spans="1:11">
      <c r="A13" s="94" t="s">
        <v>91</v>
      </c>
      <c r="B13" s="118" t="s">
        <v>84</v>
      </c>
      <c r="C13" s="118" t="s">
        <v>85</v>
      </c>
      <c r="D13" s="119"/>
      <c r="E13" s="96" t="s">
        <v>96</v>
      </c>
      <c r="F13" s="118" t="s">
        <v>84</v>
      </c>
      <c r="G13" s="118" t="s">
        <v>85</v>
      </c>
      <c r="H13" s="118"/>
      <c r="I13" s="96" t="s">
        <v>173</v>
      </c>
      <c r="J13" s="118" t="s">
        <v>84</v>
      </c>
      <c r="K13" s="149" t="s">
        <v>85</v>
      </c>
    </row>
    <row r="14" s="84" customFormat="1" ht="15" spans="1:11">
      <c r="A14" s="103" t="s">
        <v>174</v>
      </c>
      <c r="B14" s="124" t="s">
        <v>84</v>
      </c>
      <c r="C14" s="124" t="s">
        <v>85</v>
      </c>
      <c r="D14" s="125"/>
      <c r="E14" s="106" t="s">
        <v>175</v>
      </c>
      <c r="F14" s="124" t="s">
        <v>84</v>
      </c>
      <c r="G14" s="124" t="s">
        <v>85</v>
      </c>
      <c r="H14" s="124"/>
      <c r="I14" s="106" t="s">
        <v>176</v>
      </c>
      <c r="J14" s="124" t="s">
        <v>84</v>
      </c>
      <c r="K14" s="150" t="s">
        <v>85</v>
      </c>
    </row>
    <row r="15" ht="15" spans="1:11">
      <c r="A15" s="111"/>
      <c r="B15" s="126"/>
      <c r="C15" s="126"/>
      <c r="D15" s="112"/>
      <c r="E15" s="111"/>
      <c r="F15" s="126"/>
      <c r="G15" s="126"/>
      <c r="H15" s="126"/>
      <c r="I15" s="111"/>
      <c r="J15" s="126"/>
      <c r="K15" s="126"/>
    </row>
    <row r="16" s="85" customFormat="1" spans="1:11">
      <c r="A16" s="88" t="s">
        <v>177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4"/>
    </row>
    <row r="17" spans="1:11">
      <c r="A17" s="100" t="s">
        <v>178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5"/>
    </row>
    <row r="18" spans="1:11">
      <c r="A18" s="100" t="s">
        <v>179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5"/>
    </row>
    <row r="19" spans="1:11">
      <c r="A19" s="128" t="s">
        <v>180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49"/>
    </row>
    <row r="20" spans="1:1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56"/>
    </row>
    <row r="21" s="84" customFormat="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6"/>
    </row>
    <row r="22" s="84" customFormat="1" spans="1:11">
      <c r="A22" s="128"/>
      <c r="B22" s="118"/>
      <c r="C22" s="118"/>
      <c r="D22" s="118"/>
      <c r="E22" s="118"/>
      <c r="F22" s="118"/>
      <c r="G22" s="118"/>
      <c r="H22" s="118"/>
      <c r="I22" s="118"/>
      <c r="J22" s="118"/>
      <c r="K22" s="149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6"/>
    </row>
    <row r="24" spans="1:11">
      <c r="A24" s="100" t="s">
        <v>125</v>
      </c>
      <c r="B24" s="102"/>
      <c r="C24" s="118" t="s">
        <v>67</v>
      </c>
      <c r="D24" s="118" t="s">
        <v>68</v>
      </c>
      <c r="E24" s="99"/>
      <c r="F24" s="99"/>
      <c r="G24" s="99"/>
      <c r="H24" s="99"/>
      <c r="I24" s="99"/>
      <c r="J24" s="99"/>
      <c r="K24" s="148"/>
    </row>
    <row r="25" ht="15" spans="1:11">
      <c r="A25" s="131" t="s">
        <v>181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7"/>
    </row>
    <row r="26" ht="1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182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58"/>
    </row>
    <row r="28" spans="1:11">
      <c r="A28" s="136" t="s">
        <v>183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59"/>
    </row>
    <row r="29" spans="1:11">
      <c r="A29" s="136" t="s">
        <v>184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59"/>
    </row>
    <row r="30" spans="1:1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59"/>
    </row>
    <row r="3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59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59"/>
    </row>
    <row r="33" ht="23.1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59"/>
    </row>
    <row r="34" ht="18.75" customHeight="1" spans="1:11">
      <c r="A34" s="138" t="s">
        <v>185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60"/>
    </row>
    <row r="35" s="86" customFormat="1" ht="18.75" customHeight="1" spans="1:11">
      <c r="A35" s="100" t="s">
        <v>186</v>
      </c>
      <c r="B35" s="102"/>
      <c r="C35" s="102"/>
      <c r="D35" s="99" t="s">
        <v>187</v>
      </c>
      <c r="E35" s="99"/>
      <c r="F35" s="140" t="s">
        <v>188</v>
      </c>
      <c r="G35" s="141"/>
      <c r="H35" s="102" t="s">
        <v>189</v>
      </c>
      <c r="I35" s="102"/>
      <c r="J35" s="102" t="s">
        <v>190</v>
      </c>
      <c r="K35" s="155"/>
    </row>
    <row r="36" ht="18.75" customHeight="1" spans="1:13">
      <c r="A36" s="100" t="s">
        <v>126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55"/>
      <c r="M36" s="86"/>
    </row>
    <row r="37" ht="30.95" customHeight="1" spans="1:11">
      <c r="A37" s="100" t="s">
        <v>191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55"/>
    </row>
    <row r="38" ht="18.75" customHeight="1" spans="1:11">
      <c r="A38" s="100"/>
      <c r="B38" s="102"/>
      <c r="C38" s="102"/>
      <c r="D38" s="102"/>
      <c r="E38" s="102"/>
      <c r="F38" s="102"/>
      <c r="G38" s="102"/>
      <c r="H38" s="102"/>
      <c r="I38" s="102"/>
      <c r="J38" s="102"/>
      <c r="K38" s="155"/>
    </row>
    <row r="39" ht="32.1" customHeight="1" spans="1:11">
      <c r="A39" s="103" t="s">
        <v>137</v>
      </c>
      <c r="B39" s="142" t="s">
        <v>192</v>
      </c>
      <c r="C39" s="142"/>
      <c r="D39" s="106" t="s">
        <v>193</v>
      </c>
      <c r="E39" s="143" t="s">
        <v>140</v>
      </c>
      <c r="F39" s="106" t="s">
        <v>141</v>
      </c>
      <c r="G39" s="144">
        <v>45536</v>
      </c>
      <c r="H39" s="145" t="s">
        <v>142</v>
      </c>
      <c r="I39" s="145"/>
      <c r="J39" s="142" t="s">
        <v>143</v>
      </c>
      <c r="K39" s="161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pageSetup paperSize="256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L12" sqref="L12"/>
    </sheetView>
  </sheetViews>
  <sheetFormatPr defaultColWidth="9.75" defaultRowHeight="30" customHeight="1"/>
  <cols>
    <col min="1" max="1" width="12.75" style="59" customWidth="1"/>
    <col min="2" max="8" width="10.75" style="59" customWidth="1"/>
    <col min="9" max="9" width="1.5" style="59" customWidth="1"/>
    <col min="10" max="15" width="11" style="59" customWidth="1"/>
    <col min="16" max="16382" width="9.75" style="59" customWidth="1"/>
    <col min="16383" max="16384" width="9.75" style="58"/>
  </cols>
  <sheetData>
    <row r="1" s="58" customFormat="1" ht="44.1" customHeight="1" spans="1:20">
      <c r="A1" s="60" t="s">
        <v>194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59"/>
      <c r="Q1" s="59"/>
      <c r="R1" s="59"/>
      <c r="S1" s="59"/>
      <c r="T1" s="59"/>
    </row>
    <row r="2" s="58" customFormat="1" customHeight="1" spans="1:20">
      <c r="A2" s="61" t="s">
        <v>63</v>
      </c>
      <c r="B2" s="62" t="s">
        <v>64</v>
      </c>
      <c r="C2" s="62"/>
      <c r="D2" s="61" t="s">
        <v>69</v>
      </c>
      <c r="E2" s="62" t="s">
        <v>70</v>
      </c>
      <c r="F2" s="62"/>
      <c r="G2" s="62"/>
      <c r="H2" s="62"/>
      <c r="I2" s="78"/>
      <c r="J2" s="78" t="s">
        <v>195</v>
      </c>
      <c r="K2" s="78"/>
      <c r="L2" s="78"/>
      <c r="M2" s="78"/>
      <c r="N2" s="78"/>
      <c r="O2" s="78"/>
      <c r="P2" s="59"/>
      <c r="Q2" s="59"/>
      <c r="R2" s="59"/>
      <c r="S2" s="59"/>
      <c r="T2" s="59"/>
    </row>
    <row r="3" s="58" customFormat="1" customHeight="1" spans="1:20">
      <c r="A3" s="63"/>
      <c r="B3" s="64" t="s">
        <v>111</v>
      </c>
      <c r="C3" s="64" t="s">
        <v>112</v>
      </c>
      <c r="D3" s="64" t="s">
        <v>113</v>
      </c>
      <c r="E3" s="64" t="s">
        <v>114</v>
      </c>
      <c r="F3" s="65" t="s">
        <v>115</v>
      </c>
      <c r="G3" s="66"/>
      <c r="H3" s="67"/>
      <c r="I3" s="78"/>
      <c r="J3" s="79" t="s">
        <v>111</v>
      </c>
      <c r="K3" s="79" t="s">
        <v>112</v>
      </c>
      <c r="L3" s="79" t="s">
        <v>113</v>
      </c>
      <c r="M3" s="79" t="s">
        <v>114</v>
      </c>
      <c r="N3" s="80" t="s">
        <v>115</v>
      </c>
      <c r="O3" s="70"/>
      <c r="P3" s="59"/>
      <c r="Q3" s="59"/>
      <c r="R3" s="59"/>
      <c r="S3" s="59"/>
      <c r="T3" s="59"/>
    </row>
    <row r="4" s="58" customFormat="1" customHeight="1" spans="1:20">
      <c r="A4" s="63"/>
      <c r="B4" s="68" t="s">
        <v>196</v>
      </c>
      <c r="C4" s="69" t="s">
        <v>197</v>
      </c>
      <c r="D4" s="69" t="s">
        <v>198</v>
      </c>
      <c r="E4" s="68" t="s">
        <v>199</v>
      </c>
      <c r="F4" s="68" t="s">
        <v>200</v>
      </c>
      <c r="G4" s="70"/>
      <c r="H4" s="67"/>
      <c r="I4" s="78"/>
      <c r="J4" s="81" t="s">
        <v>119</v>
      </c>
      <c r="K4" s="81" t="s">
        <v>119</v>
      </c>
      <c r="L4" s="81" t="s">
        <v>119</v>
      </c>
      <c r="M4" s="81" t="s">
        <v>201</v>
      </c>
      <c r="N4" s="81" t="s">
        <v>201</v>
      </c>
      <c r="O4" s="81"/>
      <c r="P4" s="59"/>
      <c r="Q4" s="59"/>
      <c r="R4" s="59"/>
      <c r="S4" s="59"/>
      <c r="T4" s="59"/>
    </row>
    <row r="5" s="58" customFormat="1" customHeight="1" spans="1:20">
      <c r="A5" s="71" t="s">
        <v>202</v>
      </c>
      <c r="B5" s="72">
        <f>C5-2.1</f>
        <v>95.9</v>
      </c>
      <c r="C5" s="73">
        <v>98</v>
      </c>
      <c r="D5" s="72">
        <f>C5+2.1</f>
        <v>100.1</v>
      </c>
      <c r="E5" s="72">
        <f>D5+2.1</f>
        <v>102.2</v>
      </c>
      <c r="F5" s="72">
        <f>E5+2.1</f>
        <v>104.3</v>
      </c>
      <c r="G5" s="74"/>
      <c r="H5" s="67"/>
      <c r="I5" s="78"/>
      <c r="J5" s="82" t="s">
        <v>203</v>
      </c>
      <c r="K5" s="82" t="s">
        <v>204</v>
      </c>
      <c r="L5" s="82" t="s">
        <v>205</v>
      </c>
      <c r="M5" s="82" t="s">
        <v>203</v>
      </c>
      <c r="N5" s="82" t="s">
        <v>206</v>
      </c>
      <c r="O5" s="83"/>
      <c r="P5" s="59"/>
      <c r="Q5" s="59"/>
      <c r="R5" s="59"/>
      <c r="S5" s="59"/>
      <c r="T5" s="59"/>
    </row>
    <row r="6" s="58" customFormat="1" customHeight="1" spans="1:20">
      <c r="A6" s="75" t="s">
        <v>207</v>
      </c>
      <c r="B6" s="72">
        <f>C6-4</f>
        <v>60</v>
      </c>
      <c r="C6" s="73">
        <v>64</v>
      </c>
      <c r="D6" s="72">
        <f>C6+4</f>
        <v>68</v>
      </c>
      <c r="E6" s="72">
        <f>D6+5</f>
        <v>73</v>
      </c>
      <c r="F6" s="76">
        <f>E6+6</f>
        <v>79</v>
      </c>
      <c r="G6" s="77"/>
      <c r="H6" s="67"/>
      <c r="I6" s="78"/>
      <c r="J6" s="82" t="s">
        <v>208</v>
      </c>
      <c r="K6" s="82" t="s">
        <v>208</v>
      </c>
      <c r="L6" s="82" t="s">
        <v>208</v>
      </c>
      <c r="M6" s="82" t="s">
        <v>208</v>
      </c>
      <c r="N6" s="82" t="s">
        <v>208</v>
      </c>
      <c r="O6" s="83"/>
      <c r="P6" s="59"/>
      <c r="Q6" s="59"/>
      <c r="R6" s="59"/>
      <c r="S6" s="59"/>
      <c r="T6" s="59"/>
    </row>
    <row r="7" s="58" customFormat="1" customHeight="1" spans="1:20">
      <c r="A7" s="75" t="s">
        <v>209</v>
      </c>
      <c r="B7" s="72">
        <f>C7-3.6</f>
        <v>106.4</v>
      </c>
      <c r="C7" s="73">
        <v>110</v>
      </c>
      <c r="D7" s="72">
        <f>C7+4</f>
        <v>114</v>
      </c>
      <c r="E7" s="72">
        <f>D7+4</f>
        <v>118</v>
      </c>
      <c r="F7" s="76">
        <f>E7+4</f>
        <v>122</v>
      </c>
      <c r="G7" s="77"/>
      <c r="H7" s="67"/>
      <c r="I7" s="78"/>
      <c r="J7" s="82" t="s">
        <v>208</v>
      </c>
      <c r="K7" s="82" t="s">
        <v>208</v>
      </c>
      <c r="L7" s="82" t="s">
        <v>208</v>
      </c>
      <c r="M7" s="82" t="s">
        <v>208</v>
      </c>
      <c r="N7" s="82" t="s">
        <v>208</v>
      </c>
      <c r="O7" s="83"/>
      <c r="P7" s="59"/>
      <c r="Q7" s="59"/>
      <c r="R7" s="59"/>
      <c r="S7" s="59"/>
      <c r="T7" s="59"/>
    </row>
    <row r="8" s="58" customFormat="1" customHeight="1" spans="1:20">
      <c r="A8" s="75" t="s">
        <v>210</v>
      </c>
      <c r="B8" s="72">
        <f>C8-1.15</f>
        <v>31.85</v>
      </c>
      <c r="C8" s="73">
        <v>33</v>
      </c>
      <c r="D8" s="72">
        <f>C8+1.3</f>
        <v>34.3</v>
      </c>
      <c r="E8" s="72">
        <f>D8+1.3</f>
        <v>35.6</v>
      </c>
      <c r="F8" s="72">
        <f>E8+1.3</f>
        <v>36.9</v>
      </c>
      <c r="G8" s="77"/>
      <c r="H8" s="67"/>
      <c r="I8" s="78"/>
      <c r="J8" s="82" t="s">
        <v>208</v>
      </c>
      <c r="K8" s="82" t="s">
        <v>208</v>
      </c>
      <c r="L8" s="82" t="s">
        <v>208</v>
      </c>
      <c r="M8" s="82" t="s">
        <v>208</v>
      </c>
      <c r="N8" s="82" t="s">
        <v>208</v>
      </c>
      <c r="O8" s="83"/>
      <c r="P8" s="59"/>
      <c r="Q8" s="59"/>
      <c r="R8" s="59"/>
      <c r="S8" s="59"/>
      <c r="T8" s="59"/>
    </row>
    <row r="9" s="58" customFormat="1" customHeight="1" spans="1:20">
      <c r="A9" s="75" t="s">
        <v>211</v>
      </c>
      <c r="B9" s="72">
        <f>C9-0.7</f>
        <v>31.3</v>
      </c>
      <c r="C9" s="73">
        <v>32</v>
      </c>
      <c r="D9" s="72">
        <f>C9+0.7</f>
        <v>32.7</v>
      </c>
      <c r="E9" s="72">
        <f>D9+0.7</f>
        <v>33.4</v>
      </c>
      <c r="F9" s="76">
        <f>E9+0.9</f>
        <v>34.3</v>
      </c>
      <c r="G9" s="77"/>
      <c r="H9" s="67"/>
      <c r="I9" s="78"/>
      <c r="J9" s="82" t="s">
        <v>208</v>
      </c>
      <c r="K9" s="82" t="s">
        <v>208</v>
      </c>
      <c r="L9" s="82" t="s">
        <v>208</v>
      </c>
      <c r="M9" s="82" t="s">
        <v>208</v>
      </c>
      <c r="N9" s="82" t="s">
        <v>208</v>
      </c>
      <c r="O9" s="83"/>
      <c r="P9" s="59"/>
      <c r="Q9" s="59"/>
      <c r="R9" s="59"/>
      <c r="S9" s="59"/>
      <c r="T9" s="59"/>
    </row>
    <row r="10" customHeight="1" spans="1:15">
      <c r="A10" s="75" t="s">
        <v>212</v>
      </c>
      <c r="B10" s="72">
        <f>C10-0.5</f>
        <v>29.5</v>
      </c>
      <c r="C10" s="73">
        <v>30</v>
      </c>
      <c r="D10" s="72">
        <f>C10+0.5</f>
        <v>30.5</v>
      </c>
      <c r="E10" s="72">
        <f>D10+0.5</f>
        <v>31</v>
      </c>
      <c r="F10" s="76">
        <f>E10+0.7</f>
        <v>31.7</v>
      </c>
      <c r="G10" s="77"/>
      <c r="H10" s="78"/>
      <c r="I10" s="78"/>
      <c r="J10" s="82" t="s">
        <v>208</v>
      </c>
      <c r="K10" s="82" t="s">
        <v>208</v>
      </c>
      <c r="L10" s="82" t="s">
        <v>208</v>
      </c>
      <c r="M10" s="82" t="s">
        <v>208</v>
      </c>
      <c r="N10" s="82" t="s">
        <v>208</v>
      </c>
      <c r="O10" s="83"/>
    </row>
  </sheetData>
  <mergeCells count="6">
    <mergeCell ref="A1:O1"/>
    <mergeCell ref="B2:C2"/>
    <mergeCell ref="E2:H2"/>
    <mergeCell ref="J2:O2"/>
    <mergeCell ref="A3:A4"/>
    <mergeCell ref="I2:I9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D5" sqref="D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9.25" spans="1:23">
      <c r="A1" s="3" t="s">
        <v>213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5"/>
      <c r="Q1" s="55"/>
      <c r="R1" s="55"/>
      <c r="S1" s="55"/>
      <c r="T1" s="55"/>
      <c r="U1" s="55"/>
      <c r="V1" s="3"/>
      <c r="W1" s="3"/>
    </row>
    <row r="2" s="1" customFormat="1" ht="16.5" spans="1:23">
      <c r="A2" s="4" t="s">
        <v>214</v>
      </c>
      <c r="B2" s="5" t="s">
        <v>215</v>
      </c>
      <c r="C2" s="5" t="s">
        <v>216</v>
      </c>
      <c r="D2" s="5" t="s">
        <v>217</v>
      </c>
      <c r="E2" s="5" t="s">
        <v>218</v>
      </c>
      <c r="F2" s="5" t="s">
        <v>219</v>
      </c>
      <c r="G2" s="5" t="s">
        <v>220</v>
      </c>
      <c r="H2" s="5" t="s">
        <v>221</v>
      </c>
      <c r="I2" s="4" t="s">
        <v>222</v>
      </c>
      <c r="J2" s="4" t="s">
        <v>223</v>
      </c>
      <c r="K2" s="4" t="s">
        <v>224</v>
      </c>
      <c r="L2" s="4" t="s">
        <v>225</v>
      </c>
      <c r="M2" s="4" t="s">
        <v>226</v>
      </c>
      <c r="N2" s="4" t="s">
        <v>227</v>
      </c>
      <c r="O2" s="56" t="s">
        <v>228</v>
      </c>
      <c r="P2" s="4" t="s">
        <v>229</v>
      </c>
      <c r="Q2" s="4" t="s">
        <v>230</v>
      </c>
      <c r="R2" s="5" t="s">
        <v>231</v>
      </c>
      <c r="S2" s="5" t="s">
        <v>232</v>
      </c>
      <c r="T2" s="5" t="s">
        <v>233</v>
      </c>
      <c r="U2" s="5" t="s">
        <v>234</v>
      </c>
      <c r="V2" s="5" t="s">
        <v>235</v>
      </c>
      <c r="W2" s="5" t="s">
        <v>236</v>
      </c>
    </row>
    <row r="3" s="1" customFormat="1" ht="27.95" customHeight="1" spans="1:23">
      <c r="A3" s="4"/>
      <c r="B3" s="7"/>
      <c r="C3" s="7"/>
      <c r="D3" s="7"/>
      <c r="E3" s="7"/>
      <c r="F3" s="7"/>
      <c r="G3" s="7"/>
      <c r="H3" s="7"/>
      <c r="I3" s="4" t="s">
        <v>237</v>
      </c>
      <c r="J3" s="4" t="s">
        <v>237</v>
      </c>
      <c r="K3" s="4" t="s">
        <v>237</v>
      </c>
      <c r="L3" s="4" t="s">
        <v>237</v>
      </c>
      <c r="M3" s="4" t="s">
        <v>237</v>
      </c>
      <c r="N3" s="4" t="s">
        <v>237</v>
      </c>
      <c r="O3" s="33" t="s">
        <v>237</v>
      </c>
      <c r="P3" s="4" t="s">
        <v>237</v>
      </c>
      <c r="Q3" s="4" t="s">
        <v>237</v>
      </c>
      <c r="R3" s="4" t="s">
        <v>237</v>
      </c>
      <c r="S3" s="4" t="s">
        <v>237</v>
      </c>
      <c r="T3" s="4" t="s">
        <v>237</v>
      </c>
      <c r="U3" s="4" t="s">
        <v>237</v>
      </c>
      <c r="V3" s="7"/>
      <c r="W3" s="7"/>
    </row>
    <row r="4" spans="1:23">
      <c r="A4" s="9"/>
      <c r="B4" s="24" t="s">
        <v>238</v>
      </c>
      <c r="C4" s="12" t="s">
        <v>239</v>
      </c>
      <c r="D4" s="308" t="s">
        <v>240</v>
      </c>
      <c r="E4" s="10" t="s">
        <v>64</v>
      </c>
      <c r="F4" s="12" t="s">
        <v>241</v>
      </c>
      <c r="G4" s="10" t="s">
        <v>67</v>
      </c>
      <c r="H4" s="10" t="s">
        <v>67</v>
      </c>
      <c r="I4" s="12">
        <v>1</v>
      </c>
      <c r="J4" s="12">
        <v>1</v>
      </c>
      <c r="K4" s="12">
        <v>1</v>
      </c>
      <c r="L4" s="12">
        <v>1</v>
      </c>
      <c r="M4" s="12"/>
      <c r="N4" s="12">
        <v>1</v>
      </c>
      <c r="O4" s="12"/>
      <c r="P4" s="41">
        <v>1</v>
      </c>
      <c r="Q4" s="41">
        <v>1</v>
      </c>
      <c r="R4" s="12">
        <v>1</v>
      </c>
      <c r="S4" s="12"/>
      <c r="T4" s="12">
        <v>1</v>
      </c>
      <c r="U4" s="12">
        <v>1</v>
      </c>
      <c r="V4" s="12">
        <f>SUM(I4:U4)</f>
        <v>10</v>
      </c>
      <c r="W4" s="12" t="s">
        <v>242</v>
      </c>
    </row>
    <row r="5" spans="1:23">
      <c r="A5" s="9"/>
      <c r="B5" s="24" t="s">
        <v>243</v>
      </c>
      <c r="C5" s="12" t="s">
        <v>239</v>
      </c>
      <c r="D5" s="49" t="s">
        <v>244</v>
      </c>
      <c r="E5" s="10" t="s">
        <v>64</v>
      </c>
      <c r="F5" s="12" t="s">
        <v>241</v>
      </c>
      <c r="G5" s="10" t="s">
        <v>67</v>
      </c>
      <c r="H5" s="10" t="s">
        <v>67</v>
      </c>
      <c r="I5" s="12"/>
      <c r="J5" s="12">
        <v>1</v>
      </c>
      <c r="K5" s="12"/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2"/>
      <c r="S5" s="12">
        <v>1</v>
      </c>
      <c r="T5" s="12">
        <v>1</v>
      </c>
      <c r="U5" s="12"/>
      <c r="V5" s="12">
        <f>SUM(I5:U5)</f>
        <v>9</v>
      </c>
      <c r="W5" s="12" t="s">
        <v>242</v>
      </c>
    </row>
    <row r="6" spans="1:23">
      <c r="A6" s="9"/>
      <c r="B6" s="2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41"/>
      <c r="Q6" s="41"/>
      <c r="R6" s="41"/>
      <c r="S6" s="41"/>
      <c r="T6" s="41"/>
      <c r="U6" s="41"/>
      <c r="V6" s="12"/>
      <c r="W6" s="12"/>
    </row>
    <row r="7" spans="1:23">
      <c r="A7" s="9"/>
      <c r="B7" s="2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9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9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9"/>
      <c r="B10" s="12"/>
      <c r="C10" s="9"/>
      <c r="D10" s="12"/>
      <c r="E10" s="12"/>
      <c r="F10" s="12"/>
      <c r="G10" s="9"/>
      <c r="H10" s="9"/>
      <c r="I10" s="12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2"/>
      <c r="W10" s="12"/>
    </row>
    <row r="11" spans="1:23">
      <c r="A11" s="9"/>
      <c r="B11" s="12"/>
      <c r="C11" s="9"/>
      <c r="D11" s="12"/>
      <c r="E11" s="12"/>
      <c r="F11" s="12"/>
      <c r="G11" s="9"/>
      <c r="H11" s="9"/>
      <c r="I11" s="1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2"/>
      <c r="W11" s="12"/>
    </row>
    <row r="12" spans="1:23">
      <c r="A12" s="9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0"/>
      <c r="B13" s="51"/>
      <c r="C13" s="52"/>
      <c r="D13" s="53"/>
      <c r="E13" s="54"/>
      <c r="F13" s="51"/>
      <c r="G13" s="52"/>
      <c r="H13" s="52"/>
      <c r="I13" s="53"/>
      <c r="J13" s="52"/>
      <c r="K13" s="50"/>
      <c r="L13" s="52"/>
      <c r="M13" s="52"/>
      <c r="N13" s="57"/>
      <c r="O13" s="52"/>
      <c r="P13" s="52"/>
      <c r="Q13" s="52"/>
      <c r="R13" s="52"/>
      <c r="S13" s="52"/>
      <c r="T13" s="52"/>
      <c r="U13" s="52"/>
      <c r="V13" s="52"/>
      <c r="W13" s="12"/>
    </row>
    <row r="14" s="2" customFormat="1" ht="18.75" spans="1:23">
      <c r="A14" s="15" t="s">
        <v>245</v>
      </c>
      <c r="B14" s="16"/>
      <c r="C14" s="16"/>
      <c r="D14" s="17"/>
      <c r="E14" s="18"/>
      <c r="F14" s="32"/>
      <c r="G14" s="32"/>
      <c r="H14" s="32"/>
      <c r="I14" s="27"/>
      <c r="J14" s="32"/>
      <c r="K14" s="15" t="s">
        <v>246</v>
      </c>
      <c r="L14" s="16"/>
      <c r="M14" s="16"/>
      <c r="N14" s="17"/>
      <c r="O14" s="16"/>
      <c r="P14" s="16"/>
      <c r="Q14" s="16"/>
      <c r="R14" s="16"/>
      <c r="S14" s="16"/>
      <c r="T14" s="16"/>
      <c r="U14" s="16"/>
      <c r="V14" s="16"/>
      <c r="W14" s="12" t="s">
        <v>242</v>
      </c>
    </row>
    <row r="15" ht="16.5" spans="1:23">
      <c r="A15" s="19" t="s">
        <v>247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  <pageSetup paperSize="25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A13" sqref="A13:E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214</v>
      </c>
      <c r="B2" s="5" t="s">
        <v>219</v>
      </c>
      <c r="C2" s="5" t="s">
        <v>215</v>
      </c>
      <c r="D2" s="5" t="s">
        <v>216</v>
      </c>
      <c r="E2" s="5" t="s">
        <v>217</v>
      </c>
      <c r="F2" s="5" t="s">
        <v>218</v>
      </c>
      <c r="G2" s="4" t="s">
        <v>249</v>
      </c>
      <c r="H2" s="4"/>
      <c r="I2" s="4" t="s">
        <v>250</v>
      </c>
      <c r="J2" s="4"/>
      <c r="K2" s="6" t="s">
        <v>251</v>
      </c>
      <c r="L2" s="46" t="s">
        <v>252</v>
      </c>
      <c r="M2" s="21" t="s">
        <v>253</v>
      </c>
    </row>
    <row r="3" s="1" customFormat="1" ht="16.5" spans="1:13">
      <c r="A3" s="4"/>
      <c r="B3" s="7"/>
      <c r="C3" s="7"/>
      <c r="D3" s="7"/>
      <c r="E3" s="7"/>
      <c r="F3" s="7"/>
      <c r="G3" s="4" t="s">
        <v>254</v>
      </c>
      <c r="H3" s="4" t="s">
        <v>255</v>
      </c>
      <c r="I3" s="4" t="s">
        <v>254</v>
      </c>
      <c r="J3" s="4" t="s">
        <v>255</v>
      </c>
      <c r="K3" s="8"/>
      <c r="L3" s="47"/>
      <c r="M3" s="22"/>
    </row>
    <row r="4" spans="1:13">
      <c r="A4" s="12"/>
      <c r="B4" s="12" t="s">
        <v>241</v>
      </c>
      <c r="C4" s="24" t="s">
        <v>238</v>
      </c>
      <c r="D4" s="12" t="s">
        <v>239</v>
      </c>
      <c r="E4" s="308" t="s">
        <v>240</v>
      </c>
      <c r="F4" s="10" t="s">
        <v>64</v>
      </c>
      <c r="G4" s="12">
        <v>1</v>
      </c>
      <c r="H4" s="12">
        <v>1</v>
      </c>
      <c r="I4" s="12">
        <v>0.5</v>
      </c>
      <c r="J4" s="12">
        <v>0.5</v>
      </c>
      <c r="K4" s="12">
        <f>SUM(G4:J4)</f>
        <v>3</v>
      </c>
      <c r="L4" s="10" t="s">
        <v>256</v>
      </c>
      <c r="M4" s="12" t="s">
        <v>242</v>
      </c>
    </row>
    <row r="5" spans="1:13">
      <c r="A5" s="12"/>
      <c r="B5" s="12" t="s">
        <v>241</v>
      </c>
      <c r="C5" s="24" t="s">
        <v>243</v>
      </c>
      <c r="D5" s="12" t="s">
        <v>239</v>
      </c>
      <c r="E5" s="2" t="s">
        <v>244</v>
      </c>
      <c r="F5" s="10" t="s">
        <v>64</v>
      </c>
      <c r="G5" s="12">
        <v>1</v>
      </c>
      <c r="H5" s="12">
        <v>1</v>
      </c>
      <c r="I5" s="12">
        <v>0.5</v>
      </c>
      <c r="J5" s="12">
        <v>0.5</v>
      </c>
      <c r="K5" s="12">
        <f>SUM(G5:J5)</f>
        <v>3</v>
      </c>
      <c r="L5" s="10" t="s">
        <v>256</v>
      </c>
      <c r="M5" s="12" t="s">
        <v>242</v>
      </c>
    </row>
    <row r="6" spans="1:13">
      <c r="A6" s="12"/>
      <c r="B6" s="12"/>
      <c r="C6" s="26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>
      <c r="A7" s="12"/>
      <c r="B7" s="12"/>
      <c r="C7" s="26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12"/>
      <c r="B9" s="12"/>
      <c r="C9" s="12"/>
      <c r="D9" s="12"/>
      <c r="E9" s="12"/>
      <c r="F9" s="12"/>
      <c r="G9" s="12"/>
      <c r="H9" s="12"/>
      <c r="I9" s="12"/>
      <c r="J9" s="12"/>
      <c r="K9" s="9"/>
      <c r="L9" s="9"/>
      <c r="M9" s="12"/>
    </row>
    <row r="10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9"/>
      <c r="L10" s="9"/>
      <c r="M10" s="12"/>
    </row>
    <row r="1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9"/>
      <c r="L11" s="9"/>
      <c r="M11" s="12"/>
    </row>
    <row r="12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9"/>
      <c r="L12" s="9"/>
      <c r="M12" s="12"/>
    </row>
    <row r="13" s="2" customFormat="1" ht="18.75" spans="1:13">
      <c r="A13" s="15" t="s">
        <v>245</v>
      </c>
      <c r="B13" s="16"/>
      <c r="C13" s="16"/>
      <c r="D13" s="16"/>
      <c r="E13" s="17"/>
      <c r="F13" s="18"/>
      <c r="G13" s="27"/>
      <c r="H13" s="15" t="s">
        <v>257</v>
      </c>
      <c r="I13" s="16"/>
      <c r="J13" s="16"/>
      <c r="K13" s="17"/>
      <c r="L13" s="48"/>
      <c r="M13" s="23"/>
    </row>
    <row r="14" ht="16.5" spans="1:13">
      <c r="A14" s="45" t="s">
        <v>258</v>
      </c>
      <c r="B14" s="45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25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260</v>
      </c>
      <c r="B2" s="5" t="s">
        <v>219</v>
      </c>
      <c r="C2" s="5" t="s">
        <v>215</v>
      </c>
      <c r="D2" s="5" t="s">
        <v>216</v>
      </c>
      <c r="E2" s="5" t="s">
        <v>217</v>
      </c>
      <c r="F2" s="5" t="s">
        <v>218</v>
      </c>
      <c r="G2" s="33" t="s">
        <v>261</v>
      </c>
      <c r="H2" s="34"/>
      <c r="I2" s="43"/>
      <c r="J2" s="33" t="s">
        <v>262</v>
      </c>
      <c r="K2" s="34"/>
      <c r="L2" s="43"/>
      <c r="M2" s="33" t="s">
        <v>263</v>
      </c>
      <c r="N2" s="34"/>
      <c r="O2" s="43"/>
      <c r="P2" s="33" t="s">
        <v>264</v>
      </c>
      <c r="Q2" s="34"/>
      <c r="R2" s="43"/>
      <c r="S2" s="34" t="s">
        <v>265</v>
      </c>
      <c r="T2" s="34"/>
      <c r="U2" s="43"/>
      <c r="V2" s="29" t="s">
        <v>266</v>
      </c>
      <c r="W2" s="29" t="s">
        <v>236</v>
      </c>
    </row>
    <row r="3" s="1" customFormat="1" ht="16.5" spans="1:23">
      <c r="A3" s="7"/>
      <c r="B3" s="35"/>
      <c r="C3" s="35"/>
      <c r="D3" s="35"/>
      <c r="E3" s="35"/>
      <c r="F3" s="35"/>
      <c r="G3" s="4" t="s">
        <v>267</v>
      </c>
      <c r="H3" s="4" t="s">
        <v>69</v>
      </c>
      <c r="I3" s="4" t="s">
        <v>219</v>
      </c>
      <c r="J3" s="4" t="s">
        <v>267</v>
      </c>
      <c r="K3" s="4" t="s">
        <v>69</v>
      </c>
      <c r="L3" s="4" t="s">
        <v>219</v>
      </c>
      <c r="M3" s="4" t="s">
        <v>267</v>
      </c>
      <c r="N3" s="4" t="s">
        <v>69</v>
      </c>
      <c r="O3" s="4" t="s">
        <v>219</v>
      </c>
      <c r="P3" s="4" t="s">
        <v>267</v>
      </c>
      <c r="Q3" s="4" t="s">
        <v>69</v>
      </c>
      <c r="R3" s="4" t="s">
        <v>219</v>
      </c>
      <c r="S3" s="4" t="s">
        <v>267</v>
      </c>
      <c r="T3" s="4" t="s">
        <v>69</v>
      </c>
      <c r="U3" s="4" t="s">
        <v>219</v>
      </c>
      <c r="V3" s="44"/>
      <c r="W3" s="44"/>
    </row>
    <row r="4" spans="1:23">
      <c r="A4" s="36"/>
      <c r="B4" s="37" t="s">
        <v>241</v>
      </c>
      <c r="C4" s="24" t="s">
        <v>238</v>
      </c>
      <c r="D4" s="12" t="s">
        <v>239</v>
      </c>
      <c r="E4" s="308" t="s">
        <v>240</v>
      </c>
      <c r="F4" s="10" t="s">
        <v>64</v>
      </c>
      <c r="G4" s="10" t="s">
        <v>268</v>
      </c>
      <c r="H4" s="10" t="s">
        <v>269</v>
      </c>
      <c r="I4" s="309" t="s">
        <v>270</v>
      </c>
      <c r="J4" s="10" t="s">
        <v>271</v>
      </c>
      <c r="K4" s="309" t="s">
        <v>272</v>
      </c>
      <c r="L4" s="10" t="s">
        <v>273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ht="16.5" spans="1:23">
      <c r="A5" s="38"/>
      <c r="B5" s="39"/>
      <c r="C5" s="24" t="s">
        <v>243</v>
      </c>
      <c r="D5" s="12" t="s">
        <v>239</v>
      </c>
      <c r="E5" s="2" t="s">
        <v>244</v>
      </c>
      <c r="F5" s="10" t="s">
        <v>64</v>
      </c>
      <c r="G5" s="10" t="s">
        <v>268</v>
      </c>
      <c r="H5" s="10" t="s">
        <v>269</v>
      </c>
      <c r="I5" s="309" t="s">
        <v>270</v>
      </c>
      <c r="J5" s="10" t="s">
        <v>271</v>
      </c>
      <c r="K5" s="309" t="s">
        <v>272</v>
      </c>
      <c r="L5" s="10" t="s">
        <v>273</v>
      </c>
      <c r="M5" s="33"/>
      <c r="N5" s="34"/>
      <c r="O5" s="43"/>
      <c r="P5" s="33"/>
      <c r="Q5" s="34"/>
      <c r="R5" s="43"/>
      <c r="S5" s="34"/>
      <c r="T5" s="34"/>
      <c r="U5" s="43"/>
      <c r="V5" s="12"/>
      <c r="W5" s="12"/>
    </row>
    <row r="6" ht="16.5" spans="1:23">
      <c r="A6" s="38"/>
      <c r="B6" s="39"/>
      <c r="C6" s="26"/>
      <c r="D6" s="12"/>
      <c r="E6" s="12"/>
      <c r="F6" s="1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2"/>
      <c r="W6" s="12"/>
    </row>
    <row r="7" spans="1:23">
      <c r="A7" s="40"/>
      <c r="B7" s="41"/>
      <c r="C7" s="2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2"/>
      <c r="B8" s="42"/>
      <c r="C8" s="12"/>
      <c r="D8" s="9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1"/>
      <c r="B9" s="39"/>
      <c r="C9" s="12"/>
      <c r="D9" s="12"/>
      <c r="E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2"/>
      <c r="B10" s="39"/>
      <c r="C10" s="42"/>
      <c r="D10" s="42"/>
      <c r="E10" s="42"/>
      <c r="F10" s="4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1"/>
      <c r="B11" s="41"/>
      <c r="C11" s="41"/>
      <c r="D11" s="41"/>
      <c r="E11" s="41"/>
      <c r="F11" s="4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42"/>
      <c r="B12" s="42"/>
      <c r="C12" s="42"/>
      <c r="D12" s="42"/>
      <c r="E12" s="42"/>
      <c r="F12" s="4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1"/>
      <c r="B13" s="41"/>
      <c r="C13" s="41"/>
      <c r="D13" s="41"/>
      <c r="E13" s="41"/>
      <c r="F13" s="4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42"/>
      <c r="B14" s="42"/>
      <c r="C14" s="42"/>
      <c r="D14" s="42"/>
      <c r="E14" s="42"/>
      <c r="F14" s="4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5" t="s">
        <v>245</v>
      </c>
      <c r="B17" s="16"/>
      <c r="C17" s="16"/>
      <c r="D17" s="16"/>
      <c r="E17" s="17"/>
      <c r="F17" s="18"/>
      <c r="G17" s="27"/>
      <c r="H17" s="32"/>
      <c r="I17" s="32"/>
      <c r="J17" s="15" t="s">
        <v>257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274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42">
    <mergeCell ref="A1:W1"/>
    <mergeCell ref="G2:I2"/>
    <mergeCell ref="J2:L2"/>
    <mergeCell ref="M2:O2"/>
    <mergeCell ref="P2:R2"/>
    <mergeCell ref="S2:U2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25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276</v>
      </c>
      <c r="B2" s="29" t="s">
        <v>215</v>
      </c>
      <c r="C2" s="29" t="s">
        <v>216</v>
      </c>
      <c r="D2" s="29" t="s">
        <v>217</v>
      </c>
      <c r="E2" s="29" t="s">
        <v>218</v>
      </c>
      <c r="F2" s="29" t="s">
        <v>219</v>
      </c>
      <c r="G2" s="28" t="s">
        <v>277</v>
      </c>
      <c r="H2" s="28" t="s">
        <v>278</v>
      </c>
      <c r="I2" s="28" t="s">
        <v>279</v>
      </c>
      <c r="J2" s="28" t="s">
        <v>278</v>
      </c>
      <c r="K2" s="28" t="s">
        <v>280</v>
      </c>
      <c r="L2" s="28" t="s">
        <v>278</v>
      </c>
      <c r="M2" s="29" t="s">
        <v>266</v>
      </c>
      <c r="N2" s="29" t="s">
        <v>236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0" t="s">
        <v>276</v>
      </c>
      <c r="B4" s="31" t="s">
        <v>281</v>
      </c>
      <c r="C4" s="31" t="s">
        <v>267</v>
      </c>
      <c r="D4" s="31" t="s">
        <v>217</v>
      </c>
      <c r="E4" s="29" t="s">
        <v>218</v>
      </c>
      <c r="F4" s="29" t="s">
        <v>219</v>
      </c>
      <c r="G4" s="28" t="s">
        <v>277</v>
      </c>
      <c r="H4" s="28" t="s">
        <v>278</v>
      </c>
      <c r="I4" s="28" t="s">
        <v>279</v>
      </c>
      <c r="J4" s="28" t="s">
        <v>278</v>
      </c>
      <c r="K4" s="28" t="s">
        <v>280</v>
      </c>
      <c r="L4" s="28" t="s">
        <v>278</v>
      </c>
      <c r="M4" s="29" t="s">
        <v>266</v>
      </c>
      <c r="N4" s="29" t="s">
        <v>236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245</v>
      </c>
      <c r="B11" s="16"/>
      <c r="C11" s="16"/>
      <c r="D11" s="17"/>
      <c r="E11" s="18"/>
      <c r="F11" s="32"/>
      <c r="G11" s="27"/>
      <c r="H11" s="32"/>
      <c r="I11" s="15" t="s">
        <v>257</v>
      </c>
      <c r="J11" s="16"/>
      <c r="K11" s="16"/>
      <c r="L11" s="16"/>
      <c r="M11" s="16"/>
      <c r="N11" s="23"/>
    </row>
    <row r="12" ht="16.5" spans="1:14">
      <c r="A12" s="19" t="s">
        <v>282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工作内容</vt:lpstr>
      <vt:lpstr>AQL2.5验货</vt:lpstr>
      <vt:lpstr>首期</vt:lpstr>
      <vt:lpstr>尾期</vt:lpstr>
      <vt:lpstr>验货尺寸表中期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2020-03-11T17:34:00Z</dcterms:created>
  <dcterms:modified xsi:type="dcterms:W3CDTF">2024-09-02T23:37:05Z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