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AQL2.5验货" sheetId="2" r:id="rId1"/>
    <sheet name="首期" sheetId="3" r:id="rId2"/>
    <sheet name="中期" sheetId="4" r:id="rId3"/>
    <sheet name="尾期" sheetId="5" r:id="rId4"/>
    <sheet name="验货尺寸表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<sst xmlns="http://schemas.openxmlformats.org/spreadsheetml/2006/main" count="752" uniqueCount="307">
  <si>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</si>
  <si>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</si>
  <si>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</si>
  <si>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</si>
  <si>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</si>
  <si>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</si>
  <si>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</si>
  <si>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</si>
  <si>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</si>
  <si>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</si>
  <si>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</si>
  <si>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</si>
  <si>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</si>
  <si>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</si>
  <si>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</si>
  <si>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</si>
  <si>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</si>
  <si>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</si>
  <si>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</si>
  <si>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</si>
  <si>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</si>
  <si>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</si>
  <si>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</si>
  <si>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</si>
  <si>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</si>
  <si>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</si>
  <si>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</si>
  <si>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</si>
  <si>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QADDAM95511</t>
  </si>
  <si>
    <t>合同交期</t>
  </si>
  <si>
    <t>产前确认样</t>
  </si>
  <si>
    <t>有</t>
  </si>
  <si>
    <t>无</t>
  </si>
  <si>
    <t>品名</t>
  </si>
  <si>
    <t>儿童鹅绒羽绒服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</si>
  <si>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</si>
  <si>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</si>
  <si>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</si>
  <si>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</si>
  <si>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</si>
  <si>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</si>
  <si>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</si>
  <si>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</si>
  <si>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</si>
  <si>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</si>
  <si>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</si>
  <si>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</si>
  <si>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</si>
  <si>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</si>
  <si>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</si>
  <si>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</si>
  <si>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</si>
  <si>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</si>
  <si>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</si>
  <si>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</si>
  <si>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</si>
  <si>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</si>
  <si>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</si>
  <si>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</si>
  <si>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</si>
  <si>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</si>
  <si>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</si>
  <si>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</si>
  <si>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</si>
  <si>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</si>
  <si>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</si>
  <si>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</si>
  <si>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</si>
  <si>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</si>
  <si>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</si>
  <si>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</si>
  <si>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</si>
  <si>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</si>
  <si>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</si>
  <si>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</si>
  <si>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</si>
  <si>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</si>
  <si>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</si>
  <si>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</si>
  <si>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黑色170/3件.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</si>
  <si>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</si>
  <si>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</si>
  <si>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</si>
  <si>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</si>
  <si>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</si>
  <si>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1.帽子扭，</t>
  </si>
  <si>
    <t>2.袖子不圆顺，</t>
  </si>
  <si>
    <t>3.门禁0.1线宽窄。</t>
  </si>
  <si>
    <t>4.下摆里布欠。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</si>
  <si>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</si>
  <si>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</si>
  <si>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</si>
  <si>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</si>
  <si>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</si>
  <si>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</si>
  <si>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</si>
  <si>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</si>
  <si>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</si>
  <si>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</si>
  <si>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</si>
  <si>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</si>
  <si>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李晓龙</t>
  </si>
  <si>
    <t>【整改结果】</t>
  </si>
  <si>
    <t>李泽峰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</si>
  <si>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</si>
  <si>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</si>
  <si>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</si>
  <si>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</si>
  <si>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</si>
  <si>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</si>
  <si>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</si>
  <si>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齐色齐号10件，</t>
  </si>
  <si>
    <t>【耐水洗测试】：耐洗水测试明细（要求齐色、齐号）</t>
  </si>
  <si>
    <t>齐色齐号2件、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</si>
  <si>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</si>
  <si>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</si>
  <si>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1.脏污，</t>
  </si>
  <si>
    <t>2.线头，</t>
  </si>
  <si>
    <t>3.拉链宽窄。</t>
  </si>
  <si>
    <t>【整改的严重缺陷及整改复核时间】</t>
  </si>
  <si>
    <t>李泽锋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</si>
  <si>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</si>
  <si>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</si>
  <si>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</si>
  <si>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</si>
  <si>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</si>
  <si>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</si>
  <si>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</si>
  <si>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</si>
  <si>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</si>
  <si>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</si>
  <si>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</si>
  <si>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</si>
  <si>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</si>
  <si>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</si>
  <si>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</si>
  <si>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</si>
  <si>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</si>
  <si>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</si>
  <si>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</si>
  <si>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</si>
  <si>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</si>
  <si>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</si>
  <si>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</si>
  <si>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</si>
  <si>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</si>
  <si>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</si>
  <si>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</si>
  <si>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</si>
  <si>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</si>
  <si>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</si>
  <si>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</si>
  <si>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</si>
  <si>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</si>
  <si>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</si>
  <si>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</si>
  <si>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</si>
  <si>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</si>
  <si>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</si>
  <si>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</si>
  <si>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1.脏污1.</t>
  </si>
  <si>
    <t>2.下摆开线1件，</t>
  </si>
  <si>
    <t>3.里布抽丝1件，</t>
  </si>
  <si>
    <t>门襟死褶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</si>
  <si>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</si>
  <si>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</si>
  <si>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</si>
  <si>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</si>
  <si>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</si>
  <si>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</si>
  <si>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尾期验货，翻箱后复检，抽验125件，不良品数量在可接受范围内，允许出货</t>
  </si>
  <si>
    <t>服装QC部门</t>
  </si>
  <si>
    <t>检验人</t>
  </si>
  <si>
    <t>杨金零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</si>
  <si>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</si>
  <si>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</si>
  <si>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</si>
  <si>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</si>
  <si>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</si>
  <si>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</si>
  <si>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</si>
  <si>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</si>
  <si>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</si>
  <si>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</t>
  </si>
  <si>
    <t>闪耀橙</t>
  </si>
  <si>
    <t>雪绒粉</t>
  </si>
  <si>
    <t>后中长</t>
  </si>
  <si>
    <t>+1+1.5.+0.5</t>
  </si>
  <si>
    <t>+1+1.2.+0.5</t>
  </si>
  <si>
    <t>+1+0.+0.5</t>
  </si>
  <si>
    <t>+1+1.+0.5</t>
  </si>
  <si>
    <t>+1+0.+0.8</t>
  </si>
  <si>
    <t>胸围</t>
  </si>
  <si>
    <t>+0.5.-1.-0.5</t>
  </si>
  <si>
    <t>+0.5.-1.-0.8</t>
  </si>
  <si>
    <t>+0.5.-1.2-0.5</t>
  </si>
  <si>
    <t>摆围平量</t>
  </si>
  <si>
    <t>0.0.0</t>
  </si>
  <si>
    <r>
      <rPr>
        <b/>
        <sz val="12"/>
        <rFont val="等线"/>
        <charset val="134"/>
      </rPr>
      <t>摆围拉量</t>
    </r>
  </si>
  <si>
    <t>-0.5.-0.5.0.</t>
  </si>
  <si>
    <t>肩宽</t>
  </si>
  <si>
    <t>下领围</t>
  </si>
  <si>
    <t>肩点袖长</t>
  </si>
  <si>
    <t>袖肥/2</t>
  </si>
  <si>
    <t>袖肘围/2</t>
  </si>
  <si>
    <t>袖口围/2</t>
  </si>
  <si>
    <t>帽高</t>
  </si>
  <si>
    <t>帽宽</t>
  </si>
  <si>
    <t xml:space="preserve">    1. 初期请洗测2-3件，有问题的另加测量数量。</t>
  </si>
  <si>
    <t>2.中期验货需要齐色码洗水测试，并填写洗水前后尺寸</t>
  </si>
  <si>
    <t>验货时间：8-29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</si>
  <si>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</si>
  <si>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</si>
  <si>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</si>
  <si>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</si>
  <si>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</si>
  <si>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</si>
  <si>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</si>
  <si>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</si>
  <si>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</si>
  <si>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</si>
  <si>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</si>
  <si>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</si>
  <si>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</si>
  <si>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</si>
  <si>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</si>
  <si>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</si>
  <si>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</si>
  <si>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</si>
  <si>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</si>
  <si>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</si>
  <si>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'FW12330</t>
  </si>
  <si>
    <t>19SS黑色/E77//</t>
  </si>
  <si>
    <t>QADDAM95515/QADDAM95511</t>
  </si>
  <si>
    <t>东利新材料</t>
  </si>
  <si>
    <t>YES</t>
  </si>
  <si>
    <t>24FW闪耀橙</t>
  </si>
  <si>
    <t>24FW雪绒粉/R252//</t>
  </si>
  <si>
    <t>制表时间：5-15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</si>
  <si>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</si>
  <si>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</si>
  <si>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</si>
  <si>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</si>
  <si>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</si>
  <si>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</si>
  <si>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</si>
  <si>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</si>
  <si>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</si>
  <si>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</si>
  <si>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</si>
  <si>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</si>
  <si>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</si>
  <si>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</si>
  <si>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</si>
  <si>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</si>
  <si>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</si>
  <si>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</si>
  <si>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</si>
  <si>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</si>
  <si>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</si>
  <si>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</si>
  <si>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</si>
  <si>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</si>
  <si>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</si>
  <si>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唯逸</t>
  </si>
  <si>
    <t>'WX00063</t>
  </si>
  <si>
    <t>门襟拉链</t>
  </si>
  <si>
    <t>WX</t>
  </si>
  <si>
    <t>'ZD00014）</t>
  </si>
  <si>
    <t>定卡织带（0.6CM）</t>
  </si>
  <si>
    <t>嘉美'上海东龙服饰有限公司</t>
  </si>
  <si>
    <t>XJ00002</t>
  </si>
  <si>
    <t xml:space="preserve">橡筋绳（0.25CM） </t>
  </si>
  <si>
    <t>锦湾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</si>
  <si>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</si>
  <si>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</si>
  <si>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</si>
  <si>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</si>
  <si>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</si>
  <si>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</si>
  <si>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</si>
  <si>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</si>
  <si>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</si>
  <si>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</si>
  <si>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</si>
  <si>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</si>
  <si>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</si>
  <si>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</si>
  <si>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</si>
  <si>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</si>
  <si>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</si>
  <si>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</si>
  <si>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</si>
  <si>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</si>
  <si>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</si>
  <si>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左袖口</t>
  </si>
  <si>
    <t>烫标</t>
  </si>
  <si>
    <t>洗测2次</t>
  </si>
  <si>
    <t>洗测3次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</si>
  <si>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</si>
  <si>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</si>
  <si>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</si>
  <si>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</si>
  <si>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</si>
  <si>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'橡筋绳（0.25CM）</t>
  </si>
  <si>
    <t>'基种/XXX//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</si>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</sst>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9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等线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1" fillId="7" borderId="7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75" applyNumberFormat="0" applyAlignment="0" applyProtection="0">
      <alignment vertical="center"/>
    </xf>
    <xf numFmtId="0" fontId="39" fillId="9" borderId="76" applyNumberFormat="0" applyAlignment="0" applyProtection="0">
      <alignment vertical="center"/>
    </xf>
    <xf numFmtId="0" fontId="40" fillId="9" borderId="75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0" borderId="0">
      <alignment horizontal="center" vertical="center"/>
    </xf>
    <xf numFmtId="0" fontId="6" fillId="0" borderId="0">
      <alignment horizontal="center"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50" fillId="0" borderId="0">
      <alignment vertical="center"/>
    </xf>
    <xf numFmtId="0" fontId="50" fillId="0" borderId="0">
      <alignment vertical="center"/>
    </xf>
  </cellStyleXfs>
  <cellXfs count="3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7" applyFont="1" applyFill="1" applyBorder="1" applyAlignment="1">
      <alignment horizontal="center" vertical="center" wrapText="1"/>
    </xf>
    <xf numFmtId="0" fontId="6" fillId="3" borderId="5" xfId="4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9" xfId="47" applyFont="1" applyBorder="1" applyAlignment="1">
      <alignment horizontal="center" vertical="center" wrapText="1"/>
    </xf>
    <xf numFmtId="0" fontId="6" fillId="0" borderId="10" xfId="48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4" borderId="11" xfId="48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9" xfId="48" applyBorder="1" applyAlignment="1">
      <alignment horizontal="center" vertical="center" wrapText="1"/>
    </xf>
    <xf numFmtId="0" fontId="6" fillId="0" borderId="13" xfId="48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4" borderId="0" xfId="51" applyFont="1" applyFill="1"/>
    <xf numFmtId="0" fontId="12" fillId="4" borderId="0" xfId="51" applyFont="1" applyFill="1" applyAlignment="1">
      <alignment horizontal="center"/>
    </xf>
    <xf numFmtId="0" fontId="11" fillId="4" borderId="0" xfId="51" applyFont="1" applyFill="1" applyAlignment="1">
      <alignment horizontal="center"/>
    </xf>
    <xf numFmtId="0" fontId="12" fillId="4" borderId="14" xfId="49" applyFont="1" applyFill="1" applyBorder="1" applyAlignment="1">
      <alignment horizontal="left" vertical="center"/>
    </xf>
    <xf numFmtId="0" fontId="11" fillId="4" borderId="15" xfId="49" applyFont="1" applyFill="1" applyBorder="1" applyAlignment="1">
      <alignment horizontal="center" vertical="center"/>
    </xf>
    <xf numFmtId="0" fontId="12" fillId="4" borderId="15" xfId="49" applyFont="1" applyFill="1" applyBorder="1">
      <alignment vertical="center"/>
    </xf>
    <xf numFmtId="0" fontId="11" fillId="4" borderId="15" xfId="51" applyFont="1" applyFill="1" applyBorder="1" applyAlignment="1">
      <alignment horizontal="center"/>
    </xf>
    <xf numFmtId="0" fontId="12" fillId="4" borderId="16" xfId="51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5" xfId="49" applyFont="1" applyFill="1" applyBorder="1" applyAlignment="1">
      <alignment horizontal="left" vertical="center"/>
    </xf>
    <xf numFmtId="0" fontId="11" fillId="4" borderId="17" xfId="49" applyFont="1" applyFill="1" applyBorder="1" applyAlignment="1">
      <alignment horizontal="center" vertical="center"/>
    </xf>
    <xf numFmtId="0" fontId="12" fillId="4" borderId="18" xfId="51" applyFont="1" applyFill="1" applyBorder="1" applyAlignment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2" fillId="4" borderId="19" xfId="52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14" fontId="12" fillId="4" borderId="0" xfId="51" applyNumberFormat="1" applyFont="1" applyFill="1"/>
    <xf numFmtId="0" fontId="17" fillId="0" borderId="0" xfId="49" applyAlignment="1">
      <alignment horizontal="left" vertical="center"/>
    </xf>
    <xf numFmtId="0" fontId="18" fillId="0" borderId="20" xfId="49" applyFont="1" applyBorder="1" applyAlignment="1">
      <alignment horizontal="center" vertical="top"/>
    </xf>
    <xf numFmtId="0" fontId="19" fillId="0" borderId="21" xfId="49" applyFont="1" applyBorder="1" applyAlignment="1">
      <alignment horizontal="left" vertical="center"/>
    </xf>
    <xf numFmtId="0" fontId="20" fillId="0" borderId="22" xfId="49" applyFont="1" applyBorder="1" applyAlignment="1">
      <alignment horizontal="center" vertical="center"/>
    </xf>
    <xf numFmtId="0" fontId="19" fillId="0" borderId="22" xfId="49" applyFont="1" applyBorder="1" applyAlignment="1">
      <alignment horizontal="center" vertical="center"/>
    </xf>
    <xf numFmtId="0" fontId="21" fillId="0" borderId="22" xfId="49" applyFont="1" applyBorder="1">
      <alignment vertical="center"/>
    </xf>
    <xf numFmtId="0" fontId="19" fillId="0" borderId="22" xfId="49" applyFont="1" applyBorder="1">
      <alignment vertical="center"/>
    </xf>
    <xf numFmtId="0" fontId="21" fillId="0" borderId="22" xfId="49" applyFont="1" applyBorder="1" applyAlignment="1">
      <alignment horizontal="center" vertical="center"/>
    </xf>
    <xf numFmtId="0" fontId="19" fillId="0" borderId="23" xfId="49" applyFont="1" applyBorder="1">
      <alignment vertical="center"/>
    </xf>
    <xf numFmtId="0" fontId="20" fillId="0" borderId="24" xfId="49" applyFont="1" applyBorder="1" applyAlignment="1">
      <alignment horizontal="center" vertical="center"/>
    </xf>
    <xf numFmtId="0" fontId="19" fillId="0" borderId="24" xfId="49" applyFont="1" applyBorder="1">
      <alignment vertical="center"/>
    </xf>
    <xf numFmtId="58" fontId="21" fillId="0" borderId="24" xfId="49" applyNumberFormat="1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19" fillId="0" borderId="24" xfId="49" applyFont="1" applyBorder="1" applyAlignment="1">
      <alignment horizontal="center" vertical="center"/>
    </xf>
    <xf numFmtId="0" fontId="19" fillId="0" borderId="23" xfId="49" applyFont="1" applyBorder="1" applyAlignment="1">
      <alignment horizontal="left" vertical="center"/>
    </xf>
    <xf numFmtId="0" fontId="20" fillId="0" borderId="24" xfId="49" applyFont="1" applyBorder="1" applyAlignment="1">
      <alignment horizontal="right" vertical="center"/>
    </xf>
    <xf numFmtId="0" fontId="19" fillId="0" borderId="24" xfId="49" applyFont="1" applyBorder="1" applyAlignment="1">
      <alignment horizontal="left" vertical="center"/>
    </xf>
    <xf numFmtId="0" fontId="19" fillId="0" borderId="25" xfId="49" applyFont="1" applyBorder="1">
      <alignment vertical="center"/>
    </xf>
    <xf numFmtId="0" fontId="20" fillId="0" borderId="26" xfId="49" applyFont="1" applyBorder="1" applyAlignment="1">
      <alignment horizontal="right" vertical="center"/>
    </xf>
    <xf numFmtId="0" fontId="19" fillId="0" borderId="26" xfId="49" applyFont="1" applyBorder="1">
      <alignment vertical="center"/>
    </xf>
    <xf numFmtId="0" fontId="21" fillId="0" borderId="26" xfId="49" applyFont="1" applyBorder="1">
      <alignment vertical="center"/>
    </xf>
    <xf numFmtId="0" fontId="21" fillId="0" borderId="26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19" fillId="0" borderId="21" xfId="49" applyFont="1" applyBorder="1">
      <alignment vertical="center"/>
    </xf>
    <xf numFmtId="0" fontId="21" fillId="0" borderId="27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21" fillId="0" borderId="24" xfId="49" applyFont="1" applyBorder="1" applyAlignment="1">
      <alignment horizontal="left" vertical="center"/>
    </xf>
    <xf numFmtId="0" fontId="21" fillId="0" borderId="24" xfId="49" applyFont="1" applyBorder="1">
      <alignment vertical="center"/>
    </xf>
    <xf numFmtId="0" fontId="21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13" fillId="0" borderId="31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 wrapText="1"/>
    </xf>
    <xf numFmtId="0" fontId="21" fillId="0" borderId="24" xfId="49" applyFont="1" applyBorder="1" applyAlignment="1">
      <alignment horizontal="left" vertical="center" wrapText="1"/>
    </xf>
    <xf numFmtId="0" fontId="19" fillId="0" borderId="25" xfId="49" applyFont="1" applyBorder="1" applyAlignment="1">
      <alignment horizontal="left" vertical="center"/>
    </xf>
    <xf numFmtId="0" fontId="17" fillId="0" borderId="26" xfId="49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19" fillId="0" borderId="33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7" fillId="0" borderId="31" xfId="49" applyBorder="1" applyAlignment="1">
      <alignment horizontal="left" vertical="center"/>
    </xf>
    <xf numFmtId="0" fontId="17" fillId="0" borderId="30" xfId="49" applyBorder="1" applyAlignment="1">
      <alignment horizontal="left" vertical="center"/>
    </xf>
    <xf numFmtId="0" fontId="15" fillId="0" borderId="31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21" fillId="0" borderId="26" xfId="49" applyFont="1" applyBorder="1" applyAlignment="1">
      <alignment horizontal="center" vertical="center"/>
    </xf>
    <xf numFmtId="58" fontId="21" fillId="0" borderId="26" xfId="49" applyNumberFormat="1" applyFont="1" applyBorder="1">
      <alignment vertical="center"/>
    </xf>
    <xf numFmtId="0" fontId="19" fillId="0" borderId="26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19" fillId="0" borderId="38" xfId="49" applyFont="1" applyBorder="1" applyAlignment="1">
      <alignment horizontal="center" vertical="center"/>
    </xf>
    <xf numFmtId="0" fontId="21" fillId="0" borderId="38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40" xfId="49" applyFont="1" applyBorder="1" applyAlignment="1">
      <alignment horizontal="center" vertical="center"/>
    </xf>
    <xf numFmtId="0" fontId="21" fillId="0" borderId="41" xfId="49" applyFont="1" applyBorder="1" applyAlignment="1">
      <alignment horizontal="center" vertical="center"/>
    </xf>
    <xf numFmtId="0" fontId="13" fillId="0" borderId="41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 wrapText="1"/>
    </xf>
    <xf numFmtId="0" fontId="17" fillId="0" borderId="39" xfId="49" applyBorder="1" applyAlignment="1">
      <alignment horizontal="center" vertical="center"/>
    </xf>
    <xf numFmtId="0" fontId="19" fillId="0" borderId="40" xfId="49" applyFont="1" applyBorder="1" applyAlignment="1">
      <alignment horizontal="left" vertical="center"/>
    </xf>
    <xf numFmtId="0" fontId="17" fillId="0" borderId="41" xfId="49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21" fillId="0" borderId="39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top"/>
    </xf>
    <xf numFmtId="0" fontId="15" fillId="0" borderId="43" xfId="49" applyFont="1" applyBorder="1" applyAlignment="1">
      <alignment horizontal="left" vertical="center"/>
    </xf>
    <xf numFmtId="0" fontId="20" fillId="0" borderId="44" xfId="49" applyFont="1" applyBorder="1" applyAlignment="1">
      <alignment horizontal="center" vertical="center"/>
    </xf>
    <xf numFmtId="0" fontId="15" fillId="0" borderId="44" xfId="49" applyFont="1" applyBorder="1" applyAlignment="1">
      <alignment horizontal="center" vertical="center"/>
    </xf>
    <xf numFmtId="0" fontId="13" fillId="0" borderId="44" xfId="49" applyFont="1" applyBorder="1" applyAlignment="1">
      <alignment horizontal="left" vertical="center"/>
    </xf>
    <xf numFmtId="0" fontId="13" fillId="0" borderId="21" xfId="49" applyFont="1" applyBorder="1" applyAlignment="1">
      <alignment horizontal="center" vertical="center"/>
    </xf>
    <xf numFmtId="0" fontId="13" fillId="0" borderId="22" xfId="49" applyFont="1" applyBorder="1" applyAlignment="1">
      <alignment horizontal="center" vertical="center"/>
    </xf>
    <xf numFmtId="0" fontId="13" fillId="0" borderId="37" xfId="49" applyFont="1" applyBorder="1" applyAlignment="1">
      <alignment horizontal="center" vertical="center"/>
    </xf>
    <xf numFmtId="0" fontId="15" fillId="0" borderId="21" xfId="49" applyFont="1" applyBorder="1" applyAlignment="1">
      <alignment horizontal="center" vertical="center"/>
    </xf>
    <xf numFmtId="0" fontId="15" fillId="0" borderId="22" xfId="49" applyFont="1" applyBorder="1" applyAlignment="1">
      <alignment horizontal="center" vertical="center"/>
    </xf>
    <xf numFmtId="0" fontId="15" fillId="0" borderId="37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13" fillId="0" borderId="24" xfId="49" applyFont="1" applyBorder="1" applyAlignment="1">
      <alignment horizontal="left" vertical="center"/>
    </xf>
    <xf numFmtId="14" fontId="20" fillId="0" borderId="24" xfId="49" applyNumberFormat="1" applyFont="1" applyBorder="1" applyAlignment="1">
      <alignment horizontal="center" vertical="center"/>
    </xf>
    <xf numFmtId="14" fontId="20" fillId="0" borderId="38" xfId="49" applyNumberFormat="1" applyFont="1" applyBorder="1" applyAlignment="1">
      <alignment horizontal="center" vertical="center"/>
    </xf>
    <xf numFmtId="0" fontId="13" fillId="0" borderId="23" xfId="49" applyFont="1" applyBorder="1">
      <alignment vertical="center"/>
    </xf>
    <xf numFmtId="0" fontId="20" fillId="0" borderId="24" xfId="49" applyFont="1" applyBorder="1">
      <alignment vertical="center"/>
    </xf>
    <xf numFmtId="0" fontId="20" fillId="0" borderId="38" xfId="49" applyFont="1" applyBorder="1">
      <alignment vertical="center"/>
    </xf>
    <xf numFmtId="0" fontId="13" fillId="0" borderId="24" xfId="49" applyFont="1" applyBorder="1">
      <alignment vertical="center"/>
    </xf>
    <xf numFmtId="0" fontId="13" fillId="0" borderId="23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17" fillId="0" borderId="24" xfId="49" applyBorder="1">
      <alignment vertical="center"/>
    </xf>
    <xf numFmtId="0" fontId="20" fillId="0" borderId="23" xfId="49" applyFont="1" applyBorder="1" applyAlignment="1">
      <alignment horizontal="left" vertical="center"/>
    </xf>
    <xf numFmtId="0" fontId="13" fillId="0" borderId="25" xfId="49" applyFont="1" applyBorder="1" applyAlignment="1">
      <alignment horizontal="left" vertical="center"/>
    </xf>
    <xf numFmtId="0" fontId="20" fillId="0" borderId="26" xfId="49" applyFont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13" fillId="0" borderId="26" xfId="49" applyFont="1" applyBorder="1" applyAlignment="1">
      <alignment horizontal="left" vertical="center"/>
    </xf>
    <xf numFmtId="14" fontId="20" fillId="0" borderId="26" xfId="49" applyNumberFormat="1" applyFont="1" applyBorder="1" applyAlignment="1">
      <alignment horizontal="center" vertical="center"/>
    </xf>
    <xf numFmtId="14" fontId="20" fillId="0" borderId="39" xfId="49" applyNumberFormat="1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0" fontId="15" fillId="0" borderId="0" xfId="49" applyFont="1" applyAlignment="1">
      <alignment horizontal="left" vertical="center"/>
    </xf>
    <xf numFmtId="0" fontId="13" fillId="0" borderId="21" xfId="49" applyFont="1" applyBorder="1">
      <alignment vertical="center"/>
    </xf>
    <xf numFmtId="0" fontId="17" fillId="0" borderId="22" xfId="49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17" fillId="0" borderId="22" xfId="49" applyBorder="1">
      <alignment vertical="center"/>
    </xf>
    <xf numFmtId="0" fontId="13" fillId="0" borderId="22" xfId="49" applyFont="1" applyBorder="1">
      <alignment vertical="center"/>
    </xf>
    <xf numFmtId="0" fontId="17" fillId="0" borderId="24" xfId="49" applyBorder="1" applyAlignment="1">
      <alignment horizontal="left" vertical="center"/>
    </xf>
    <xf numFmtId="0" fontId="13" fillId="0" borderId="0" xfId="49" applyFont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25" xfId="49" applyFont="1" applyBorder="1" applyAlignment="1">
      <alignment horizontal="center" vertical="center"/>
    </xf>
    <xf numFmtId="0" fontId="13" fillId="0" borderId="26" xfId="49" applyFont="1" applyBorder="1" applyAlignment="1">
      <alignment horizontal="center" vertical="center"/>
    </xf>
    <xf numFmtId="0" fontId="13" fillId="0" borderId="24" xfId="49" applyFont="1" applyBorder="1" applyAlignment="1">
      <alignment horizontal="center" vertical="center"/>
    </xf>
    <xf numFmtId="0" fontId="13" fillId="0" borderId="34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15" fillId="0" borderId="45" xfId="49" applyFont="1" applyBorder="1">
      <alignment vertical="center"/>
    </xf>
    <xf numFmtId="0" fontId="20" fillId="0" borderId="46" xfId="49" applyFont="1" applyBorder="1" applyAlignment="1">
      <alignment horizontal="center" vertical="center"/>
    </xf>
    <xf numFmtId="0" fontId="15" fillId="0" borderId="46" xfId="49" applyFont="1" applyBorder="1">
      <alignment vertical="center"/>
    </xf>
    <xf numFmtId="0" fontId="20" fillId="0" borderId="46" xfId="49" applyFont="1" applyBorder="1">
      <alignment vertical="center"/>
    </xf>
    <xf numFmtId="58" fontId="17" fillId="0" borderId="46" xfId="49" applyNumberFormat="1" applyBorder="1">
      <alignment vertical="center"/>
    </xf>
    <xf numFmtId="0" fontId="15" fillId="0" borderId="46" xfId="49" applyFont="1" applyBorder="1" applyAlignment="1">
      <alignment horizontal="center" vertical="center"/>
    </xf>
    <xf numFmtId="0" fontId="15" fillId="0" borderId="47" xfId="49" applyFont="1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15" fillId="0" borderId="48" xfId="49" applyFont="1" applyBorder="1" applyAlignment="1">
      <alignment horizontal="center" vertical="center"/>
    </xf>
    <xf numFmtId="0" fontId="15" fillId="0" borderId="49" xfId="49" applyFont="1" applyBorder="1" applyAlignment="1">
      <alignment horizontal="center" vertical="center"/>
    </xf>
    <xf numFmtId="0" fontId="15" fillId="0" borderId="25" xfId="49" applyFont="1" applyBorder="1" applyAlignment="1">
      <alignment horizontal="center" vertical="center"/>
    </xf>
    <xf numFmtId="0" fontId="15" fillId="0" borderId="26" xfId="49" applyFont="1" applyBorder="1" applyAlignment="1">
      <alignment horizontal="center" vertical="center"/>
    </xf>
    <xf numFmtId="58" fontId="15" fillId="0" borderId="46" xfId="49" applyNumberFormat="1" applyFont="1" applyBorder="1">
      <alignment vertical="center"/>
    </xf>
    <xf numFmtId="0" fontId="17" fillId="0" borderId="44" xfId="49" applyBorder="1" applyAlignment="1">
      <alignment horizontal="center" vertical="center"/>
    </xf>
    <xf numFmtId="0" fontId="17" fillId="0" borderId="50" xfId="49" applyBorder="1" applyAlignment="1">
      <alignment horizontal="center" vertical="center"/>
    </xf>
    <xf numFmtId="0" fontId="13" fillId="0" borderId="38" xfId="49" applyFont="1" applyBorder="1" applyAlignment="1">
      <alignment horizontal="center" vertical="center"/>
    </xf>
    <xf numFmtId="0" fontId="20" fillId="0" borderId="39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13" fillId="0" borderId="39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3" fillId="0" borderId="39" xfId="49" applyFont="1" applyBorder="1" applyAlignment="1">
      <alignment horizontal="center" vertical="center"/>
    </xf>
    <xf numFmtId="0" fontId="13" fillId="0" borderId="42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51" xfId="49" applyFont="1" applyBorder="1" applyAlignment="1">
      <alignment horizontal="center" vertical="center"/>
    </xf>
    <xf numFmtId="0" fontId="15" fillId="0" borderId="52" xfId="49" applyFont="1" applyBorder="1" applyAlignment="1">
      <alignment horizontal="left" vertical="center"/>
    </xf>
    <xf numFmtId="0" fontId="15" fillId="0" borderId="53" xfId="49" applyFont="1" applyBorder="1" applyAlignment="1">
      <alignment horizontal="center" vertical="center"/>
    </xf>
    <xf numFmtId="0" fontId="15" fillId="0" borderId="39" xfId="49" applyFont="1" applyBorder="1" applyAlignment="1">
      <alignment horizontal="center" vertical="center"/>
    </xf>
    <xf numFmtId="0" fontId="17" fillId="0" borderId="46" xfId="49" applyBorder="1" applyAlignment="1">
      <alignment horizontal="center" vertical="center"/>
    </xf>
    <xf numFmtId="0" fontId="17" fillId="0" borderId="51" xfId="49" applyBorder="1" applyAlignment="1">
      <alignment horizontal="center" vertical="center"/>
    </xf>
    <xf numFmtId="0" fontId="23" fillId="0" borderId="20" xfId="49" applyFont="1" applyBorder="1" applyAlignment="1">
      <alignment horizontal="center" vertical="top"/>
    </xf>
    <xf numFmtId="0" fontId="13" fillId="0" borderId="25" xfId="49" applyFont="1" applyBorder="1">
      <alignment vertical="center"/>
    </xf>
    <xf numFmtId="0" fontId="13" fillId="0" borderId="54" xfId="49" applyFont="1" applyBorder="1" applyAlignment="1">
      <alignment horizontal="left" vertical="center"/>
    </xf>
    <xf numFmtId="0" fontId="13" fillId="0" borderId="32" xfId="49" applyFont="1" applyBorder="1" applyAlignment="1">
      <alignment horizontal="left" vertical="center"/>
    </xf>
    <xf numFmtId="0" fontId="13" fillId="0" borderId="48" xfId="49" applyFont="1" applyBorder="1">
      <alignment vertical="center"/>
    </xf>
    <xf numFmtId="0" fontId="17" fillId="0" borderId="49" xfId="49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17" fillId="0" borderId="49" xfId="49" applyBorder="1">
      <alignment vertical="center"/>
    </xf>
    <xf numFmtId="0" fontId="13" fillId="0" borderId="49" xfId="49" applyFont="1" applyBorder="1">
      <alignment vertical="center"/>
    </xf>
    <xf numFmtId="0" fontId="13" fillId="0" borderId="48" xfId="49" applyFont="1" applyBorder="1" applyAlignment="1">
      <alignment horizontal="center" vertical="center"/>
    </xf>
    <xf numFmtId="0" fontId="20" fillId="0" borderId="49" xfId="49" applyFont="1" applyBorder="1" applyAlignment="1">
      <alignment horizontal="center" vertical="center"/>
    </xf>
    <xf numFmtId="0" fontId="13" fillId="0" borderId="49" xfId="49" applyFont="1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7" fillId="0" borderId="24" xfId="49" applyBorder="1" applyAlignment="1">
      <alignment horizontal="center" vertical="center"/>
    </xf>
    <xf numFmtId="0" fontId="13" fillId="0" borderId="34" xfId="49" applyFont="1" applyBorder="1" applyAlignment="1">
      <alignment horizontal="left" vertical="center" wrapText="1"/>
    </xf>
    <xf numFmtId="0" fontId="13" fillId="0" borderId="35" xfId="49" applyFont="1" applyBorder="1" applyAlignment="1">
      <alignment horizontal="left" vertical="center" wrapText="1"/>
    </xf>
    <xf numFmtId="0" fontId="13" fillId="0" borderId="48" xfId="49" applyFont="1" applyBorder="1" applyAlignment="1">
      <alignment horizontal="left" vertical="center"/>
    </xf>
    <xf numFmtId="0" fontId="13" fillId="0" borderId="49" xfId="49" applyFont="1" applyBorder="1" applyAlignment="1">
      <alignment horizontal="left" vertical="center"/>
    </xf>
    <xf numFmtId="0" fontId="24" fillId="0" borderId="55" xfId="49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9" fontId="20" fillId="0" borderId="24" xfId="49" applyNumberFormat="1" applyFont="1" applyBorder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15" fillId="0" borderId="47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9" fontId="20" fillId="0" borderId="33" xfId="49" applyNumberFormat="1" applyFont="1" applyBorder="1" applyAlignment="1">
      <alignment horizontal="left" vertical="center"/>
    </xf>
    <xf numFmtId="9" fontId="20" fillId="0" borderId="28" xfId="49" applyNumberFormat="1" applyFont="1" applyBorder="1" applyAlignment="1">
      <alignment horizontal="left" vertical="center"/>
    </xf>
    <xf numFmtId="9" fontId="20" fillId="0" borderId="34" xfId="49" applyNumberFormat="1" applyFont="1" applyBorder="1" applyAlignment="1">
      <alignment horizontal="left" vertical="center"/>
    </xf>
    <xf numFmtId="9" fontId="20" fillId="0" borderId="35" xfId="49" applyNumberFormat="1" applyFont="1" applyBorder="1" applyAlignment="1">
      <alignment horizontal="left" vertical="center"/>
    </xf>
    <xf numFmtId="0" fontId="19" fillId="0" borderId="48" xfId="49" applyFont="1" applyBorder="1" applyAlignment="1">
      <alignment horizontal="left" vertical="center"/>
    </xf>
    <xf numFmtId="0" fontId="19" fillId="0" borderId="49" xfId="49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5" fillId="0" borderId="32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20" fillId="0" borderId="58" xfId="49" applyFont="1" applyBorder="1" applyAlignment="1">
      <alignment horizontal="left" vertical="center"/>
    </xf>
    <xf numFmtId="0" fontId="15" fillId="0" borderId="43" xfId="49" applyFont="1" applyBorder="1">
      <alignment vertical="center"/>
    </xf>
    <xf numFmtId="0" fontId="27" fillId="0" borderId="46" xfId="49" applyFont="1" applyBorder="1" applyAlignment="1">
      <alignment horizontal="center" vertical="center"/>
    </xf>
    <xf numFmtId="0" fontId="15" fillId="0" borderId="44" xfId="49" applyFont="1" applyBorder="1">
      <alignment vertical="center"/>
    </xf>
    <xf numFmtId="0" fontId="20" fillId="0" borderId="59" xfId="49" applyFont="1" applyBorder="1">
      <alignment vertical="center"/>
    </xf>
    <xf numFmtId="0" fontId="15" fillId="0" borderId="59" xfId="49" applyFont="1" applyBorder="1">
      <alignment vertical="center"/>
    </xf>
    <xf numFmtId="58" fontId="17" fillId="0" borderId="44" xfId="49" applyNumberFormat="1" applyBorder="1">
      <alignment vertical="center"/>
    </xf>
    <xf numFmtId="0" fontId="15" fillId="0" borderId="32" xfId="49" applyFont="1" applyBorder="1" applyAlignment="1">
      <alignment horizontal="center" vertical="center"/>
    </xf>
    <xf numFmtId="0" fontId="20" fillId="0" borderId="54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17" fillId="0" borderId="59" xfId="49" applyBorder="1">
      <alignment vertical="center"/>
    </xf>
    <xf numFmtId="0" fontId="13" fillId="0" borderId="60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2" xfId="49" applyFont="1" applyBorder="1" applyAlignment="1">
      <alignment horizontal="left" vertical="center" wrapText="1"/>
    </xf>
    <xf numFmtId="0" fontId="13" fillId="0" borderId="53" xfId="49" applyFont="1" applyBorder="1" applyAlignment="1">
      <alignment horizontal="left" vertical="center"/>
    </xf>
    <xf numFmtId="0" fontId="28" fillId="0" borderId="38" xfId="49" applyFont="1" applyBorder="1" applyAlignment="1">
      <alignment horizontal="left" vertical="center" wrapText="1"/>
    </xf>
    <xf numFmtId="0" fontId="28" fillId="0" borderId="38" xfId="49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9" fontId="20" fillId="0" borderId="40" xfId="49" applyNumberFormat="1" applyFont="1" applyBorder="1" applyAlignment="1">
      <alignment horizontal="left" vertical="center"/>
    </xf>
    <xf numFmtId="9" fontId="20" fillId="0" borderId="42" xfId="49" applyNumberFormat="1" applyFont="1" applyBorder="1" applyAlignment="1">
      <alignment horizontal="left" vertical="center"/>
    </xf>
    <xf numFmtId="0" fontId="19" fillId="0" borderId="53" xfId="49" applyFont="1" applyBorder="1" applyAlignment="1">
      <alignment horizontal="left" vertical="center"/>
    </xf>
    <xf numFmtId="0" fontId="19" fillId="0" borderId="42" xfId="49" applyFont="1" applyBorder="1" applyAlignment="1">
      <alignment horizontal="left" vertical="center"/>
    </xf>
    <xf numFmtId="0" fontId="20" fillId="0" borderId="61" xfId="49" applyFont="1" applyBorder="1" applyAlignment="1">
      <alignment horizontal="left" vertical="center"/>
    </xf>
    <xf numFmtId="0" fontId="15" fillId="0" borderId="62" xfId="49" applyFont="1" applyBorder="1" applyAlignment="1">
      <alignment horizontal="center" vertical="center"/>
    </xf>
    <xf numFmtId="0" fontId="20" fillId="0" borderId="59" xfId="49" applyFont="1" applyBorder="1" applyAlignment="1">
      <alignment horizontal="center" vertical="center"/>
    </xf>
    <xf numFmtId="0" fontId="20" fillId="0" borderId="60" xfId="49" applyFont="1" applyBorder="1" applyAlignment="1">
      <alignment horizontal="center" vertical="center"/>
    </xf>
    <xf numFmtId="0" fontId="20" fillId="0" borderId="60" xfId="49" applyFont="1" applyBorder="1" applyAlignment="1">
      <alignment horizontal="left" vertical="center"/>
    </xf>
    <xf numFmtId="0" fontId="29" fillId="0" borderId="63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30" fillId="0" borderId="65" xfId="0" applyFont="1" applyBorder="1"/>
    <xf numFmtId="0" fontId="30" fillId="0" borderId="2" xfId="0" applyFont="1" applyBorder="1"/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29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/>
    <xf numFmtId="0" fontId="0" fillId="0" borderId="70" xfId="0" applyBorder="1"/>
    <xf numFmtId="0" fontId="0" fillId="0" borderId="71" xfId="0" applyBorder="1"/>
    <xf numFmtId="0" fontId="5" fillId="0" borderId="9" xfId="47" applyFont="1" applyBorder="1" applyAlignment="1" quotePrefix="1">
      <alignment horizontal="center" vertical="center" wrapText="1"/>
    </xf>
    <xf numFmtId="0" fontId="6" fillId="0" borderId="10" xfId="48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5" fillId="3" borderId="5" xfId="47" applyFont="1" applyFill="1" applyBorder="1" applyAlignment="1" quotePrefix="1">
      <alignment horizontal="center" vertical="center" wrapText="1"/>
    </xf>
    <xf numFmtId="0" fontId="6" fillId="3" borderId="5" xfId="48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2" xfId="49"/>
    <cellStyle name="常规 23" xfId="50"/>
    <cellStyle name="常规 3" xfId="51"/>
    <cellStyle name="常规 4" xfId="52"/>
    <cellStyle name="常规 4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3726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3726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4486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6201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6201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62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0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71950"/>
              <a:ext cx="428625" cy="581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3357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00228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00228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642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3357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4" t="s">
        <v>0</v>
      </c>
      <c r="C2" s="305"/>
      <c r="D2" s="305"/>
      <c r="E2" s="305"/>
      <c r="F2" s="305"/>
      <c r="G2" s="305"/>
      <c r="H2" s="305"/>
      <c r="I2" s="319"/>
    </row>
    <row r="3" ht="27.95" customHeight="1" spans="2:9">
      <c r="B3" s="306"/>
      <c r="C3" s="307"/>
      <c r="D3" s="308" t="s">
        <v>1</v>
      </c>
      <c r="E3" s="309"/>
      <c r="F3" s="310" t="s">
        <v>2</v>
      </c>
      <c r="G3" s="311"/>
      <c r="H3" s="308" t="s">
        <v>3</v>
      </c>
      <c r="I3" s="320"/>
    </row>
    <row r="4" ht="27.95" customHeight="1" spans="2:9">
      <c r="B4" s="306" t="s">
        <v>4</v>
      </c>
      <c r="C4" s="307" t="s">
        <v>5</v>
      </c>
      <c r="D4" s="307" t="s">
        <v>6</v>
      </c>
      <c r="E4" s="307" t="s">
        <v>7</v>
      </c>
      <c r="F4" s="312" t="s">
        <v>6</v>
      </c>
      <c r="G4" s="312" t="s">
        <v>7</v>
      </c>
      <c r="H4" s="307" t="s">
        <v>6</v>
      </c>
      <c r="I4" s="321" t="s">
        <v>7</v>
      </c>
    </row>
    <row r="5" ht="27.95" customHeight="1" spans="2:9">
      <c r="B5" s="313" t="s">
        <v>8</v>
      </c>
      <c r="C5" s="9">
        <v>13</v>
      </c>
      <c r="D5" s="9">
        <v>0</v>
      </c>
      <c r="E5" s="9">
        <v>1</v>
      </c>
      <c r="F5" s="314">
        <v>0</v>
      </c>
      <c r="G5" s="314">
        <v>1</v>
      </c>
      <c r="H5" s="9">
        <v>1</v>
      </c>
      <c r="I5" s="322">
        <v>2</v>
      </c>
    </row>
    <row r="6" ht="27.95" customHeight="1" spans="2:9">
      <c r="B6" s="313" t="s">
        <v>9</v>
      </c>
      <c r="C6" s="9">
        <v>20</v>
      </c>
      <c r="D6" s="9">
        <v>0</v>
      </c>
      <c r="E6" s="9">
        <v>1</v>
      </c>
      <c r="F6" s="314">
        <v>1</v>
      </c>
      <c r="G6" s="314">
        <v>2</v>
      </c>
      <c r="H6" s="9">
        <v>2</v>
      </c>
      <c r="I6" s="322">
        <v>3</v>
      </c>
    </row>
    <row r="7" ht="27.95" customHeight="1" spans="2:9">
      <c r="B7" s="313" t="s">
        <v>10</v>
      </c>
      <c r="C7" s="9">
        <v>32</v>
      </c>
      <c r="D7" s="9">
        <v>0</v>
      </c>
      <c r="E7" s="9">
        <v>1</v>
      </c>
      <c r="F7" s="314">
        <v>2</v>
      </c>
      <c r="G7" s="314">
        <v>3</v>
      </c>
      <c r="H7" s="9">
        <v>3</v>
      </c>
      <c r="I7" s="322">
        <v>4</v>
      </c>
    </row>
    <row r="8" ht="27.95" customHeight="1" spans="2:9">
      <c r="B8" s="313" t="s">
        <v>11</v>
      </c>
      <c r="C8" s="9">
        <v>50</v>
      </c>
      <c r="D8" s="9">
        <v>1</v>
      </c>
      <c r="E8" s="9">
        <v>2</v>
      </c>
      <c r="F8" s="314">
        <v>3</v>
      </c>
      <c r="G8" s="314">
        <v>4</v>
      </c>
      <c r="H8" s="9">
        <v>5</v>
      </c>
      <c r="I8" s="322">
        <v>6</v>
      </c>
    </row>
    <row r="9" ht="27.95" customHeight="1" spans="2:9">
      <c r="B9" s="313" t="s">
        <v>12</v>
      </c>
      <c r="C9" s="9">
        <v>80</v>
      </c>
      <c r="D9" s="9">
        <v>2</v>
      </c>
      <c r="E9" s="9">
        <v>3</v>
      </c>
      <c r="F9" s="314">
        <v>5</v>
      </c>
      <c r="G9" s="314">
        <v>6</v>
      </c>
      <c r="H9" s="9">
        <v>7</v>
      </c>
      <c r="I9" s="322">
        <v>8</v>
      </c>
    </row>
    <row r="10" ht="27.95" customHeight="1" spans="2:9">
      <c r="B10" s="313" t="s">
        <v>13</v>
      </c>
      <c r="C10" s="9">
        <v>125</v>
      </c>
      <c r="D10" s="9">
        <v>3</v>
      </c>
      <c r="E10" s="9">
        <v>4</v>
      </c>
      <c r="F10" s="314">
        <v>7</v>
      </c>
      <c r="G10" s="314">
        <v>8</v>
      </c>
      <c r="H10" s="9">
        <v>10</v>
      </c>
      <c r="I10" s="322">
        <v>11</v>
      </c>
    </row>
    <row r="11" ht="27.95" customHeight="1" spans="2:9">
      <c r="B11" s="313" t="s">
        <v>14</v>
      </c>
      <c r="C11" s="9">
        <v>200</v>
      </c>
      <c r="D11" s="9">
        <v>5</v>
      </c>
      <c r="E11" s="9">
        <v>6</v>
      </c>
      <c r="F11" s="314">
        <v>10</v>
      </c>
      <c r="G11" s="314">
        <v>11</v>
      </c>
      <c r="H11" s="9">
        <v>14</v>
      </c>
      <c r="I11" s="322">
        <v>15</v>
      </c>
    </row>
    <row r="12" ht="27.95" customHeight="1" spans="2:9">
      <c r="B12" s="315" t="s">
        <v>15</v>
      </c>
      <c r="C12" s="316">
        <v>315</v>
      </c>
      <c r="D12" s="316">
        <v>7</v>
      </c>
      <c r="E12" s="316">
        <v>8</v>
      </c>
      <c r="F12" s="317">
        <v>14</v>
      </c>
      <c r="G12" s="317">
        <v>15</v>
      </c>
      <c r="H12" s="316">
        <v>21</v>
      </c>
      <c r="I12" s="323">
        <v>22</v>
      </c>
    </row>
    <row r="14" spans="2:4">
      <c r="B14" s="318" t="s">
        <v>16</v>
      </c>
      <c r="C14" s="318"/>
      <c r="D14" s="3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PageLayoutView="125" workbookViewId="0">
      <selection activeCell="H18" sqref="H18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255</v>
      </c>
      <c r="B2" s="5" t="s">
        <v>220</v>
      </c>
      <c r="C2" s="5" t="s">
        <v>216</v>
      </c>
      <c r="D2" s="5" t="s">
        <v>217</v>
      </c>
      <c r="E2" s="5" t="s">
        <v>218</v>
      </c>
      <c r="F2" s="5" t="s">
        <v>219</v>
      </c>
      <c r="G2" s="4" t="s">
        <v>291</v>
      </c>
      <c r="H2" s="4" t="s">
        <v>292</v>
      </c>
      <c r="I2" s="4" t="s">
        <v>293</v>
      </c>
      <c r="J2" s="4" t="s">
        <v>294</v>
      </c>
      <c r="K2" s="5" t="s">
        <v>261</v>
      </c>
      <c r="L2" s="5" t="s">
        <v>229</v>
      </c>
    </row>
    <row r="3" ht="28.5" spans="1:12">
      <c r="A3" s="12" t="s">
        <v>263</v>
      </c>
      <c r="B3" s="324" t="s">
        <v>234</v>
      </c>
      <c r="C3" s="12">
        <v>102</v>
      </c>
      <c r="D3" s="324" t="s">
        <v>231</v>
      </c>
      <c r="E3" s="325" t="s">
        <v>232</v>
      </c>
      <c r="F3" s="25" t="s">
        <v>233</v>
      </c>
      <c r="G3" t="s">
        <v>295</v>
      </c>
      <c r="H3" s="12" t="s">
        <v>296</v>
      </c>
      <c r="I3" s="12"/>
      <c r="J3" s="12"/>
      <c r="K3" s="12"/>
      <c r="L3" s="12"/>
    </row>
    <row r="4" ht="28.5" spans="1:12">
      <c r="A4" s="12" t="s">
        <v>297</v>
      </c>
      <c r="B4" s="324" t="s">
        <v>234</v>
      </c>
      <c r="C4" s="12">
        <v>73</v>
      </c>
      <c r="D4" s="324" t="s">
        <v>231</v>
      </c>
      <c r="E4" s="26" t="s">
        <v>236</v>
      </c>
      <c r="F4" s="25" t="s">
        <v>233</v>
      </c>
      <c r="G4" t="s">
        <v>295</v>
      </c>
      <c r="H4" s="12" t="s">
        <v>296</v>
      </c>
      <c r="I4" s="12"/>
      <c r="J4" s="12"/>
      <c r="K4" s="12"/>
      <c r="L4" s="12"/>
    </row>
    <row r="5" ht="28.5" spans="1:12">
      <c r="A5" s="12" t="s">
        <v>298</v>
      </c>
      <c r="B5" s="324" t="s">
        <v>234</v>
      </c>
      <c r="C5" s="12">
        <v>106</v>
      </c>
      <c r="D5" s="324" t="s">
        <v>231</v>
      </c>
      <c r="E5" s="325" t="s">
        <v>237</v>
      </c>
      <c r="F5" s="25" t="s">
        <v>233</v>
      </c>
      <c r="G5" t="s">
        <v>295</v>
      </c>
      <c r="H5" s="12" t="s">
        <v>296</v>
      </c>
      <c r="I5" s="12"/>
      <c r="J5" s="12"/>
      <c r="K5" s="12"/>
      <c r="L5" s="12"/>
    </row>
    <row r="6" spans="1:12">
      <c r="A6" s="9"/>
      <c r="B6" s="9"/>
      <c r="C6" s="9"/>
      <c r="D6" s="9"/>
      <c r="E6" s="9"/>
      <c r="F6" s="9"/>
      <c r="G6" s="12"/>
      <c r="H6" s="12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4" t="s">
        <v>238</v>
      </c>
      <c r="B8" s="15"/>
      <c r="C8" s="15"/>
      <c r="D8" s="15"/>
      <c r="E8" s="16"/>
      <c r="F8" s="17"/>
      <c r="G8" s="27"/>
      <c r="H8" s="14" t="s">
        <v>251</v>
      </c>
      <c r="I8" s="15"/>
      <c r="J8" s="15"/>
      <c r="K8" s="15"/>
      <c r="L8" s="22"/>
    </row>
    <row r="9" ht="79.5" customHeight="1" spans="1:12">
      <c r="A9" s="18" t="s">
        <v>299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">
      <c r="A10" t="s">
        <v>253</v>
      </c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C18" sqref="C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215</v>
      </c>
      <c r="B2" s="5" t="s">
        <v>220</v>
      </c>
      <c r="C2" s="5" t="s">
        <v>262</v>
      </c>
      <c r="D2" s="5" t="s">
        <v>218</v>
      </c>
      <c r="E2" s="5" t="s">
        <v>219</v>
      </c>
      <c r="F2" s="4" t="s">
        <v>301</v>
      </c>
      <c r="G2" s="4" t="s">
        <v>244</v>
      </c>
      <c r="H2" s="6" t="s">
        <v>245</v>
      </c>
      <c r="I2" s="20" t="s">
        <v>247</v>
      </c>
    </row>
    <row r="3" s="1" customFormat="1" ht="16.5" spans="1:9">
      <c r="A3" s="4"/>
      <c r="B3" s="7"/>
      <c r="C3" s="7"/>
      <c r="D3" s="7"/>
      <c r="E3" s="7"/>
      <c r="F3" s="4" t="s">
        <v>302</v>
      </c>
      <c r="G3" s="4" t="s">
        <v>248</v>
      </c>
      <c r="H3" s="8"/>
      <c r="I3" s="21"/>
    </row>
    <row r="4" spans="1:9">
      <c r="A4" s="9">
        <v>1</v>
      </c>
      <c r="B4" s="328" t="s">
        <v>303</v>
      </c>
      <c r="C4" s="328" t="s">
        <v>304</v>
      </c>
      <c r="D4" s="329" t="s">
        <v>305</v>
      </c>
      <c r="E4" s="12" t="s">
        <v>233</v>
      </c>
      <c r="F4" s="13">
        <v>0.02</v>
      </c>
      <c r="G4" s="13">
        <v>0.02</v>
      </c>
      <c r="H4" s="13">
        <f>SUM(F4:G4)</f>
        <v>0.04</v>
      </c>
      <c r="I4" s="12" t="s">
        <v>235</v>
      </c>
    </row>
    <row r="5" spans="1:9">
      <c r="A5" s="9"/>
      <c r="B5" s="9"/>
      <c r="C5" s="12"/>
      <c r="D5" s="12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238</v>
      </c>
      <c r="B12" s="15"/>
      <c r="C12" s="15"/>
      <c r="D12" s="16"/>
      <c r="E12" s="17"/>
      <c r="F12" s="14" t="s">
        <v>251</v>
      </c>
      <c r="G12" s="15"/>
      <c r="H12" s="16"/>
      <c r="I12" s="22"/>
    </row>
    <row r="13" ht="39" customHeight="1" spans="1:9">
      <c r="A13" s="18" t="s">
        <v>306</v>
      </c>
      <c r="B13" s="18"/>
      <c r="C13" s="19"/>
      <c r="D13" s="19"/>
      <c r="E13" s="19"/>
      <c r="F13" s="19"/>
      <c r="G13" s="19"/>
      <c r="H13" s="19"/>
      <c r="I13" s="19"/>
    </row>
    <row r="14" spans="1:1">
      <c r="A14" t="s">
        <v>253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PageLayoutView="125" workbookViewId="0">
      <selection activeCell="N18" sqref="N18"/>
    </sheetView>
  </sheetViews>
  <sheetFormatPr defaultColWidth="10.375" defaultRowHeight="16.5" customHeight="1"/>
  <cols>
    <col min="1" max="9" width="10.375" style="80"/>
    <col min="10" max="10" width="8.875" style="80" customWidth="1"/>
    <col min="11" max="11" width="12" style="80" customWidth="1"/>
    <col min="12" max="16384" width="10.375" style="80"/>
  </cols>
  <sheetData>
    <row r="1" ht="21" spans="1:11">
      <c r="A1" s="241" t="s">
        <v>17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ht="15" spans="1:11">
      <c r="A2" s="156" t="s">
        <v>18</v>
      </c>
      <c r="B2" s="157" t="s">
        <v>19</v>
      </c>
      <c r="C2" s="157"/>
      <c r="D2" s="158" t="s">
        <v>20</v>
      </c>
      <c r="E2" s="158"/>
      <c r="F2" s="157" t="s">
        <v>21</v>
      </c>
      <c r="G2" s="157"/>
      <c r="H2" s="159" t="s">
        <v>22</v>
      </c>
      <c r="I2" s="224" t="s">
        <v>23</v>
      </c>
      <c r="J2" s="224"/>
      <c r="K2" s="225"/>
    </row>
    <row r="3" ht="14.25" spans="1:11">
      <c r="A3" s="160" t="s">
        <v>24</v>
      </c>
      <c r="B3" s="161"/>
      <c r="C3" s="162"/>
      <c r="D3" s="163" t="s">
        <v>25</v>
      </c>
      <c r="E3" s="164"/>
      <c r="F3" s="164"/>
      <c r="G3" s="165"/>
      <c r="H3" s="163" t="s">
        <v>26</v>
      </c>
      <c r="I3" s="164"/>
      <c r="J3" s="164"/>
      <c r="K3" s="165"/>
    </row>
    <row r="4" ht="14.25" spans="1:11">
      <c r="A4" s="166" t="s">
        <v>27</v>
      </c>
      <c r="B4" s="167" t="s">
        <v>28</v>
      </c>
      <c r="C4" s="168"/>
      <c r="D4" s="166" t="s">
        <v>29</v>
      </c>
      <c r="E4" s="169"/>
      <c r="F4" s="170">
        <v>45530</v>
      </c>
      <c r="G4" s="171"/>
      <c r="H4" s="166" t="s">
        <v>30</v>
      </c>
      <c r="I4" s="169"/>
      <c r="J4" s="167" t="s">
        <v>31</v>
      </c>
      <c r="K4" s="168" t="s">
        <v>32</v>
      </c>
    </row>
    <row r="5" ht="14.25" spans="1:11">
      <c r="A5" s="172" t="s">
        <v>33</v>
      </c>
      <c r="B5" s="167" t="s">
        <v>34</v>
      </c>
      <c r="C5" s="168"/>
      <c r="D5" s="166" t="s">
        <v>35</v>
      </c>
      <c r="E5" s="169"/>
      <c r="F5" s="170">
        <v>45427</v>
      </c>
      <c r="G5" s="171"/>
      <c r="H5" s="166" t="s">
        <v>36</v>
      </c>
      <c r="I5" s="169"/>
      <c r="J5" s="167" t="s">
        <v>31</v>
      </c>
      <c r="K5" s="168" t="s">
        <v>32</v>
      </c>
    </row>
    <row r="6" ht="14.25" spans="1:11">
      <c r="A6" s="166" t="s">
        <v>37</v>
      </c>
      <c r="B6" s="173">
        <v>3</v>
      </c>
      <c r="C6" s="174">
        <v>6</v>
      </c>
      <c r="D6" s="172" t="s">
        <v>38</v>
      </c>
      <c r="E6" s="175"/>
      <c r="F6" s="170">
        <v>45442</v>
      </c>
      <c r="G6" s="171"/>
      <c r="H6" s="166" t="s">
        <v>39</v>
      </c>
      <c r="I6" s="169"/>
      <c r="J6" s="167" t="s">
        <v>31</v>
      </c>
      <c r="K6" s="168" t="s">
        <v>32</v>
      </c>
    </row>
    <row r="7" ht="14.25" spans="1:11">
      <c r="A7" s="166" t="s">
        <v>40</v>
      </c>
      <c r="B7" s="177">
        <v>1960</v>
      </c>
      <c r="C7" s="178"/>
      <c r="D7" s="172" t="s">
        <v>41</v>
      </c>
      <c r="E7" s="179"/>
      <c r="F7" s="170">
        <v>45458</v>
      </c>
      <c r="G7" s="171"/>
      <c r="H7" s="166" t="s">
        <v>42</v>
      </c>
      <c r="I7" s="169"/>
      <c r="J7" s="167" t="s">
        <v>31</v>
      </c>
      <c r="K7" s="168" t="s">
        <v>32</v>
      </c>
    </row>
    <row r="8" ht="15" spans="1:11">
      <c r="A8" s="242"/>
      <c r="B8" s="182"/>
      <c r="C8" s="183"/>
      <c r="D8" s="181" t="s">
        <v>43</v>
      </c>
      <c r="E8" s="184"/>
      <c r="F8" s="185">
        <v>45469</v>
      </c>
      <c r="G8" s="186"/>
      <c r="H8" s="181" t="s">
        <v>44</v>
      </c>
      <c r="I8" s="184"/>
      <c r="J8" s="200" t="s">
        <v>31</v>
      </c>
      <c r="K8" s="227" t="s">
        <v>32</v>
      </c>
    </row>
    <row r="9" ht="15" spans="1:11">
      <c r="A9" s="243" t="s">
        <v>45</v>
      </c>
      <c r="B9" s="244"/>
      <c r="C9" s="244"/>
      <c r="D9" s="244"/>
      <c r="E9" s="244"/>
      <c r="F9" s="244"/>
      <c r="G9" s="244"/>
      <c r="H9" s="244"/>
      <c r="I9" s="244"/>
      <c r="J9" s="244"/>
      <c r="K9" s="287"/>
    </row>
    <row r="10" ht="15" spans="1:11">
      <c r="A10" s="217" t="s">
        <v>46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36"/>
    </row>
    <row r="11" ht="14.25" spans="1:11">
      <c r="A11" s="245" t="s">
        <v>47</v>
      </c>
      <c r="B11" s="246" t="s">
        <v>48</v>
      </c>
      <c r="C11" s="247" t="s">
        <v>49</v>
      </c>
      <c r="D11" s="248"/>
      <c r="E11" s="249" t="s">
        <v>50</v>
      </c>
      <c r="F11" s="246" t="s">
        <v>48</v>
      </c>
      <c r="G11" s="247" t="s">
        <v>49</v>
      </c>
      <c r="H11" s="247" t="s">
        <v>51</v>
      </c>
      <c r="I11" s="249" t="s">
        <v>52</v>
      </c>
      <c r="J11" s="246" t="s">
        <v>48</v>
      </c>
      <c r="K11" s="288" t="s">
        <v>49</v>
      </c>
    </row>
    <row r="12" ht="14.25" spans="1:11">
      <c r="A12" s="172" t="s">
        <v>53</v>
      </c>
      <c r="B12" s="194" t="s">
        <v>48</v>
      </c>
      <c r="C12" s="167" t="s">
        <v>49</v>
      </c>
      <c r="D12" s="179"/>
      <c r="E12" s="175" t="s">
        <v>54</v>
      </c>
      <c r="F12" s="194" t="s">
        <v>48</v>
      </c>
      <c r="G12" s="167" t="s">
        <v>49</v>
      </c>
      <c r="H12" s="167" t="s">
        <v>51</v>
      </c>
      <c r="I12" s="175" t="s">
        <v>55</v>
      </c>
      <c r="J12" s="194" t="s">
        <v>48</v>
      </c>
      <c r="K12" s="168" t="s">
        <v>49</v>
      </c>
    </row>
    <row r="13" ht="14.25" spans="1:11">
      <c r="A13" s="172" t="s">
        <v>56</v>
      </c>
      <c r="B13" s="194" t="s">
        <v>48</v>
      </c>
      <c r="C13" s="167" t="s">
        <v>49</v>
      </c>
      <c r="D13" s="179"/>
      <c r="E13" s="175" t="s">
        <v>57</v>
      </c>
      <c r="F13" s="167" t="s">
        <v>58</v>
      </c>
      <c r="G13" s="167" t="s">
        <v>59</v>
      </c>
      <c r="H13" s="167" t="s">
        <v>51</v>
      </c>
      <c r="I13" s="175" t="s">
        <v>60</v>
      </c>
      <c r="J13" s="194" t="s">
        <v>48</v>
      </c>
      <c r="K13" s="168" t="s">
        <v>49</v>
      </c>
    </row>
    <row r="14" ht="15" spans="1:11">
      <c r="A14" s="181" t="s">
        <v>61</v>
      </c>
      <c r="B14" s="184"/>
      <c r="C14" s="184"/>
      <c r="D14" s="184"/>
      <c r="E14" s="184"/>
      <c r="F14" s="184"/>
      <c r="G14" s="184"/>
      <c r="H14" s="184"/>
      <c r="I14" s="184"/>
      <c r="J14" s="184"/>
      <c r="K14" s="229"/>
    </row>
    <row r="15" ht="15" spans="1:11">
      <c r="A15" s="217" t="s">
        <v>62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36"/>
    </row>
    <row r="16" ht="14.25" spans="1:11">
      <c r="A16" s="250" t="s">
        <v>63</v>
      </c>
      <c r="B16" s="247" t="s">
        <v>58</v>
      </c>
      <c r="C16" s="247" t="s">
        <v>59</v>
      </c>
      <c r="D16" s="251"/>
      <c r="E16" s="252" t="s">
        <v>64</v>
      </c>
      <c r="F16" s="247" t="s">
        <v>58</v>
      </c>
      <c r="G16" s="247" t="s">
        <v>59</v>
      </c>
      <c r="H16" s="253"/>
      <c r="I16" s="252" t="s">
        <v>65</v>
      </c>
      <c r="J16" s="247" t="s">
        <v>58</v>
      </c>
      <c r="K16" s="288" t="s">
        <v>59</v>
      </c>
    </row>
    <row r="17" customHeight="1" spans="1:22">
      <c r="A17" s="176" t="s">
        <v>66</v>
      </c>
      <c r="B17" s="167" t="s">
        <v>58</v>
      </c>
      <c r="C17" s="167" t="s">
        <v>59</v>
      </c>
      <c r="D17" s="89"/>
      <c r="E17" s="204" t="s">
        <v>67</v>
      </c>
      <c r="F17" s="167" t="s">
        <v>58</v>
      </c>
      <c r="G17" s="167" t="s">
        <v>59</v>
      </c>
      <c r="H17" s="254"/>
      <c r="I17" s="204" t="s">
        <v>68</v>
      </c>
      <c r="J17" s="167" t="s">
        <v>58</v>
      </c>
      <c r="K17" s="168" t="s">
        <v>59</v>
      </c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</row>
    <row r="18" ht="18" customHeight="1" spans="1:11">
      <c r="A18" s="255" t="s">
        <v>69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90"/>
    </row>
    <row r="19" ht="18" customHeight="1" spans="1:11">
      <c r="A19" s="217" t="s">
        <v>70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36"/>
    </row>
    <row r="20" customHeight="1" spans="1:11">
      <c r="A20" s="257" t="s">
        <v>71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91"/>
    </row>
    <row r="21" ht="21.75" customHeight="1" spans="1:11">
      <c r="A21" s="259" t="s">
        <v>72</v>
      </c>
      <c r="B21" s="204" t="s">
        <v>73</v>
      </c>
      <c r="C21" s="204" t="s">
        <v>74</v>
      </c>
      <c r="D21" s="260">
        <v>120</v>
      </c>
      <c r="E21" s="260">
        <v>130</v>
      </c>
      <c r="F21" s="260">
        <v>140</v>
      </c>
      <c r="G21" s="260">
        <v>150</v>
      </c>
      <c r="H21" s="260">
        <v>160</v>
      </c>
      <c r="I21" s="260">
        <v>170</v>
      </c>
      <c r="J21" s="204" t="s">
        <v>75</v>
      </c>
      <c r="K21" s="146" t="s">
        <v>76</v>
      </c>
    </row>
    <row r="22" customHeight="1" spans="1:11">
      <c r="A22" s="261" t="s">
        <v>77</v>
      </c>
      <c r="B22" s="262"/>
      <c r="C22" s="262"/>
      <c r="D22" s="263">
        <v>1</v>
      </c>
      <c r="E22" s="263">
        <v>1</v>
      </c>
      <c r="F22" s="263">
        <v>1</v>
      </c>
      <c r="G22" s="263">
        <v>1</v>
      </c>
      <c r="H22" s="263">
        <v>1</v>
      </c>
      <c r="I22" s="263">
        <v>1</v>
      </c>
      <c r="J22" s="262"/>
      <c r="K22" s="292"/>
    </row>
    <row r="23" customHeight="1" spans="1:11">
      <c r="A23" s="180"/>
      <c r="B23" s="262"/>
      <c r="C23" s="262"/>
      <c r="D23" s="262"/>
      <c r="E23" s="262"/>
      <c r="F23" s="262"/>
      <c r="G23" s="262"/>
      <c r="H23" s="262"/>
      <c r="I23" s="262"/>
      <c r="J23" s="262"/>
      <c r="K23" s="293"/>
    </row>
    <row r="24" customHeight="1" spans="1:11">
      <c r="A24" s="180"/>
      <c r="B24" s="262"/>
      <c r="C24" s="262"/>
      <c r="D24" s="262"/>
      <c r="E24" s="262"/>
      <c r="F24" s="262"/>
      <c r="G24" s="262"/>
      <c r="H24" s="262"/>
      <c r="I24" s="262"/>
      <c r="J24" s="262"/>
      <c r="K24" s="293"/>
    </row>
    <row r="25" customHeight="1" spans="1:11">
      <c r="A25" s="180"/>
      <c r="B25" s="262"/>
      <c r="C25" s="262"/>
      <c r="D25" s="262"/>
      <c r="E25" s="262"/>
      <c r="F25" s="262"/>
      <c r="G25" s="262"/>
      <c r="H25" s="262"/>
      <c r="I25" s="262"/>
      <c r="J25" s="262"/>
      <c r="K25" s="140"/>
    </row>
    <row r="26" customHeight="1" spans="1:11">
      <c r="A26" s="180"/>
      <c r="B26" s="262"/>
      <c r="C26" s="262"/>
      <c r="D26" s="262"/>
      <c r="E26" s="262"/>
      <c r="F26" s="262"/>
      <c r="G26" s="262"/>
      <c r="H26" s="262"/>
      <c r="I26" s="262"/>
      <c r="J26" s="262"/>
      <c r="K26" s="140"/>
    </row>
    <row r="27" customHeight="1" spans="1:11">
      <c r="A27" s="180"/>
      <c r="B27" s="262"/>
      <c r="C27" s="262"/>
      <c r="D27" s="262"/>
      <c r="E27" s="262"/>
      <c r="F27" s="262"/>
      <c r="G27" s="262"/>
      <c r="H27" s="262"/>
      <c r="I27" s="262"/>
      <c r="J27" s="262"/>
      <c r="K27" s="140"/>
    </row>
    <row r="28" customHeight="1" spans="1:11">
      <c r="A28" s="180"/>
      <c r="B28" s="262"/>
      <c r="C28" s="262"/>
      <c r="D28" s="262"/>
      <c r="E28" s="262"/>
      <c r="F28" s="262"/>
      <c r="G28" s="262"/>
      <c r="H28" s="262"/>
      <c r="I28" s="262"/>
      <c r="J28" s="262"/>
      <c r="K28" s="140"/>
    </row>
    <row r="29" ht="18" customHeight="1" spans="1:11">
      <c r="A29" s="264" t="s">
        <v>78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94"/>
    </row>
    <row r="30" ht="18.75" customHeight="1" spans="1:11">
      <c r="A30" s="266" t="s">
        <v>79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95"/>
    </row>
    <row r="31" ht="18.75" customHeight="1" spans="1:1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96"/>
    </row>
    <row r="32" ht="18" customHeight="1" spans="1:11">
      <c r="A32" s="264" t="s">
        <v>80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94"/>
    </row>
    <row r="33" ht="14.25" spans="1:11">
      <c r="A33" s="270" t="s">
        <v>81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97"/>
    </row>
    <row r="34" ht="15" spans="1:11">
      <c r="A34" s="94" t="s">
        <v>82</v>
      </c>
      <c r="B34" s="96"/>
      <c r="C34" s="167" t="s">
        <v>31</v>
      </c>
      <c r="D34" s="167" t="s">
        <v>32</v>
      </c>
      <c r="E34" s="272" t="s">
        <v>83</v>
      </c>
      <c r="F34" s="273"/>
      <c r="G34" s="273"/>
      <c r="H34" s="273"/>
      <c r="I34" s="273"/>
      <c r="J34" s="273"/>
      <c r="K34" s="298"/>
    </row>
    <row r="35" ht="15" spans="1:11">
      <c r="A35" s="274" t="s">
        <v>84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</row>
    <row r="36" ht="14.25" spans="1:11">
      <c r="A36" s="275" t="s">
        <v>85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99"/>
    </row>
    <row r="37" ht="14.25" spans="1:11">
      <c r="A37" s="209" t="s">
        <v>86</v>
      </c>
      <c r="B37" s="210"/>
      <c r="C37" s="210"/>
      <c r="D37" s="210"/>
      <c r="E37" s="210"/>
      <c r="F37" s="210"/>
      <c r="G37" s="210"/>
      <c r="H37" s="210"/>
      <c r="I37" s="210"/>
      <c r="J37" s="210"/>
      <c r="K37" s="178"/>
    </row>
    <row r="38" ht="14.25" spans="1:11">
      <c r="A38" s="209" t="s">
        <v>87</v>
      </c>
      <c r="B38" s="210"/>
      <c r="C38" s="210"/>
      <c r="D38" s="210"/>
      <c r="E38" s="210"/>
      <c r="F38" s="210"/>
      <c r="G38" s="210"/>
      <c r="H38" s="210"/>
      <c r="I38" s="210"/>
      <c r="J38" s="210"/>
      <c r="K38" s="178"/>
    </row>
    <row r="39" ht="14.25" spans="1:11">
      <c r="A39" s="209" t="s">
        <v>88</v>
      </c>
      <c r="B39" s="210"/>
      <c r="C39" s="210"/>
      <c r="D39" s="210"/>
      <c r="E39" s="210"/>
      <c r="F39" s="210"/>
      <c r="G39" s="210"/>
      <c r="H39" s="210"/>
      <c r="I39" s="210"/>
      <c r="J39" s="210"/>
      <c r="K39" s="178"/>
    </row>
    <row r="40" ht="14.25" spans="1:1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178"/>
    </row>
    <row r="41" ht="15" spans="1:11">
      <c r="A41" s="205" t="s">
        <v>89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33"/>
    </row>
    <row r="42" ht="15" spans="1:11">
      <c r="A42" s="217" t="s">
        <v>90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36"/>
    </row>
    <row r="43" ht="14.25" spans="1:11">
      <c r="A43" s="250" t="s">
        <v>91</v>
      </c>
      <c r="B43" s="247" t="s">
        <v>58</v>
      </c>
      <c r="C43" s="247" t="s">
        <v>59</v>
      </c>
      <c r="D43" s="247" t="s">
        <v>51</v>
      </c>
      <c r="E43" s="252" t="s">
        <v>92</v>
      </c>
      <c r="F43" s="247" t="s">
        <v>58</v>
      </c>
      <c r="G43" s="247" t="s">
        <v>59</v>
      </c>
      <c r="H43" s="247" t="s">
        <v>51</v>
      </c>
      <c r="I43" s="252" t="s">
        <v>93</v>
      </c>
      <c r="J43" s="247" t="s">
        <v>58</v>
      </c>
      <c r="K43" s="288" t="s">
        <v>59</v>
      </c>
    </row>
    <row r="44" ht="14.25" spans="1:11">
      <c r="A44" s="176" t="s">
        <v>50</v>
      </c>
      <c r="B44" s="167" t="s">
        <v>58</v>
      </c>
      <c r="C44" s="167" t="s">
        <v>59</v>
      </c>
      <c r="D44" s="167" t="s">
        <v>51</v>
      </c>
      <c r="E44" s="204" t="s">
        <v>57</v>
      </c>
      <c r="F44" s="167" t="s">
        <v>58</v>
      </c>
      <c r="G44" s="167" t="s">
        <v>59</v>
      </c>
      <c r="H44" s="167" t="s">
        <v>51</v>
      </c>
      <c r="I44" s="204" t="s">
        <v>68</v>
      </c>
      <c r="J44" s="167" t="s">
        <v>58</v>
      </c>
      <c r="K44" s="168" t="s">
        <v>59</v>
      </c>
    </row>
    <row r="45" ht="15" spans="1:11">
      <c r="A45" s="181" t="s">
        <v>61</v>
      </c>
      <c r="B45" s="184"/>
      <c r="C45" s="184"/>
      <c r="D45" s="184"/>
      <c r="E45" s="184"/>
      <c r="F45" s="184"/>
      <c r="G45" s="184"/>
      <c r="H45" s="184"/>
      <c r="I45" s="184"/>
      <c r="J45" s="184"/>
      <c r="K45" s="229"/>
    </row>
    <row r="46" ht="15" spans="1:11">
      <c r="A46" s="274" t="s">
        <v>94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</row>
    <row r="47" ht="15" spans="1:1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99"/>
    </row>
    <row r="48" ht="15" spans="1:11">
      <c r="A48" s="277" t="s">
        <v>95</v>
      </c>
      <c r="B48" s="278" t="s">
        <v>96</v>
      </c>
      <c r="C48" s="278"/>
      <c r="D48" s="279" t="s">
        <v>97</v>
      </c>
      <c r="E48" s="280" t="s">
        <v>98</v>
      </c>
      <c r="F48" s="281" t="s">
        <v>99</v>
      </c>
      <c r="G48" s="282">
        <v>45430</v>
      </c>
      <c r="H48" s="283" t="s">
        <v>100</v>
      </c>
      <c r="I48" s="300"/>
      <c r="J48" s="301" t="s">
        <v>101</v>
      </c>
      <c r="K48" s="302"/>
    </row>
    <row r="49" ht="15" spans="1:11">
      <c r="A49" s="274" t="s">
        <v>102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74"/>
    </row>
    <row r="50" ht="15" spans="1:11">
      <c r="A50" s="284"/>
      <c r="B50" s="285"/>
      <c r="C50" s="285"/>
      <c r="D50" s="285"/>
      <c r="E50" s="285"/>
      <c r="F50" s="285"/>
      <c r="G50" s="285"/>
      <c r="H50" s="285"/>
      <c r="I50" s="285"/>
      <c r="J50" s="285"/>
      <c r="K50" s="303"/>
    </row>
    <row r="51" ht="15" spans="1:11">
      <c r="A51" s="277" t="s">
        <v>95</v>
      </c>
      <c r="B51" s="278" t="s">
        <v>96</v>
      </c>
      <c r="C51" s="278"/>
      <c r="D51" s="279" t="s">
        <v>97</v>
      </c>
      <c r="E51" s="286" t="s">
        <v>103</v>
      </c>
      <c r="F51" s="281" t="s">
        <v>104</v>
      </c>
      <c r="G51" s="282">
        <v>45430</v>
      </c>
      <c r="H51" s="283" t="s">
        <v>100</v>
      </c>
      <c r="I51" s="300"/>
      <c r="J51" s="301" t="s">
        <v>101</v>
      </c>
      <c r="K51" s="302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7" sqref="B7:C7"/>
    </sheetView>
  </sheetViews>
  <sheetFormatPr defaultColWidth="10" defaultRowHeight="16.5" customHeight="1"/>
  <cols>
    <col min="1" max="16384" width="10" style="80"/>
  </cols>
  <sheetData>
    <row r="1" ht="22.5" customHeight="1" spans="1:11">
      <c r="A1" s="155" t="s">
        <v>105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7.25" customHeight="1" spans="1:11">
      <c r="A2" s="156" t="s">
        <v>18</v>
      </c>
      <c r="B2" s="157" t="s">
        <v>19</v>
      </c>
      <c r="C2" s="157"/>
      <c r="D2" s="158" t="s">
        <v>20</v>
      </c>
      <c r="E2" s="158"/>
      <c r="F2" s="157" t="s">
        <v>21</v>
      </c>
      <c r="G2" s="157"/>
      <c r="H2" s="159" t="s">
        <v>22</v>
      </c>
      <c r="I2" s="224" t="s">
        <v>23</v>
      </c>
      <c r="J2" s="224"/>
      <c r="K2" s="225"/>
    </row>
    <row r="3" customHeight="1" spans="1:11">
      <c r="A3" s="160" t="s">
        <v>24</v>
      </c>
      <c r="B3" s="161"/>
      <c r="C3" s="162"/>
      <c r="D3" s="163" t="s">
        <v>25</v>
      </c>
      <c r="E3" s="164"/>
      <c r="F3" s="164"/>
      <c r="G3" s="165"/>
      <c r="H3" s="163" t="s">
        <v>26</v>
      </c>
      <c r="I3" s="164"/>
      <c r="J3" s="164"/>
      <c r="K3" s="165"/>
    </row>
    <row r="4" customHeight="1" spans="1:11">
      <c r="A4" s="166" t="s">
        <v>27</v>
      </c>
      <c r="B4" s="167" t="s">
        <v>28</v>
      </c>
      <c r="C4" s="168"/>
      <c r="D4" s="166" t="s">
        <v>29</v>
      </c>
      <c r="E4" s="169"/>
      <c r="F4" s="170">
        <v>45530</v>
      </c>
      <c r="G4" s="171"/>
      <c r="H4" s="166" t="s">
        <v>106</v>
      </c>
      <c r="I4" s="169"/>
      <c r="J4" s="167" t="s">
        <v>31</v>
      </c>
      <c r="K4" s="168" t="s">
        <v>32</v>
      </c>
    </row>
    <row r="5" customHeight="1" spans="1:11">
      <c r="A5" s="172" t="s">
        <v>33</v>
      </c>
      <c r="B5" s="167" t="s">
        <v>34</v>
      </c>
      <c r="C5" s="168"/>
      <c r="D5" s="166" t="s">
        <v>35</v>
      </c>
      <c r="E5" s="169"/>
      <c r="F5" s="170">
        <v>45427</v>
      </c>
      <c r="G5" s="171"/>
      <c r="H5" s="166" t="s">
        <v>107</v>
      </c>
      <c r="I5" s="169"/>
      <c r="J5" s="167" t="s">
        <v>31</v>
      </c>
      <c r="K5" s="168" t="s">
        <v>32</v>
      </c>
    </row>
    <row r="6" customHeight="1" spans="1:11">
      <c r="A6" s="166" t="s">
        <v>37</v>
      </c>
      <c r="B6" s="173">
        <v>3</v>
      </c>
      <c r="C6" s="174">
        <v>6</v>
      </c>
      <c r="D6" s="172" t="s">
        <v>38</v>
      </c>
      <c r="E6" s="175"/>
      <c r="F6" s="170">
        <v>45442</v>
      </c>
      <c r="G6" s="171"/>
      <c r="H6" s="176" t="s">
        <v>108</v>
      </c>
      <c r="I6" s="204"/>
      <c r="J6" s="204"/>
      <c r="K6" s="226"/>
    </row>
    <row r="7" customHeight="1" spans="1:11">
      <c r="A7" s="166" t="s">
        <v>40</v>
      </c>
      <c r="B7" s="177">
        <v>1960</v>
      </c>
      <c r="C7" s="178"/>
      <c r="D7" s="172" t="s">
        <v>41</v>
      </c>
      <c r="E7" s="179"/>
      <c r="F7" s="170">
        <v>45458</v>
      </c>
      <c r="G7" s="171"/>
      <c r="H7" s="180"/>
      <c r="I7" s="167"/>
      <c r="J7" s="167"/>
      <c r="K7" s="168"/>
    </row>
    <row r="8" customHeight="1" spans="1:11">
      <c r="A8" s="181"/>
      <c r="B8" s="182"/>
      <c r="C8" s="183"/>
      <c r="D8" s="181" t="s">
        <v>43</v>
      </c>
      <c r="E8" s="184"/>
      <c r="F8" s="185">
        <v>45469</v>
      </c>
      <c r="G8" s="186"/>
      <c r="H8" s="187"/>
      <c r="I8" s="200"/>
      <c r="J8" s="200"/>
      <c r="K8" s="227"/>
    </row>
    <row r="9" customHeight="1" spans="1:11">
      <c r="A9" s="188" t="s">
        <v>109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customHeight="1" spans="1:11">
      <c r="A10" s="189" t="s">
        <v>47</v>
      </c>
      <c r="B10" s="190" t="s">
        <v>48</v>
      </c>
      <c r="C10" s="191" t="s">
        <v>49</v>
      </c>
      <c r="D10" s="192"/>
      <c r="E10" s="193" t="s">
        <v>52</v>
      </c>
      <c r="F10" s="190" t="s">
        <v>48</v>
      </c>
      <c r="G10" s="191" t="s">
        <v>49</v>
      </c>
      <c r="H10" s="190"/>
      <c r="I10" s="193" t="s">
        <v>50</v>
      </c>
      <c r="J10" s="190" t="s">
        <v>48</v>
      </c>
      <c r="K10" s="228" t="s">
        <v>49</v>
      </c>
    </row>
    <row r="11" customHeight="1" spans="1:11">
      <c r="A11" s="172" t="s">
        <v>53</v>
      </c>
      <c r="B11" s="194" t="s">
        <v>48</v>
      </c>
      <c r="C11" s="167" t="s">
        <v>49</v>
      </c>
      <c r="D11" s="179"/>
      <c r="E11" s="175" t="s">
        <v>55</v>
      </c>
      <c r="F11" s="194" t="s">
        <v>48</v>
      </c>
      <c r="G11" s="167" t="s">
        <v>49</v>
      </c>
      <c r="H11" s="194"/>
      <c r="I11" s="175" t="s">
        <v>60</v>
      </c>
      <c r="J11" s="194" t="s">
        <v>48</v>
      </c>
      <c r="K11" s="168" t="s">
        <v>49</v>
      </c>
    </row>
    <row r="12" customHeight="1" spans="1:11">
      <c r="A12" s="181" t="s">
        <v>83</v>
      </c>
      <c r="B12" s="184"/>
      <c r="C12" s="184"/>
      <c r="D12" s="184"/>
      <c r="E12" s="184"/>
      <c r="F12" s="184"/>
      <c r="G12" s="184"/>
      <c r="H12" s="184"/>
      <c r="I12" s="184"/>
      <c r="J12" s="184"/>
      <c r="K12" s="229"/>
    </row>
    <row r="13" customHeight="1" spans="1:11">
      <c r="A13" s="195" t="s">
        <v>110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</row>
    <row r="14" customHeight="1" spans="1:11">
      <c r="A14" s="196" t="s">
        <v>111</v>
      </c>
      <c r="B14" s="197"/>
      <c r="C14" s="197"/>
      <c r="D14" s="197"/>
      <c r="E14" s="197"/>
      <c r="F14" s="197"/>
      <c r="G14" s="197"/>
      <c r="H14" s="197"/>
      <c r="I14" s="115"/>
      <c r="J14" s="115"/>
      <c r="K14" s="145"/>
    </row>
    <row r="15" customHeight="1" spans="1:11">
      <c r="A15" s="117"/>
      <c r="B15" s="118"/>
      <c r="C15" s="118"/>
      <c r="D15" s="198"/>
      <c r="E15" s="199"/>
      <c r="F15" s="118"/>
      <c r="G15" s="118"/>
      <c r="H15" s="198"/>
      <c r="I15" s="133"/>
      <c r="J15" s="230"/>
      <c r="K15" s="231"/>
    </row>
    <row r="16" customHeight="1" spans="1:11">
      <c r="A16" s="187"/>
      <c r="B16" s="200"/>
      <c r="C16" s="200"/>
      <c r="D16" s="200"/>
      <c r="E16" s="200"/>
      <c r="F16" s="200"/>
      <c r="G16" s="200"/>
      <c r="H16" s="200"/>
      <c r="I16" s="200"/>
      <c r="J16" s="200"/>
      <c r="K16" s="227"/>
    </row>
    <row r="17" customHeight="1" spans="1:11">
      <c r="A17" s="195" t="s">
        <v>112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</row>
    <row r="18" customHeight="1" spans="1:11">
      <c r="A18" s="196" t="s">
        <v>113</v>
      </c>
      <c r="B18" s="197"/>
      <c r="C18" s="197"/>
      <c r="D18" s="197"/>
      <c r="E18" s="197"/>
      <c r="F18" s="197"/>
      <c r="G18" s="197"/>
      <c r="H18" s="197"/>
      <c r="I18" s="115"/>
      <c r="J18" s="115"/>
      <c r="K18" s="145"/>
    </row>
    <row r="19" customHeight="1" spans="1:11">
      <c r="A19" s="117"/>
      <c r="B19" s="118"/>
      <c r="C19" s="118"/>
      <c r="D19" s="198"/>
      <c r="E19" s="199"/>
      <c r="F19" s="118"/>
      <c r="G19" s="118"/>
      <c r="H19" s="198"/>
      <c r="I19" s="133"/>
      <c r="J19" s="230"/>
      <c r="K19" s="231"/>
    </row>
    <row r="20" customHeight="1" spans="1:11">
      <c r="A20" s="187"/>
      <c r="B20" s="200"/>
      <c r="C20" s="200"/>
      <c r="D20" s="200"/>
      <c r="E20" s="200"/>
      <c r="F20" s="200"/>
      <c r="G20" s="200"/>
      <c r="H20" s="200"/>
      <c r="I20" s="200"/>
      <c r="J20" s="200"/>
      <c r="K20" s="227"/>
    </row>
    <row r="21" customHeight="1" spans="1:11">
      <c r="A21" s="201" t="s">
        <v>80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</row>
    <row r="22" customHeight="1" spans="1:11">
      <c r="A22" s="82" t="s">
        <v>81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45"/>
    </row>
    <row r="23" customHeight="1" spans="1:11">
      <c r="A23" s="94" t="s">
        <v>82</v>
      </c>
      <c r="B23" s="96"/>
      <c r="C23" s="167" t="s">
        <v>31</v>
      </c>
      <c r="D23" s="167" t="s">
        <v>32</v>
      </c>
      <c r="E23" s="93"/>
      <c r="F23" s="93"/>
      <c r="G23" s="93"/>
      <c r="H23" s="93"/>
      <c r="I23" s="93"/>
      <c r="J23" s="93"/>
      <c r="K23" s="139"/>
    </row>
    <row r="24" customHeight="1" spans="1:11">
      <c r="A24" s="166" t="s">
        <v>114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8"/>
    </row>
    <row r="25" customHeight="1" spans="1:11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32"/>
    </row>
    <row r="26" customHeight="1" spans="1:11">
      <c r="A26" s="188" t="s">
        <v>90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customHeight="1" spans="1:11">
      <c r="A27" s="160" t="s">
        <v>91</v>
      </c>
      <c r="B27" s="191" t="s">
        <v>58</v>
      </c>
      <c r="C27" s="191" t="s">
        <v>59</v>
      </c>
      <c r="D27" s="191" t="s">
        <v>51</v>
      </c>
      <c r="E27" s="161" t="s">
        <v>92</v>
      </c>
      <c r="F27" s="191" t="s">
        <v>58</v>
      </c>
      <c r="G27" s="191" t="s">
        <v>59</v>
      </c>
      <c r="H27" s="191" t="s">
        <v>51</v>
      </c>
      <c r="I27" s="161" t="s">
        <v>93</v>
      </c>
      <c r="J27" s="191" t="s">
        <v>58</v>
      </c>
      <c r="K27" s="228" t="s">
        <v>59</v>
      </c>
    </row>
    <row r="28" customHeight="1" spans="1:11">
      <c r="A28" s="176" t="s">
        <v>50</v>
      </c>
      <c r="B28" s="167" t="s">
        <v>58</v>
      </c>
      <c r="C28" s="167" t="s">
        <v>59</v>
      </c>
      <c r="D28" s="167" t="s">
        <v>51</v>
      </c>
      <c r="E28" s="204" t="s">
        <v>57</v>
      </c>
      <c r="F28" s="167" t="s">
        <v>58</v>
      </c>
      <c r="G28" s="167" t="s">
        <v>59</v>
      </c>
      <c r="H28" s="167" t="s">
        <v>51</v>
      </c>
      <c r="I28" s="204" t="s">
        <v>68</v>
      </c>
      <c r="J28" s="167" t="s">
        <v>58</v>
      </c>
      <c r="K28" s="168" t="s">
        <v>59</v>
      </c>
    </row>
    <row r="29" customHeight="1" spans="1:11">
      <c r="A29" s="166" t="s">
        <v>61</v>
      </c>
      <c r="B29" s="96"/>
      <c r="C29" s="96"/>
      <c r="D29" s="96"/>
      <c r="E29" s="96"/>
      <c r="F29" s="96"/>
      <c r="G29" s="96"/>
      <c r="H29" s="96"/>
      <c r="I29" s="96"/>
      <c r="J29" s="96"/>
      <c r="K29" s="146"/>
    </row>
    <row r="30" customHeight="1" spans="1:11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33"/>
    </row>
    <row r="31" customHeight="1" spans="1:11">
      <c r="A31" s="188" t="s">
        <v>115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</row>
    <row r="32" ht="17.25" customHeight="1" spans="1:11">
      <c r="A32" s="207" t="s">
        <v>116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34"/>
    </row>
    <row r="33" ht="17.25" customHeight="1" spans="1:11">
      <c r="A33" s="209" t="s">
        <v>117</v>
      </c>
      <c r="B33" s="210"/>
      <c r="C33" s="210"/>
      <c r="D33" s="210"/>
      <c r="E33" s="210"/>
      <c r="F33" s="210"/>
      <c r="G33" s="210"/>
      <c r="H33" s="210"/>
      <c r="I33" s="210"/>
      <c r="J33" s="210"/>
      <c r="K33" s="178"/>
    </row>
    <row r="34" ht="17.25" customHeight="1" spans="1:11">
      <c r="A34" s="209" t="s">
        <v>118</v>
      </c>
      <c r="B34" s="210"/>
      <c r="C34" s="210"/>
      <c r="D34" s="210"/>
      <c r="E34" s="210"/>
      <c r="F34" s="210"/>
      <c r="G34" s="210"/>
      <c r="H34" s="210"/>
      <c r="I34" s="210"/>
      <c r="J34" s="210"/>
      <c r="K34" s="178"/>
    </row>
    <row r="35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178"/>
    </row>
    <row r="36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178"/>
    </row>
    <row r="37" ht="17.25" customHeight="1" spans="1:1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178"/>
    </row>
    <row r="38" ht="17.25" customHeight="1" spans="1:1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178"/>
    </row>
    <row r="39" ht="17.25" customHeight="1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178"/>
    </row>
    <row r="40" ht="17.25" customHeight="1" spans="1:1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178"/>
    </row>
    <row r="41" ht="17.25" customHeight="1" spans="1:1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178"/>
    </row>
    <row r="42" ht="17.25" customHeight="1" spans="1:1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178"/>
    </row>
    <row r="43" ht="17.25" customHeight="1" spans="1:11">
      <c r="A43" s="205" t="s">
        <v>89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33"/>
    </row>
    <row r="44" customHeight="1" spans="1:11">
      <c r="A44" s="188" t="s">
        <v>119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</row>
    <row r="45" ht="18" customHeight="1" spans="1:11">
      <c r="A45" s="113" t="s">
        <v>83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44"/>
    </row>
    <row r="46" ht="18" customHeight="1" spans="1:11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44"/>
    </row>
    <row r="47" ht="18" customHeight="1" spans="1:11">
      <c r="A47" s="202"/>
      <c r="B47" s="203"/>
      <c r="C47" s="203"/>
      <c r="D47" s="203"/>
      <c r="E47" s="203"/>
      <c r="F47" s="203"/>
      <c r="G47" s="203"/>
      <c r="H47" s="203"/>
      <c r="I47" s="203"/>
      <c r="J47" s="203"/>
      <c r="K47" s="232"/>
    </row>
    <row r="48" ht="21" customHeight="1" spans="1:11">
      <c r="A48" s="211" t="s">
        <v>95</v>
      </c>
      <c r="B48" s="212" t="s">
        <v>96</v>
      </c>
      <c r="C48" s="212"/>
      <c r="D48" s="213" t="s">
        <v>97</v>
      </c>
      <c r="E48" s="214" t="s">
        <v>120</v>
      </c>
      <c r="F48" s="213" t="s">
        <v>99</v>
      </c>
      <c r="G48" s="215">
        <v>45483</v>
      </c>
      <c r="H48" s="216" t="s">
        <v>100</v>
      </c>
      <c r="I48" s="216"/>
      <c r="J48" s="212" t="s">
        <v>101</v>
      </c>
      <c r="K48" s="235"/>
    </row>
    <row r="49" customHeight="1" spans="1:11">
      <c r="A49" s="217" t="s">
        <v>102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36"/>
    </row>
    <row r="50" customHeight="1" spans="1:11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37"/>
    </row>
    <row r="51" customHeight="1" spans="1:11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38"/>
    </row>
    <row r="52" ht="21" customHeight="1" spans="1:11">
      <c r="A52" s="211" t="s">
        <v>95</v>
      </c>
      <c r="B52" s="212" t="s">
        <v>96</v>
      </c>
      <c r="C52" s="212"/>
      <c r="D52" s="213" t="s">
        <v>97</v>
      </c>
      <c r="E52" s="213" t="s">
        <v>120</v>
      </c>
      <c r="F52" s="213" t="s">
        <v>99</v>
      </c>
      <c r="G52" s="223">
        <v>45484</v>
      </c>
      <c r="H52" s="216" t="s">
        <v>100</v>
      </c>
      <c r="I52" s="216"/>
      <c r="J52" s="239" t="s">
        <v>101</v>
      </c>
      <c r="K52" s="24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30" workbookViewId="0">
      <selection activeCell="I45" sqref="I45"/>
    </sheetView>
  </sheetViews>
  <sheetFormatPr defaultColWidth="10.125" defaultRowHeight="14.25"/>
  <cols>
    <col min="1" max="1" width="9.625" style="80" customWidth="1"/>
    <col min="2" max="2" width="11.125" style="80" customWidth="1"/>
    <col min="3" max="3" width="9.125" style="80" customWidth="1"/>
    <col min="4" max="4" width="9.5" style="80" customWidth="1"/>
    <col min="5" max="5" width="9.125" style="80" customWidth="1"/>
    <col min="6" max="6" width="10.375" style="80" customWidth="1"/>
    <col min="7" max="7" width="9.5" style="80" customWidth="1"/>
    <col min="8" max="8" width="9.125" style="80" customWidth="1"/>
    <col min="9" max="9" width="8.125" style="80" customWidth="1"/>
    <col min="10" max="10" width="10.5" style="80" customWidth="1"/>
    <col min="11" max="11" width="12.125" style="80" customWidth="1"/>
    <col min="12" max="16384" width="10.125" style="80"/>
  </cols>
  <sheetData>
    <row r="1" ht="26.25" spans="1:11">
      <c r="A1" s="81" t="s">
        <v>121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82" t="s">
        <v>18</v>
      </c>
      <c r="B2" s="83" t="s">
        <v>19</v>
      </c>
      <c r="C2" s="83"/>
      <c r="D2" s="84" t="s">
        <v>27</v>
      </c>
      <c r="E2" s="85" t="s">
        <v>28</v>
      </c>
      <c r="F2" s="86" t="s">
        <v>122</v>
      </c>
      <c r="G2" s="87" t="s">
        <v>34</v>
      </c>
      <c r="H2" s="87"/>
      <c r="I2" s="115" t="s">
        <v>22</v>
      </c>
      <c r="J2" s="87" t="s">
        <v>23</v>
      </c>
      <c r="K2" s="138"/>
    </row>
    <row r="3" spans="1:11">
      <c r="A3" s="88" t="s">
        <v>40</v>
      </c>
      <c r="B3" s="89">
        <v>1960</v>
      </c>
      <c r="C3" s="89"/>
      <c r="D3" s="90" t="s">
        <v>123</v>
      </c>
      <c r="E3" s="91">
        <v>45529</v>
      </c>
      <c r="F3" s="92"/>
      <c r="G3" s="92"/>
      <c r="H3" s="93" t="s">
        <v>124</v>
      </c>
      <c r="I3" s="93"/>
      <c r="J3" s="93"/>
      <c r="K3" s="139"/>
    </row>
    <row r="4" spans="1:11">
      <c r="A4" s="94" t="s">
        <v>37</v>
      </c>
      <c r="B4" s="95">
        <v>3</v>
      </c>
      <c r="C4" s="95">
        <v>6</v>
      </c>
      <c r="D4" s="96" t="s">
        <v>125</v>
      </c>
      <c r="E4" s="92"/>
      <c r="F4" s="92"/>
      <c r="G4" s="92"/>
      <c r="H4" s="96" t="s">
        <v>126</v>
      </c>
      <c r="I4" s="96"/>
      <c r="J4" s="109" t="s">
        <v>31</v>
      </c>
      <c r="K4" s="140" t="s">
        <v>32</v>
      </c>
    </row>
    <row r="5" spans="1:11">
      <c r="A5" s="94" t="s">
        <v>127</v>
      </c>
      <c r="B5" s="89">
        <v>2</v>
      </c>
      <c r="C5" s="89"/>
      <c r="D5" s="90" t="s">
        <v>128</v>
      </c>
      <c r="E5" s="90" t="s">
        <v>129</v>
      </c>
      <c r="F5" s="90" t="s">
        <v>130</v>
      </c>
      <c r="G5" s="90" t="s">
        <v>131</v>
      </c>
      <c r="H5" s="96" t="s">
        <v>132</v>
      </c>
      <c r="I5" s="96"/>
      <c r="J5" s="109" t="s">
        <v>31</v>
      </c>
      <c r="K5" s="140" t="s">
        <v>32</v>
      </c>
    </row>
    <row r="6" ht="15" spans="1:11">
      <c r="A6" s="97" t="s">
        <v>133</v>
      </c>
      <c r="B6" s="98"/>
      <c r="C6" s="98"/>
      <c r="D6" s="99" t="s">
        <v>134</v>
      </c>
      <c r="E6" s="100"/>
      <c r="F6" s="101">
        <v>1960</v>
      </c>
      <c r="G6" s="99"/>
      <c r="H6" s="102" t="s">
        <v>135</v>
      </c>
      <c r="I6" s="102"/>
      <c r="J6" s="101" t="s">
        <v>31</v>
      </c>
      <c r="K6" s="141" t="s">
        <v>32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136</v>
      </c>
      <c r="B8" s="86" t="s">
        <v>137</v>
      </c>
      <c r="C8" s="86" t="s">
        <v>138</v>
      </c>
      <c r="D8" s="86" t="s">
        <v>139</v>
      </c>
      <c r="E8" s="86" t="s">
        <v>140</v>
      </c>
      <c r="F8" s="86" t="s">
        <v>141</v>
      </c>
      <c r="G8" s="107"/>
      <c r="H8" s="108"/>
      <c r="I8" s="108"/>
      <c r="J8" s="108"/>
      <c r="K8" s="142"/>
    </row>
    <row r="9" spans="1:11">
      <c r="A9" s="94" t="s">
        <v>142</v>
      </c>
      <c r="B9" s="96"/>
      <c r="C9" s="109" t="s">
        <v>31</v>
      </c>
      <c r="D9" s="109" t="s">
        <v>32</v>
      </c>
      <c r="E9" s="90" t="s">
        <v>143</v>
      </c>
      <c r="F9" s="110" t="s">
        <v>144</v>
      </c>
      <c r="G9" s="111"/>
      <c r="H9" s="112"/>
      <c r="I9" s="112"/>
      <c r="J9" s="112"/>
      <c r="K9" s="143"/>
    </row>
    <row r="10" spans="1:11">
      <c r="A10" s="94" t="s">
        <v>145</v>
      </c>
      <c r="B10" s="96"/>
      <c r="C10" s="109" t="s">
        <v>31</v>
      </c>
      <c r="D10" s="109" t="s">
        <v>32</v>
      </c>
      <c r="E10" s="90" t="s">
        <v>146</v>
      </c>
      <c r="F10" s="110" t="s">
        <v>147</v>
      </c>
      <c r="G10" s="111" t="s">
        <v>148</v>
      </c>
      <c r="H10" s="112"/>
      <c r="I10" s="112"/>
      <c r="J10" s="112"/>
      <c r="K10" s="143"/>
    </row>
    <row r="11" spans="1:11">
      <c r="A11" s="113" t="s">
        <v>109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44"/>
    </row>
    <row r="12" spans="1:11">
      <c r="A12" s="88" t="s">
        <v>52</v>
      </c>
      <c r="B12" s="109" t="s">
        <v>48</v>
      </c>
      <c r="C12" s="109" t="s">
        <v>49</v>
      </c>
      <c r="D12" s="110"/>
      <c r="E12" s="90" t="s">
        <v>50</v>
      </c>
      <c r="F12" s="109" t="s">
        <v>48</v>
      </c>
      <c r="G12" s="109" t="s">
        <v>49</v>
      </c>
      <c r="H12" s="109"/>
      <c r="I12" s="90" t="s">
        <v>149</v>
      </c>
      <c r="J12" s="109" t="s">
        <v>48</v>
      </c>
      <c r="K12" s="140" t="s">
        <v>49</v>
      </c>
    </row>
    <row r="13" spans="1:11">
      <c r="A13" s="88" t="s">
        <v>55</v>
      </c>
      <c r="B13" s="109" t="s">
        <v>48</v>
      </c>
      <c r="C13" s="109" t="s">
        <v>49</v>
      </c>
      <c r="D13" s="110"/>
      <c r="E13" s="90" t="s">
        <v>60</v>
      </c>
      <c r="F13" s="109" t="s">
        <v>48</v>
      </c>
      <c r="G13" s="109" t="s">
        <v>49</v>
      </c>
      <c r="H13" s="109"/>
      <c r="I13" s="90" t="s">
        <v>150</v>
      </c>
      <c r="J13" s="109" t="s">
        <v>48</v>
      </c>
      <c r="K13" s="140" t="s">
        <v>49</v>
      </c>
    </row>
    <row r="14" ht="15" spans="1:11">
      <c r="A14" s="97" t="s">
        <v>151</v>
      </c>
      <c r="B14" s="101" t="s">
        <v>48</v>
      </c>
      <c r="C14" s="101" t="s">
        <v>49</v>
      </c>
      <c r="D14" s="100"/>
      <c r="E14" s="99" t="s">
        <v>152</v>
      </c>
      <c r="F14" s="101" t="s">
        <v>48</v>
      </c>
      <c r="G14" s="101" t="s">
        <v>49</v>
      </c>
      <c r="H14" s="101"/>
      <c r="I14" s="99" t="s">
        <v>153</v>
      </c>
      <c r="J14" s="101" t="s">
        <v>48</v>
      </c>
      <c r="K14" s="141" t="s">
        <v>49</v>
      </c>
    </row>
    <row r="15" ht="15" spans="1:11">
      <c r="A15" s="103"/>
      <c r="B15" s="105"/>
      <c r="C15" s="105"/>
      <c r="D15" s="104"/>
      <c r="E15" s="103"/>
      <c r="F15" s="105"/>
      <c r="G15" s="105"/>
      <c r="H15" s="105"/>
      <c r="I15" s="103"/>
      <c r="J15" s="105"/>
      <c r="K15" s="105"/>
    </row>
    <row r="16" spans="1:11">
      <c r="A16" s="82" t="s">
        <v>154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45"/>
    </row>
    <row r="17" spans="1:11">
      <c r="A17" s="94" t="s">
        <v>155</v>
      </c>
      <c r="B17" s="96"/>
      <c r="C17" s="96"/>
      <c r="D17" s="96"/>
      <c r="E17" s="96"/>
      <c r="F17" s="96"/>
      <c r="G17" s="96"/>
      <c r="H17" s="96"/>
      <c r="I17" s="96"/>
      <c r="J17" s="96"/>
      <c r="K17" s="146"/>
    </row>
    <row r="18" spans="1:11">
      <c r="A18" s="94" t="s">
        <v>156</v>
      </c>
      <c r="B18" s="96"/>
      <c r="C18" s="96"/>
      <c r="D18" s="96"/>
      <c r="E18" s="96"/>
      <c r="F18" s="96"/>
      <c r="G18" s="96"/>
      <c r="H18" s="96"/>
      <c r="I18" s="96"/>
      <c r="J18" s="96"/>
      <c r="K18" s="146"/>
    </row>
    <row r="19" spans="1:11">
      <c r="A19" s="116" t="s">
        <v>157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40"/>
    </row>
    <row r="20" spans="1:11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47"/>
    </row>
    <row r="21" spans="1:11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47"/>
    </row>
    <row r="22" spans="1:11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147"/>
    </row>
    <row r="23" spans="1:11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48"/>
    </row>
    <row r="24" spans="1:11">
      <c r="A24" s="94" t="s">
        <v>82</v>
      </c>
      <c r="B24" s="96"/>
      <c r="C24" s="109" t="s">
        <v>31</v>
      </c>
      <c r="D24" s="109" t="s">
        <v>32</v>
      </c>
      <c r="E24" s="93"/>
      <c r="F24" s="93"/>
      <c r="G24" s="93"/>
      <c r="H24" s="93"/>
      <c r="I24" s="93"/>
      <c r="J24" s="93"/>
      <c r="K24" s="139"/>
    </row>
    <row r="25" ht="15" spans="1:11">
      <c r="A25" s="121" t="s">
        <v>158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49"/>
    </row>
    <row r="26" ht="1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>
      <c r="A27" s="124" t="s">
        <v>159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0"/>
    </row>
    <row r="28" spans="1:11">
      <c r="A28" s="126" t="s">
        <v>160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1"/>
    </row>
    <row r="29" spans="1:11">
      <c r="A29" s="126" t="s">
        <v>161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51"/>
    </row>
    <row r="30" spans="1:11">
      <c r="A30" s="126" t="s">
        <v>162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51"/>
    </row>
    <row r="31" spans="1:11">
      <c r="A31" s="126" t="s">
        <v>163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51"/>
    </row>
    <row r="32" spans="1:11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51"/>
    </row>
    <row r="33" ht="23.1" customHeight="1" spans="1:1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51"/>
    </row>
    <row r="34" ht="23.1" customHeight="1" spans="1:11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47"/>
    </row>
    <row r="35" ht="23.1" customHeight="1" spans="1:11">
      <c r="A35" s="128"/>
      <c r="B35" s="118"/>
      <c r="C35" s="118"/>
      <c r="D35" s="118"/>
      <c r="E35" s="118"/>
      <c r="F35" s="118"/>
      <c r="G35" s="118"/>
      <c r="H35" s="118"/>
      <c r="I35" s="118"/>
      <c r="J35" s="118"/>
      <c r="K35" s="147"/>
    </row>
    <row r="36" ht="23.1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2"/>
    </row>
    <row r="37" ht="18.75" customHeight="1" spans="1:11">
      <c r="A37" s="131" t="s">
        <v>164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53"/>
    </row>
    <row r="38" ht="18.75" customHeight="1" spans="1:11">
      <c r="A38" s="94" t="s">
        <v>165</v>
      </c>
      <c r="B38" s="96"/>
      <c r="C38" s="96"/>
      <c r="D38" s="93" t="s">
        <v>166</v>
      </c>
      <c r="E38" s="93"/>
      <c r="F38" s="133" t="s">
        <v>167</v>
      </c>
      <c r="G38" s="134"/>
      <c r="H38" s="96" t="s">
        <v>168</v>
      </c>
      <c r="I38" s="96"/>
      <c r="J38" s="96" t="s">
        <v>169</v>
      </c>
      <c r="K38" s="146"/>
    </row>
    <row r="39" ht="18.75" customHeight="1" spans="1:11">
      <c r="A39" s="94" t="s">
        <v>83</v>
      </c>
      <c r="B39" s="96" t="s">
        <v>170</v>
      </c>
      <c r="C39" s="96"/>
      <c r="D39" s="96"/>
      <c r="E39" s="96"/>
      <c r="F39" s="96"/>
      <c r="G39" s="96"/>
      <c r="H39" s="96"/>
      <c r="I39" s="96"/>
      <c r="J39" s="96"/>
      <c r="K39" s="146"/>
    </row>
    <row r="40" ht="30.95" customHeight="1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46"/>
    </row>
    <row r="41" ht="18.75" customHeight="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46"/>
    </row>
    <row r="42" ht="32.1" customHeight="1" spans="1:11">
      <c r="A42" s="97" t="s">
        <v>95</v>
      </c>
      <c r="B42" s="135" t="s">
        <v>171</v>
      </c>
      <c r="C42" s="135"/>
      <c r="D42" s="99" t="s">
        <v>172</v>
      </c>
      <c r="E42" s="100" t="s">
        <v>173</v>
      </c>
      <c r="F42" s="99" t="s">
        <v>99</v>
      </c>
      <c r="G42" s="136">
        <v>45533</v>
      </c>
      <c r="H42" s="137" t="s">
        <v>100</v>
      </c>
      <c r="I42" s="137"/>
      <c r="J42" s="135" t="s">
        <v>101</v>
      </c>
      <c r="K42" s="15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0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I24" sqref="I24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14" width="15.25" style="53" customWidth="1"/>
    <col min="15" max="16384" width="9" style="53"/>
  </cols>
  <sheetData>
    <row r="1" ht="30" customHeight="1" spans="1:14">
      <c r="A1" s="54" t="s">
        <v>174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" customHeight="1" spans="1:14">
      <c r="A2" s="56" t="s">
        <v>27</v>
      </c>
      <c r="B2" s="57" t="s">
        <v>28</v>
      </c>
      <c r="C2" s="57"/>
      <c r="D2" s="58" t="s">
        <v>33</v>
      </c>
      <c r="E2" s="57" t="s">
        <v>34</v>
      </c>
      <c r="F2" s="57"/>
      <c r="G2" s="57"/>
      <c r="H2" s="59"/>
      <c r="I2" s="71" t="s">
        <v>22</v>
      </c>
      <c r="J2" s="57" t="s">
        <v>23</v>
      </c>
      <c r="K2" s="57"/>
      <c r="L2" s="57"/>
      <c r="M2" s="57"/>
      <c r="N2" s="72"/>
    </row>
    <row r="3" ht="29.1" customHeight="1" spans="1:14">
      <c r="A3" s="60" t="s">
        <v>175</v>
      </c>
      <c r="B3" s="61" t="s">
        <v>176</v>
      </c>
      <c r="C3" s="61"/>
      <c r="D3" s="61"/>
      <c r="E3" s="61"/>
      <c r="F3" s="61"/>
      <c r="G3" s="61"/>
      <c r="H3" s="62"/>
      <c r="I3" s="61" t="s">
        <v>177</v>
      </c>
      <c r="J3" s="61"/>
      <c r="K3" s="61"/>
      <c r="L3" s="61"/>
      <c r="M3" s="61"/>
      <c r="N3" s="73"/>
    </row>
    <row r="4" ht="29.1" customHeight="1" spans="1:14">
      <c r="A4" s="60"/>
      <c r="B4" s="63"/>
      <c r="C4" s="63"/>
      <c r="D4" s="64"/>
      <c r="E4" s="63"/>
      <c r="F4" s="63"/>
      <c r="G4" s="63"/>
      <c r="H4" s="62"/>
      <c r="I4" s="65" t="s">
        <v>178</v>
      </c>
      <c r="J4" s="65" t="s">
        <v>179</v>
      </c>
      <c r="K4" s="65" t="s">
        <v>180</v>
      </c>
      <c r="L4" s="65" t="s">
        <v>181</v>
      </c>
      <c r="M4" s="65" t="s">
        <v>182</v>
      </c>
      <c r="N4" s="65" t="s">
        <v>183</v>
      </c>
    </row>
    <row r="5" ht="29.1" customHeight="1" spans="1:14">
      <c r="A5" s="60"/>
      <c r="B5" s="65" t="s">
        <v>178</v>
      </c>
      <c r="C5" s="65" t="s">
        <v>179</v>
      </c>
      <c r="D5" s="65" t="s">
        <v>180</v>
      </c>
      <c r="E5" s="65" t="s">
        <v>181</v>
      </c>
      <c r="F5" s="65" t="s">
        <v>182</v>
      </c>
      <c r="G5" s="65" t="s">
        <v>183</v>
      </c>
      <c r="H5" s="62"/>
      <c r="I5" s="74" t="s">
        <v>184</v>
      </c>
      <c r="J5" s="74" t="s">
        <v>184</v>
      </c>
      <c r="K5" s="74" t="s">
        <v>185</v>
      </c>
      <c r="L5" s="75" t="s">
        <v>185</v>
      </c>
      <c r="M5" s="76" t="s">
        <v>77</v>
      </c>
      <c r="N5" s="76" t="s">
        <v>77</v>
      </c>
    </row>
    <row r="6" ht="15" customHeight="1" spans="1:14">
      <c r="A6" s="66" t="s">
        <v>186</v>
      </c>
      <c r="B6" s="65">
        <f>C6-4</f>
        <v>48</v>
      </c>
      <c r="C6" s="65">
        <v>52</v>
      </c>
      <c r="D6" s="65">
        <f>C6+4</f>
        <v>56</v>
      </c>
      <c r="E6" s="65">
        <f>D6+4</f>
        <v>60</v>
      </c>
      <c r="F6" s="65">
        <f>E6+4</f>
        <v>64</v>
      </c>
      <c r="G6" s="65">
        <f>F6+4</f>
        <v>68</v>
      </c>
      <c r="H6" s="62"/>
      <c r="I6" s="77" t="s">
        <v>187</v>
      </c>
      <c r="J6" s="77" t="s">
        <v>188</v>
      </c>
      <c r="K6" s="77" t="s">
        <v>189</v>
      </c>
      <c r="L6" s="77" t="s">
        <v>190</v>
      </c>
      <c r="M6" s="77" t="s">
        <v>187</v>
      </c>
      <c r="N6" s="77" t="s">
        <v>191</v>
      </c>
    </row>
    <row r="7" ht="15" customHeight="1" spans="1:14">
      <c r="A7" s="66" t="s">
        <v>192</v>
      </c>
      <c r="B7" s="65">
        <f>C7-4</f>
        <v>88</v>
      </c>
      <c r="C7" s="65">
        <v>92</v>
      </c>
      <c r="D7" s="65">
        <f>C7+4</f>
        <v>96</v>
      </c>
      <c r="E7" s="65">
        <f t="shared" ref="E7:G8" si="0">D7+6</f>
        <v>102</v>
      </c>
      <c r="F7" s="65">
        <f t="shared" si="0"/>
        <v>108</v>
      </c>
      <c r="G7" s="65">
        <f t="shared" si="0"/>
        <v>114</v>
      </c>
      <c r="H7" s="62"/>
      <c r="I7" s="77" t="s">
        <v>193</v>
      </c>
      <c r="J7" s="77" t="s">
        <v>194</v>
      </c>
      <c r="K7" s="77" t="s">
        <v>193</v>
      </c>
      <c r="L7" s="77" t="s">
        <v>195</v>
      </c>
      <c r="M7" s="77" t="s">
        <v>193</v>
      </c>
      <c r="N7" s="77" t="s">
        <v>193</v>
      </c>
    </row>
    <row r="8" ht="15" customHeight="1" spans="1:14">
      <c r="A8" s="67" t="s">
        <v>196</v>
      </c>
      <c r="B8" s="65">
        <f>C8-4</f>
        <v>82</v>
      </c>
      <c r="C8" s="65">
        <v>86</v>
      </c>
      <c r="D8" s="65">
        <f>C8+4</f>
        <v>90</v>
      </c>
      <c r="E8" s="65">
        <f t="shared" si="0"/>
        <v>96</v>
      </c>
      <c r="F8" s="65">
        <f t="shared" si="0"/>
        <v>102</v>
      </c>
      <c r="G8" s="65">
        <f t="shared" si="0"/>
        <v>108</v>
      </c>
      <c r="H8" s="62"/>
      <c r="I8" s="77" t="s">
        <v>197</v>
      </c>
      <c r="J8" s="77" t="s">
        <v>197</v>
      </c>
      <c r="K8" s="77" t="s">
        <v>197</v>
      </c>
      <c r="L8" s="77" t="s">
        <v>197</v>
      </c>
      <c r="M8" s="77" t="s">
        <v>197</v>
      </c>
      <c r="N8" s="77" t="s">
        <v>197</v>
      </c>
    </row>
    <row r="9" ht="15" customHeight="1" spans="1:14">
      <c r="A9" s="68" t="s">
        <v>198</v>
      </c>
      <c r="B9" s="65">
        <f>C9-4</f>
        <v>94</v>
      </c>
      <c r="C9" s="65">
        <v>98</v>
      </c>
      <c r="D9" s="65">
        <f>C9+4</f>
        <v>102</v>
      </c>
      <c r="E9" s="65">
        <f>D9+6</f>
        <v>108</v>
      </c>
      <c r="F9" s="65">
        <f>E9+6</f>
        <v>114</v>
      </c>
      <c r="G9" s="65">
        <f>F9+6</f>
        <v>120</v>
      </c>
      <c r="H9" s="62"/>
      <c r="I9" s="77" t="s">
        <v>199</v>
      </c>
      <c r="J9" s="77" t="s">
        <v>199</v>
      </c>
      <c r="K9" s="77" t="s">
        <v>199</v>
      </c>
      <c r="L9" s="77" t="s">
        <v>199</v>
      </c>
      <c r="M9" s="77" t="s">
        <v>199</v>
      </c>
      <c r="N9" s="77" t="s">
        <v>199</v>
      </c>
    </row>
    <row r="10" ht="15" customHeight="1" spans="1:14">
      <c r="A10" s="66" t="s">
        <v>200</v>
      </c>
      <c r="B10" s="65">
        <f>C10-1.5</f>
        <v>34.5</v>
      </c>
      <c r="C10" s="65">
        <v>36</v>
      </c>
      <c r="D10" s="65">
        <f>C10+2.2</f>
        <v>38.2</v>
      </c>
      <c r="E10" s="65">
        <f>D10+2.2</f>
        <v>40.4</v>
      </c>
      <c r="F10" s="65">
        <f>E10+2.2</f>
        <v>42.6</v>
      </c>
      <c r="G10" s="65">
        <f>F10+2.2</f>
        <v>44.8</v>
      </c>
      <c r="H10" s="62"/>
      <c r="I10" s="77" t="s">
        <v>197</v>
      </c>
      <c r="J10" s="77" t="s">
        <v>197</v>
      </c>
      <c r="K10" s="77" t="s">
        <v>197</v>
      </c>
      <c r="L10" s="77" t="s">
        <v>197</v>
      </c>
      <c r="M10" s="77" t="s">
        <v>197</v>
      </c>
      <c r="N10" s="77" t="s">
        <v>197</v>
      </c>
    </row>
    <row r="11" ht="15" customHeight="1" spans="1:14">
      <c r="A11" s="66" t="s">
        <v>201</v>
      </c>
      <c r="B11" s="65">
        <f>C11-1</f>
        <v>49</v>
      </c>
      <c r="C11" s="65">
        <v>50</v>
      </c>
      <c r="D11" s="65">
        <f>C11+1</f>
        <v>51</v>
      </c>
      <c r="E11" s="65">
        <f>D11+1.5</f>
        <v>52.5</v>
      </c>
      <c r="F11" s="65">
        <f>E11+1.5</f>
        <v>54</v>
      </c>
      <c r="G11" s="65">
        <f>F11+1.5</f>
        <v>55.5</v>
      </c>
      <c r="H11" s="62"/>
      <c r="I11" s="77" t="s">
        <v>197</v>
      </c>
      <c r="J11" s="77" t="s">
        <v>197</v>
      </c>
      <c r="K11" s="77" t="s">
        <v>197</v>
      </c>
      <c r="L11" s="77" t="s">
        <v>197</v>
      </c>
      <c r="M11" s="77" t="s">
        <v>197</v>
      </c>
      <c r="N11" s="77" t="s">
        <v>197</v>
      </c>
    </row>
    <row r="12" ht="15" customHeight="1" spans="1:14">
      <c r="A12" s="66" t="s">
        <v>202</v>
      </c>
      <c r="B12" s="65">
        <f>C12-4</f>
        <v>46</v>
      </c>
      <c r="C12" s="65">
        <v>50</v>
      </c>
      <c r="D12" s="65">
        <f>C12+3.6</f>
        <v>53.6</v>
      </c>
      <c r="E12" s="65">
        <f>D12+3.6</f>
        <v>57.2</v>
      </c>
      <c r="F12" s="65">
        <f>E12+3.6</f>
        <v>60.8</v>
      </c>
      <c r="G12" s="65">
        <f>F12+3.6</f>
        <v>64.4</v>
      </c>
      <c r="H12" s="62"/>
      <c r="I12" s="77" t="s">
        <v>197</v>
      </c>
      <c r="J12" s="77" t="s">
        <v>197</v>
      </c>
      <c r="K12" s="77" t="s">
        <v>197</v>
      </c>
      <c r="L12" s="77" t="s">
        <v>197</v>
      </c>
      <c r="M12" s="77" t="s">
        <v>197</v>
      </c>
      <c r="N12" s="77" t="s">
        <v>197</v>
      </c>
    </row>
    <row r="13" ht="15" customHeight="1" spans="1:14">
      <c r="A13" s="66" t="s">
        <v>203</v>
      </c>
      <c r="B13" s="65">
        <f>C13-1.2</f>
        <v>18.8</v>
      </c>
      <c r="C13" s="65">
        <v>20</v>
      </c>
      <c r="D13" s="65">
        <f>C13+1.2</f>
        <v>21.2</v>
      </c>
      <c r="E13" s="65">
        <f>D13+1.2</f>
        <v>22.4</v>
      </c>
      <c r="F13" s="65">
        <f>E13+1.2</f>
        <v>23.6</v>
      </c>
      <c r="G13" s="65">
        <f>F13+1.2</f>
        <v>24.8</v>
      </c>
      <c r="H13" s="62"/>
      <c r="I13" s="77" t="s">
        <v>197</v>
      </c>
      <c r="J13" s="77" t="s">
        <v>197</v>
      </c>
      <c r="K13" s="77" t="s">
        <v>197</v>
      </c>
      <c r="L13" s="77" t="s">
        <v>197</v>
      </c>
      <c r="M13" s="77" t="s">
        <v>197</v>
      </c>
      <c r="N13" s="77" t="s">
        <v>197</v>
      </c>
    </row>
    <row r="14" ht="15" customHeight="1" spans="1:14">
      <c r="A14" s="66" t="s">
        <v>204</v>
      </c>
      <c r="B14" s="65">
        <f>C14-0.8</f>
        <v>-0.8</v>
      </c>
      <c r="C14" s="65">
        <v>0</v>
      </c>
      <c r="D14" s="65">
        <f>C14+0.8</f>
        <v>0.8</v>
      </c>
      <c r="E14" s="65">
        <f>D14+1</f>
        <v>1.8</v>
      </c>
      <c r="F14" s="65">
        <f>E14+1</f>
        <v>2.8</v>
      </c>
      <c r="G14" s="65">
        <f>F14+0.8</f>
        <v>3.6</v>
      </c>
      <c r="H14" s="62"/>
      <c r="I14" s="77" t="s">
        <v>197</v>
      </c>
      <c r="J14" s="77" t="s">
        <v>197</v>
      </c>
      <c r="K14" s="77" t="s">
        <v>197</v>
      </c>
      <c r="L14" s="77" t="s">
        <v>197</v>
      </c>
      <c r="M14" s="77" t="s">
        <v>197</v>
      </c>
      <c r="N14" s="77" t="s">
        <v>197</v>
      </c>
    </row>
    <row r="15" ht="15" customHeight="1" spans="1:14">
      <c r="A15" s="66" t="s">
        <v>205</v>
      </c>
      <c r="B15" s="66">
        <f>C15-0.2</f>
        <v>12.8</v>
      </c>
      <c r="C15" s="66">
        <v>13</v>
      </c>
      <c r="D15" s="66">
        <f>C15+0.2</f>
        <v>13.2</v>
      </c>
      <c r="E15" s="66">
        <f t="shared" ref="E15:G16" si="1">D15+0.4</f>
        <v>13.6</v>
      </c>
      <c r="F15" s="66">
        <f t="shared" si="1"/>
        <v>14</v>
      </c>
      <c r="G15" s="66">
        <f t="shared" si="1"/>
        <v>14.4</v>
      </c>
      <c r="H15" s="62"/>
      <c r="I15" s="77" t="s">
        <v>197</v>
      </c>
      <c r="J15" s="77" t="s">
        <v>197</v>
      </c>
      <c r="K15" s="77" t="s">
        <v>197</v>
      </c>
      <c r="L15" s="77" t="s">
        <v>197</v>
      </c>
      <c r="M15" s="77" t="s">
        <v>197</v>
      </c>
      <c r="N15" s="77" t="s">
        <v>197</v>
      </c>
    </row>
    <row r="16" ht="15" customHeight="1" spans="1:14">
      <c r="A16" s="66" t="s">
        <v>205</v>
      </c>
      <c r="B16" s="66">
        <f>C16-0.2</f>
        <v>9.3</v>
      </c>
      <c r="C16" s="66">
        <v>9.5</v>
      </c>
      <c r="D16" s="66">
        <f>C16+0.2</f>
        <v>9.7</v>
      </c>
      <c r="E16" s="66">
        <f t="shared" si="1"/>
        <v>10.1</v>
      </c>
      <c r="F16" s="66">
        <f t="shared" si="1"/>
        <v>10.5</v>
      </c>
      <c r="G16" s="66">
        <f t="shared" si="1"/>
        <v>10.9</v>
      </c>
      <c r="H16" s="62"/>
      <c r="I16" s="77" t="s">
        <v>197</v>
      </c>
      <c r="J16" s="77" t="s">
        <v>197</v>
      </c>
      <c r="K16" s="77" t="s">
        <v>197</v>
      </c>
      <c r="L16" s="77" t="s">
        <v>197</v>
      </c>
      <c r="M16" s="77" t="s">
        <v>197</v>
      </c>
      <c r="N16" s="77" t="s">
        <v>197</v>
      </c>
    </row>
    <row r="17" ht="15" customHeight="1" spans="1:14">
      <c r="A17" s="66" t="s">
        <v>206</v>
      </c>
      <c r="B17" s="66">
        <f>C17-0.8</f>
        <v>31.7</v>
      </c>
      <c r="C17" s="66">
        <v>32.5</v>
      </c>
      <c r="D17" s="66">
        <f>C17+0.8</f>
        <v>33.3</v>
      </c>
      <c r="E17" s="66">
        <f>D17+0.8</f>
        <v>34.1</v>
      </c>
      <c r="F17" s="66">
        <f>E17+0.8</f>
        <v>34.9</v>
      </c>
      <c r="G17" s="66">
        <f>F17+0.8</f>
        <v>35.7</v>
      </c>
      <c r="H17" s="62"/>
      <c r="I17" s="77" t="s">
        <v>197</v>
      </c>
      <c r="J17" s="77" t="s">
        <v>197</v>
      </c>
      <c r="K17" s="77" t="s">
        <v>197</v>
      </c>
      <c r="L17" s="77" t="s">
        <v>197</v>
      </c>
      <c r="M17" s="77" t="s">
        <v>197</v>
      </c>
      <c r="N17" s="77" t="s">
        <v>197</v>
      </c>
    </row>
    <row r="18" ht="15" customHeight="1" spans="1:14">
      <c r="A18" s="66" t="s">
        <v>207</v>
      </c>
      <c r="B18" s="66">
        <f>C18-0.5</f>
        <v>28</v>
      </c>
      <c r="C18" s="66">
        <v>28.5</v>
      </c>
      <c r="D18" s="66">
        <f>C18+0.5</f>
        <v>29</v>
      </c>
      <c r="E18" s="66">
        <f>D18+0.75</f>
        <v>29.75</v>
      </c>
      <c r="F18" s="66">
        <f>E18+0.75</f>
        <v>30.5</v>
      </c>
      <c r="G18" s="66">
        <f>F18+0.75</f>
        <v>31.25</v>
      </c>
      <c r="H18" s="62"/>
      <c r="I18" s="78"/>
      <c r="J18" s="78"/>
      <c r="K18" s="78"/>
      <c r="L18" s="77"/>
      <c r="M18" s="78"/>
      <c r="N18" s="77"/>
    </row>
    <row r="19" ht="14.25" spans="1:14">
      <c r="A19" s="69" t="s">
        <v>83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ht="14.25" spans="1:14">
      <c r="A20" s="53" t="s">
        <v>208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4">
      <c r="A21" s="70" t="s">
        <v>209</v>
      </c>
      <c r="B21" s="70"/>
      <c r="C21" s="70"/>
      <c r="D21" s="70"/>
      <c r="E21" s="70"/>
      <c r="F21" s="70"/>
      <c r="G21" s="70"/>
      <c r="H21" s="70"/>
      <c r="I21" s="69" t="s">
        <v>210</v>
      </c>
      <c r="J21" s="79"/>
      <c r="K21" s="69" t="s">
        <v>211</v>
      </c>
      <c r="L21" s="69"/>
      <c r="M21" s="69" t="s">
        <v>212</v>
      </c>
      <c r="N21" s="53" t="s">
        <v>101</v>
      </c>
    </row>
    <row r="22" ht="18.95" customHeight="1" spans="1:1">
      <c r="A22" s="53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B4" sqref="B4:F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2.625" style="51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215</v>
      </c>
      <c r="B2" s="5" t="s">
        <v>216</v>
      </c>
      <c r="C2" s="5" t="s">
        <v>217</v>
      </c>
      <c r="D2" s="5" t="s">
        <v>218</v>
      </c>
      <c r="E2" s="20" t="s">
        <v>219</v>
      </c>
      <c r="F2" s="5" t="s">
        <v>220</v>
      </c>
      <c r="G2" s="5" t="s">
        <v>221</v>
      </c>
      <c r="H2" s="5" t="s">
        <v>222</v>
      </c>
      <c r="I2" s="4" t="s">
        <v>223</v>
      </c>
      <c r="J2" s="4" t="s">
        <v>224</v>
      </c>
      <c r="K2" s="4" t="s">
        <v>225</v>
      </c>
      <c r="L2" s="4" t="s">
        <v>226</v>
      </c>
      <c r="M2" s="4" t="s">
        <v>227</v>
      </c>
      <c r="N2" s="5" t="s">
        <v>228</v>
      </c>
      <c r="O2" s="5" t="s">
        <v>229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230</v>
      </c>
      <c r="J3" s="4" t="s">
        <v>230</v>
      </c>
      <c r="K3" s="4" t="s">
        <v>230</v>
      </c>
      <c r="L3" s="4" t="s">
        <v>230</v>
      </c>
      <c r="M3" s="4" t="s">
        <v>230</v>
      </c>
      <c r="N3" s="7"/>
      <c r="O3" s="7"/>
    </row>
    <row r="4" ht="28.5" spans="1:15">
      <c r="A4" s="9">
        <v>1</v>
      </c>
      <c r="B4" s="12">
        <v>102</v>
      </c>
      <c r="C4" s="324" t="s">
        <v>231</v>
      </c>
      <c r="D4" s="325" t="s">
        <v>232</v>
      </c>
      <c r="E4" s="25" t="s">
        <v>233</v>
      </c>
      <c r="F4" s="324" t="s">
        <v>234</v>
      </c>
      <c r="G4" s="12" t="s">
        <v>31</v>
      </c>
      <c r="H4" s="12" t="s">
        <v>31</v>
      </c>
      <c r="I4" s="12">
        <v>2</v>
      </c>
      <c r="J4" s="12">
        <v>3</v>
      </c>
      <c r="K4" s="12"/>
      <c r="L4" s="12">
        <v>1</v>
      </c>
      <c r="M4" s="12">
        <v>3</v>
      </c>
      <c r="N4" s="12">
        <f t="shared" ref="N4:N6" si="0">SUM(I4:M4)</f>
        <v>9</v>
      </c>
      <c r="O4" s="12" t="s">
        <v>235</v>
      </c>
    </row>
    <row r="5" ht="28.5" spans="1:15">
      <c r="A5" s="9">
        <v>1</v>
      </c>
      <c r="B5" s="12">
        <v>73</v>
      </c>
      <c r="C5" s="324" t="s">
        <v>231</v>
      </c>
      <c r="D5" s="26" t="s">
        <v>236</v>
      </c>
      <c r="E5" s="25" t="s">
        <v>233</v>
      </c>
      <c r="F5" s="324" t="s">
        <v>234</v>
      </c>
      <c r="G5" s="12" t="s">
        <v>31</v>
      </c>
      <c r="H5" s="12" t="s">
        <v>31</v>
      </c>
      <c r="I5" s="12">
        <v>3</v>
      </c>
      <c r="J5" s="12">
        <v>2</v>
      </c>
      <c r="K5" s="12">
        <v>1</v>
      </c>
      <c r="L5" s="12">
        <v>1</v>
      </c>
      <c r="M5" s="12">
        <v>2</v>
      </c>
      <c r="N5" s="12">
        <f t="shared" si="0"/>
        <v>9</v>
      </c>
      <c r="O5" s="12" t="s">
        <v>235</v>
      </c>
    </row>
    <row r="6" ht="28.5" spans="1:15">
      <c r="A6" s="9">
        <v>1</v>
      </c>
      <c r="B6" s="12">
        <v>106</v>
      </c>
      <c r="C6" s="324" t="s">
        <v>231</v>
      </c>
      <c r="D6" s="325" t="s">
        <v>237</v>
      </c>
      <c r="E6" s="25" t="s">
        <v>233</v>
      </c>
      <c r="F6" s="324" t="s">
        <v>234</v>
      </c>
      <c r="G6" s="12" t="s">
        <v>31</v>
      </c>
      <c r="H6" s="12" t="s">
        <v>31</v>
      </c>
      <c r="I6" s="12">
        <v>3</v>
      </c>
      <c r="J6" s="12">
        <v>1</v>
      </c>
      <c r="K6" s="12">
        <v>1</v>
      </c>
      <c r="L6" s="12">
        <v>1</v>
      </c>
      <c r="M6" s="12">
        <v>2</v>
      </c>
      <c r="N6" s="12">
        <f t="shared" si="0"/>
        <v>8</v>
      </c>
      <c r="O6" s="12" t="s">
        <v>235</v>
      </c>
    </row>
    <row r="7" spans="1:15">
      <c r="A7" s="9"/>
      <c r="B7" s="12"/>
      <c r="C7" s="23"/>
      <c r="D7" s="44"/>
      <c r="E7" s="25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9"/>
      <c r="B8" s="12"/>
      <c r="C8" s="23"/>
      <c r="D8" s="45"/>
      <c r="E8" s="25"/>
      <c r="F8" s="23"/>
      <c r="G8" s="12"/>
      <c r="H8" s="12"/>
      <c r="I8" s="9"/>
      <c r="J8" s="9"/>
      <c r="K8" s="9"/>
      <c r="L8" s="9"/>
      <c r="M8" s="9"/>
      <c r="N8" s="9"/>
      <c r="O8" s="9"/>
    </row>
    <row r="9" spans="1:15">
      <c r="A9" s="9"/>
      <c r="B9" s="9"/>
      <c r="C9" s="23"/>
      <c r="D9" s="44"/>
      <c r="E9" s="25"/>
      <c r="F9" s="23"/>
      <c r="G9" s="12"/>
      <c r="H9" s="12"/>
      <c r="I9" s="12"/>
      <c r="J9" s="12"/>
      <c r="K9" s="12"/>
      <c r="L9" s="12"/>
      <c r="M9" s="12"/>
      <c r="N9" s="9"/>
      <c r="O9" s="9"/>
    </row>
    <row r="10" spans="1:15">
      <c r="A10" s="9"/>
      <c r="B10" s="9"/>
      <c r="C10" s="9"/>
      <c r="D10" s="9"/>
      <c r="E10" s="5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5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238</v>
      </c>
      <c r="B12" s="15"/>
      <c r="C12" s="15"/>
      <c r="D12" s="16"/>
      <c r="E12" s="17"/>
      <c r="F12" s="32"/>
      <c r="G12" s="32"/>
      <c r="H12" s="32"/>
      <c r="I12" s="27"/>
      <c r="J12" s="14" t="s">
        <v>239</v>
      </c>
      <c r="K12" s="15"/>
      <c r="L12" s="15"/>
      <c r="M12" s="16"/>
      <c r="N12" s="15"/>
      <c r="O12" s="22"/>
    </row>
    <row r="13" ht="63" customHeight="1" spans="1:15">
      <c r="A13" s="18" t="s">
        <v>240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">
      <c r="A14" t="s">
        <v>241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F5" sqref="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215</v>
      </c>
      <c r="B2" s="5" t="s">
        <v>220</v>
      </c>
      <c r="C2" s="5" t="s">
        <v>216</v>
      </c>
      <c r="D2" s="5" t="s">
        <v>217</v>
      </c>
      <c r="E2" s="5" t="s">
        <v>218</v>
      </c>
      <c r="F2" s="5" t="s">
        <v>219</v>
      </c>
      <c r="G2" s="4" t="s">
        <v>243</v>
      </c>
      <c r="H2" s="4"/>
      <c r="I2" s="4" t="s">
        <v>244</v>
      </c>
      <c r="J2" s="4"/>
      <c r="K2" s="6" t="s">
        <v>245</v>
      </c>
      <c r="L2" s="47" t="s">
        <v>246</v>
      </c>
      <c r="M2" s="20" t="s">
        <v>247</v>
      </c>
    </row>
    <row r="3" s="1" customFormat="1" ht="16.5" spans="1:13">
      <c r="A3" s="4"/>
      <c r="B3" s="7"/>
      <c r="C3" s="7"/>
      <c r="D3" s="7"/>
      <c r="E3" s="7"/>
      <c r="F3" s="7"/>
      <c r="G3" s="4" t="s">
        <v>248</v>
      </c>
      <c r="H3" s="4" t="s">
        <v>249</v>
      </c>
      <c r="I3" s="4" t="s">
        <v>248</v>
      </c>
      <c r="J3" s="4" t="s">
        <v>249</v>
      </c>
      <c r="K3" s="8"/>
      <c r="L3" s="48"/>
      <c r="M3" s="21"/>
    </row>
    <row r="4" ht="28.5" spans="1:13">
      <c r="A4" s="9">
        <v>1</v>
      </c>
      <c r="B4" s="324" t="s">
        <v>234</v>
      </c>
      <c r="C4" s="12">
        <v>102</v>
      </c>
      <c r="D4" s="324" t="s">
        <v>231</v>
      </c>
      <c r="E4" s="325" t="s">
        <v>232</v>
      </c>
      <c r="F4" s="25" t="s">
        <v>233</v>
      </c>
      <c r="G4" s="13">
        <v>0.02</v>
      </c>
      <c r="H4" s="13">
        <v>0.03</v>
      </c>
      <c r="I4" s="13">
        <v>0.02</v>
      </c>
      <c r="J4" s="13">
        <v>0.03</v>
      </c>
      <c r="K4" s="13">
        <f>SUM(G4:J4)</f>
        <v>0.1</v>
      </c>
      <c r="L4" s="12" t="s">
        <v>250</v>
      </c>
      <c r="M4" s="12" t="s">
        <v>235</v>
      </c>
    </row>
    <row r="5" ht="28.5" spans="1:13">
      <c r="A5" s="9">
        <v>1</v>
      </c>
      <c r="B5" s="324" t="s">
        <v>234</v>
      </c>
      <c r="C5" s="12">
        <v>73</v>
      </c>
      <c r="D5" s="324" t="s">
        <v>231</v>
      </c>
      <c r="E5" s="26" t="s">
        <v>236</v>
      </c>
      <c r="F5" s="25" t="s">
        <v>233</v>
      </c>
      <c r="G5" s="13">
        <v>0.02</v>
      </c>
      <c r="H5" s="13">
        <v>0.03</v>
      </c>
      <c r="I5" s="13">
        <v>0.02</v>
      </c>
      <c r="J5" s="13">
        <v>0.03</v>
      </c>
      <c r="K5" s="13">
        <f>SUM(G5:J5)</f>
        <v>0.1</v>
      </c>
      <c r="L5" s="12" t="s">
        <v>250</v>
      </c>
      <c r="M5" s="12" t="s">
        <v>235</v>
      </c>
    </row>
    <row r="6" ht="28.5" spans="1:13">
      <c r="A6" s="9">
        <v>1</v>
      </c>
      <c r="B6" s="324" t="s">
        <v>234</v>
      </c>
      <c r="C6" s="12">
        <v>106</v>
      </c>
      <c r="D6" s="324" t="s">
        <v>231</v>
      </c>
      <c r="E6" s="325" t="s">
        <v>237</v>
      </c>
      <c r="F6" s="25" t="s">
        <v>233</v>
      </c>
      <c r="G6" s="13">
        <v>0.03</v>
      </c>
      <c r="H6" s="13">
        <v>0.03</v>
      </c>
      <c r="I6" s="13">
        <v>0.03</v>
      </c>
      <c r="J6" s="13">
        <v>0.03</v>
      </c>
      <c r="K6" s="13">
        <f>SUM(G6:J6)</f>
        <v>0.12</v>
      </c>
      <c r="L6" s="12" t="s">
        <v>250</v>
      </c>
      <c r="M6" s="12" t="s">
        <v>235</v>
      </c>
    </row>
    <row r="7" spans="1:13">
      <c r="A7" s="9"/>
      <c r="B7" s="23"/>
      <c r="C7" s="12"/>
      <c r="D7" s="23"/>
      <c r="E7" s="44"/>
      <c r="F7" s="12"/>
      <c r="G7" s="13"/>
      <c r="H7" s="13"/>
      <c r="I7" s="13"/>
      <c r="J7" s="13"/>
      <c r="K7" s="13"/>
      <c r="L7" s="12"/>
      <c r="M7" s="12"/>
    </row>
    <row r="8" spans="1:13">
      <c r="A8" s="9"/>
      <c r="B8" s="23"/>
      <c r="C8" s="12"/>
      <c r="D8" s="23"/>
      <c r="E8" s="45"/>
      <c r="F8" s="12"/>
      <c r="G8" s="13"/>
      <c r="H8" s="13"/>
      <c r="I8" s="13"/>
      <c r="J8" s="13"/>
      <c r="K8" s="49"/>
      <c r="L8" s="12"/>
      <c r="M8" s="9"/>
    </row>
    <row r="9" spans="1:13">
      <c r="A9" s="9"/>
      <c r="B9" s="23"/>
      <c r="C9" s="9"/>
      <c r="D9" s="23"/>
      <c r="E9" s="44"/>
      <c r="F9" s="12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238</v>
      </c>
      <c r="B12" s="15"/>
      <c r="C12" s="15"/>
      <c r="D12" s="15"/>
      <c r="E12" s="16"/>
      <c r="F12" s="17"/>
      <c r="G12" s="27"/>
      <c r="H12" s="14" t="s">
        <v>251</v>
      </c>
      <c r="I12" s="15"/>
      <c r="J12" s="15"/>
      <c r="K12" s="16"/>
      <c r="L12" s="50"/>
      <c r="M12" s="22"/>
    </row>
    <row r="13" ht="112.5" customHeight="1" spans="1:13">
      <c r="A13" s="46" t="s">
        <v>252</v>
      </c>
      <c r="B13" s="4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">
      <c r="A14" t="s">
        <v>253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PageLayoutView="125" workbookViewId="0">
      <selection activeCell="F19" sqref="F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255</v>
      </c>
      <c r="B2" s="5" t="s">
        <v>220</v>
      </c>
      <c r="C2" s="5" t="s">
        <v>216</v>
      </c>
      <c r="D2" s="5" t="s">
        <v>217</v>
      </c>
      <c r="E2" s="5" t="s">
        <v>218</v>
      </c>
      <c r="F2" s="5" t="s">
        <v>219</v>
      </c>
      <c r="G2" s="33" t="s">
        <v>256</v>
      </c>
      <c r="H2" s="34"/>
      <c r="I2" s="42"/>
      <c r="J2" s="33" t="s">
        <v>257</v>
      </c>
      <c r="K2" s="34"/>
      <c r="L2" s="42"/>
      <c r="M2" s="33" t="s">
        <v>258</v>
      </c>
      <c r="N2" s="34"/>
      <c r="O2" s="42"/>
      <c r="P2" s="33" t="s">
        <v>259</v>
      </c>
      <c r="Q2" s="34"/>
      <c r="R2" s="42"/>
      <c r="S2" s="34" t="s">
        <v>260</v>
      </c>
      <c r="T2" s="34"/>
      <c r="U2" s="42"/>
      <c r="V2" s="29" t="s">
        <v>261</v>
      </c>
      <c r="W2" s="29" t="s">
        <v>229</v>
      </c>
    </row>
    <row r="3" s="1" customFormat="1" ht="16.5" spans="1:23">
      <c r="A3" s="7"/>
      <c r="B3" s="35"/>
      <c r="C3" s="35"/>
      <c r="D3" s="35"/>
      <c r="E3" s="35"/>
      <c r="F3" s="35"/>
      <c r="G3" s="4" t="s">
        <v>262</v>
      </c>
      <c r="H3" s="4" t="s">
        <v>33</v>
      </c>
      <c r="I3" s="4" t="s">
        <v>220</v>
      </c>
      <c r="J3" s="4" t="s">
        <v>262</v>
      </c>
      <c r="K3" s="4" t="s">
        <v>33</v>
      </c>
      <c r="L3" s="4" t="s">
        <v>220</v>
      </c>
      <c r="M3" s="4" t="s">
        <v>262</v>
      </c>
      <c r="N3" s="4" t="s">
        <v>33</v>
      </c>
      <c r="O3" s="4" t="s">
        <v>220</v>
      </c>
      <c r="P3" s="4" t="s">
        <v>262</v>
      </c>
      <c r="Q3" s="4" t="s">
        <v>33</v>
      </c>
      <c r="R3" s="4" t="s">
        <v>220</v>
      </c>
      <c r="S3" s="4" t="s">
        <v>262</v>
      </c>
      <c r="T3" s="4" t="s">
        <v>33</v>
      </c>
      <c r="U3" s="4" t="s">
        <v>220</v>
      </c>
      <c r="V3" s="43"/>
      <c r="W3" s="43"/>
    </row>
    <row r="4" ht="28.5" spans="1:23">
      <c r="A4" s="36" t="s">
        <v>263</v>
      </c>
      <c r="B4" s="326" t="s">
        <v>264</v>
      </c>
      <c r="C4" s="12">
        <v>102</v>
      </c>
      <c r="D4" s="324" t="s">
        <v>231</v>
      </c>
      <c r="E4" s="325" t="s">
        <v>232</v>
      </c>
      <c r="F4" s="25" t="s">
        <v>233</v>
      </c>
      <c r="G4" s="327" t="s">
        <v>265</v>
      </c>
      <c r="H4" s="327" t="s">
        <v>266</v>
      </c>
      <c r="I4" s="327" t="s">
        <v>267</v>
      </c>
      <c r="J4" s="327" t="s">
        <v>268</v>
      </c>
      <c r="K4" s="327" t="s">
        <v>269</v>
      </c>
      <c r="L4" s="327" t="s">
        <v>270</v>
      </c>
      <c r="M4" s="327" t="s">
        <v>271</v>
      </c>
      <c r="N4" s="327" t="s">
        <v>272</v>
      </c>
      <c r="O4" s="12" t="s">
        <v>273</v>
      </c>
      <c r="P4" s="12"/>
      <c r="Q4" s="12"/>
      <c r="R4" s="12"/>
      <c r="S4" s="12"/>
      <c r="T4" s="12"/>
      <c r="U4" s="12"/>
      <c r="V4" s="12"/>
      <c r="W4" s="12"/>
    </row>
    <row r="5" ht="28.5" spans="1:23">
      <c r="A5" s="38"/>
      <c r="B5" s="39"/>
      <c r="C5" s="12">
        <v>73</v>
      </c>
      <c r="D5" s="324" t="s">
        <v>231</v>
      </c>
      <c r="E5" s="26" t="s">
        <v>236</v>
      </c>
      <c r="F5" s="25" t="s">
        <v>233</v>
      </c>
      <c r="G5" s="33" t="s">
        <v>274</v>
      </c>
      <c r="H5" s="34"/>
      <c r="I5" s="42"/>
      <c r="J5" s="33" t="s">
        <v>275</v>
      </c>
      <c r="K5" s="34"/>
      <c r="L5" s="42"/>
      <c r="M5" s="33" t="s">
        <v>276</v>
      </c>
      <c r="N5" s="34"/>
      <c r="O5" s="42"/>
      <c r="P5" s="33" t="s">
        <v>277</v>
      </c>
      <c r="Q5" s="34"/>
      <c r="R5" s="42"/>
      <c r="S5" s="34" t="s">
        <v>278</v>
      </c>
      <c r="T5" s="34"/>
      <c r="U5" s="42"/>
      <c r="V5" s="12"/>
      <c r="W5" s="12"/>
    </row>
    <row r="6" ht="28.5" spans="1:23">
      <c r="A6" s="38"/>
      <c r="B6" s="39"/>
      <c r="C6" s="12">
        <v>106</v>
      </c>
      <c r="D6" s="324" t="s">
        <v>231</v>
      </c>
      <c r="E6" s="325" t="s">
        <v>237</v>
      </c>
      <c r="F6" s="25" t="s">
        <v>233</v>
      </c>
      <c r="G6" s="4" t="s">
        <v>262</v>
      </c>
      <c r="H6" s="4" t="s">
        <v>33</v>
      </c>
      <c r="I6" s="4" t="s">
        <v>220</v>
      </c>
      <c r="J6" s="4" t="s">
        <v>262</v>
      </c>
      <c r="K6" s="4" t="s">
        <v>33</v>
      </c>
      <c r="L6" s="4" t="s">
        <v>220</v>
      </c>
      <c r="M6" s="4" t="s">
        <v>262</v>
      </c>
      <c r="N6" s="4" t="s">
        <v>33</v>
      </c>
      <c r="O6" s="4" t="s">
        <v>220</v>
      </c>
      <c r="P6" s="4" t="s">
        <v>262</v>
      </c>
      <c r="Q6" s="4" t="s">
        <v>33</v>
      </c>
      <c r="R6" s="4" t="s">
        <v>220</v>
      </c>
      <c r="S6" s="4" t="s">
        <v>262</v>
      </c>
      <c r="T6" s="4" t="s">
        <v>33</v>
      </c>
      <c r="U6" s="4" t="s">
        <v>220</v>
      </c>
      <c r="V6" s="12"/>
      <c r="W6" s="12"/>
    </row>
    <row r="7" ht="28.5" spans="1:23">
      <c r="A7" s="40"/>
      <c r="B7" s="41"/>
      <c r="C7" s="12">
        <v>102</v>
      </c>
      <c r="D7" s="324" t="s">
        <v>231</v>
      </c>
      <c r="E7" s="325" t="s">
        <v>232</v>
      </c>
      <c r="F7" s="25" t="s">
        <v>233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="2" customFormat="1" ht="18.75" spans="1:23">
      <c r="A9" s="14" t="s">
        <v>238</v>
      </c>
      <c r="B9" s="15"/>
      <c r="C9" s="15"/>
      <c r="D9" s="15"/>
      <c r="E9" s="16"/>
      <c r="F9" s="17"/>
      <c r="G9" s="27"/>
      <c r="H9" s="32"/>
      <c r="I9" s="32"/>
      <c r="J9" s="14" t="s">
        <v>251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5"/>
      <c r="W9" s="22"/>
    </row>
    <row r="10" ht="60.75" customHeight="1" spans="1:23">
      <c r="A10" s="18" t="s">
        <v>279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1">
      <c r="A11" t="s">
        <v>253</v>
      </c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281</v>
      </c>
      <c r="B2" s="29" t="s">
        <v>216</v>
      </c>
      <c r="C2" s="29" t="s">
        <v>217</v>
      </c>
      <c r="D2" s="29" t="s">
        <v>218</v>
      </c>
      <c r="E2" s="29" t="s">
        <v>219</v>
      </c>
      <c r="F2" s="29" t="s">
        <v>220</v>
      </c>
      <c r="G2" s="28" t="s">
        <v>282</v>
      </c>
      <c r="H2" s="28" t="s">
        <v>283</v>
      </c>
      <c r="I2" s="28" t="s">
        <v>284</v>
      </c>
      <c r="J2" s="28" t="s">
        <v>283</v>
      </c>
      <c r="K2" s="28" t="s">
        <v>285</v>
      </c>
      <c r="L2" s="28" t="s">
        <v>283</v>
      </c>
      <c r="M2" s="29" t="s">
        <v>261</v>
      </c>
      <c r="N2" s="29" t="s">
        <v>229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0" t="s">
        <v>281</v>
      </c>
      <c r="B4" s="31" t="s">
        <v>286</v>
      </c>
      <c r="C4" s="31" t="s">
        <v>262</v>
      </c>
      <c r="D4" s="31" t="s">
        <v>218</v>
      </c>
      <c r="E4" s="29" t="s">
        <v>219</v>
      </c>
      <c r="F4" s="29" t="s">
        <v>220</v>
      </c>
      <c r="G4" s="28" t="s">
        <v>282</v>
      </c>
      <c r="H4" s="28" t="s">
        <v>283</v>
      </c>
      <c r="I4" s="28" t="s">
        <v>284</v>
      </c>
      <c r="J4" s="28" t="s">
        <v>283</v>
      </c>
      <c r="K4" s="28" t="s">
        <v>285</v>
      </c>
      <c r="L4" s="28" t="s">
        <v>283</v>
      </c>
      <c r="M4" s="29" t="s">
        <v>261</v>
      </c>
      <c r="N4" s="29" t="s">
        <v>229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287</v>
      </c>
      <c r="B11" s="15"/>
      <c r="C11" s="15"/>
      <c r="D11" s="16"/>
      <c r="E11" s="17"/>
      <c r="F11" s="32"/>
      <c r="G11" s="27"/>
      <c r="H11" s="32"/>
      <c r="I11" s="14" t="s">
        <v>288</v>
      </c>
      <c r="J11" s="15"/>
      <c r="K11" s="15"/>
      <c r="L11" s="15"/>
      <c r="M11" s="15"/>
      <c r="N11" s="22"/>
    </row>
    <row r="12" ht="68.25" customHeight="1" spans="1:14">
      <c r="A12" s="18" t="s">
        <v>289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253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2024-08-29T14:20:13Z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CC2FD3DFCE024362927DA79244DD9356_12</vt:lpwstr>
  </property>
  <property fmtid="{D5CDD505-2E9C-101B-9397-08002B2CF9AE}" pid="3" name="KSOProductBuildVer">
    <vt:lpwstr>2052-12.1.0.17827</vt:lpwstr>
  </property>
</Properties>
</file>