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<sst xmlns="http://schemas.openxmlformats.org/spreadsheetml/2006/main" count="62" uniqueCount="46">
  <si>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QC规格测量表</t>
  </si>
  <si>
    <t>款号</t>
  </si>
  <si>
    <t>TAWWBM92759</t>
  </si>
  <si>
    <t xml:space="preserve"> 女套羽绒冲锋衣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</si>
  <si>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</si>
  <si>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</si>
  <si>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</si>
  <si>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</si>
  <si>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</si>
  <si>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</si>
  <si>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</si>
  <si>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</si>
  <si>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</si>
  <si>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冷木灰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</si>
  <si>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</si>
  <si>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</si>
  <si>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</si>
  <si>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</si>
  <si>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</si>
  <si>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</si>
  <si>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</si>
  <si>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</si>
  <si>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+1/+1</t>
  </si>
  <si>
    <t>胸围</t>
  </si>
  <si>
    <t>108</t>
  </si>
  <si>
    <t>+1  /+0.5</t>
  </si>
  <si>
    <t>腰围</t>
  </si>
  <si>
    <t>110</t>
  </si>
  <si>
    <t>+0.5  /+0.5</t>
  </si>
  <si>
    <t>摆围</t>
  </si>
  <si>
    <t>123</t>
  </si>
  <si>
    <t>肩宽</t>
  </si>
  <si>
    <t>+0.5  /-0.5</t>
  </si>
  <si>
    <t>肩点袖长</t>
  </si>
  <si>
    <t>袖肥/2</t>
  </si>
  <si>
    <t>0 / +0.5</t>
  </si>
  <si>
    <t>袖口围/2</t>
  </si>
  <si>
    <t>+0.5 /+0.5</t>
  </si>
  <si>
    <t>内件</t>
  </si>
  <si>
    <t>+1 /-1</t>
  </si>
  <si>
    <t>+1  /+1</t>
  </si>
  <si>
    <t>+0.5 / +1</t>
  </si>
  <si>
    <t>-0.5 /-0.8</t>
  </si>
  <si>
    <t>-0.5  /-0.5</t>
  </si>
  <si>
    <t>0  /+ 0.5</t>
  </si>
  <si>
    <t>-0.5 /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</si>
</sst>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</cellStyleXfs>
  <cellXfs count="38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49" fontId="2" fillId="0" borderId="0" xfId="53" applyNumberFormat="1" applyFont="1" applyFill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53" applyFont="1" applyFill="1" applyBorder="1" applyAlignment="1" applyProtection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7" fillId="0" borderId="0" xfId="56" applyFont="1" applyFill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49" fontId="2" fillId="0" borderId="0" xfId="53" applyNumberFormat="1" applyFont="1" applyFill="1" applyBorder="1" applyAlignment="1">
      <alignment horizontal="center" vertical="center"/>
    </xf>
    <xf numFmtId="0" fontId="2" fillId="0" borderId="5" xfId="53" applyFont="1" applyFill="1" applyBorder="1" applyAlignment="1">
      <alignment horizontal="center" vertical="center"/>
    </xf>
    <xf numFmtId="49" fontId="2" fillId="0" borderId="5" xfId="53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49" fontId="8" fillId="0" borderId="4" xfId="53" applyNumberFormat="1" applyFont="1" applyFill="1" applyBorder="1" applyAlignment="1">
      <alignment horizontal="center" vertical="center"/>
    </xf>
    <xf numFmtId="49" fontId="8" fillId="0" borderId="7" xfId="53" applyNumberFormat="1" applyFont="1" applyFill="1" applyBorder="1" applyAlignment="1">
      <alignment horizontal="center" vertical="center"/>
    </xf>
    <xf numFmtId="49" fontId="2" fillId="0" borderId="2" xfId="53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/>
    </xf>
    <xf numFmtId="0" fontId="10" fillId="0" borderId="0" xfId="56" applyFont="1" applyFill="1" applyAlignment="1">
      <alignment horizontal="center" vertical="center"/>
    </xf>
    <xf numFmtId="49" fontId="10" fillId="0" borderId="0" xfId="56" applyNumberFormat="1" applyFont="1" applyFill="1" applyAlignment="1">
      <alignment horizontal="center" vertical="center"/>
    </xf>
    <xf numFmtId="49" fontId="8" fillId="0" borderId="5" xfId="50" applyNumberFormat="1" applyFont="1" applyFill="1" applyBorder="1" applyAlignment="1">
      <alignment horizontal="center" vertical="center"/>
    </xf>
    <xf numFmtId="49" fontId="8" fillId="0" borderId="6" xfId="53" applyNumberFormat="1" applyFont="1" applyFill="1" applyBorder="1" applyAlignment="1">
      <alignment horizontal="center" vertical="center"/>
    </xf>
    <xf numFmtId="49" fontId="11" fillId="0" borderId="2" xfId="64" applyNumberFormat="1" applyFont="1" applyFill="1" applyBorder="1" applyAlignment="1">
      <alignment horizontal="center" vertical="center"/>
    </xf>
    <xf numFmtId="49" fontId="8" fillId="0" borderId="0" xfId="53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10</xdr:col>
      <xdr:colOff>114300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58674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26670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26670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29337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10</xdr:col>
      <xdr:colOff>114300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58674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10" workbookViewId="0">
      <selection activeCell="P18" sqref="P18"/>
    </sheetView>
  </sheetViews>
  <sheetFormatPr defaultColWidth="9.5" defaultRowHeight="21" customHeight="1"/>
  <cols>
    <col min="1" max="8" width="8.375" style="1" customWidth="1"/>
    <col min="9" max="9" width="1.375" style="2" customWidth="1"/>
    <col min="10" max="14" width="9.875" style="3" customWidth="1"/>
    <col min="15" max="15" width="9.5" style="3"/>
    <col min="16" max="16384" width="9.5" style="2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23"/>
      <c r="J1" s="24"/>
      <c r="K1" s="24"/>
      <c r="L1" s="24"/>
      <c r="M1" s="24"/>
      <c r="N1" s="24"/>
    </row>
    <row r="2" customHeight="1" spans="1:14">
      <c r="A2" s="6" t="s">
        <v>1</v>
      </c>
      <c r="B2" s="7" t="s">
        <v>2</v>
      </c>
      <c r="C2" s="7"/>
      <c r="D2" s="7"/>
      <c r="E2" s="19" t="s">
        <v>3</v>
      </c>
      <c r="F2" s="19"/>
      <c r="G2" s="19"/>
      <c r="H2" s="19"/>
      <c r="I2" s="25"/>
      <c r="J2" s="26"/>
      <c r="K2" s="26"/>
      <c r="L2" s="26"/>
      <c r="M2" s="26"/>
      <c r="N2" s="34"/>
    </row>
    <row r="3" customHeight="1" spans="1:14">
      <c r="A3" s="8"/>
      <c r="B3" s="9" t="s">
        <v>4</v>
      </c>
      <c r="C3" s="9"/>
      <c r="D3" s="9"/>
      <c r="E3" s="9"/>
      <c r="F3" s="9"/>
      <c r="G3" s="9"/>
      <c r="H3" s="9"/>
      <c r="I3" s="27"/>
      <c r="J3" s="28" t="s">
        <v>5</v>
      </c>
      <c r="K3" s="29"/>
      <c r="L3" s="29"/>
      <c r="M3" s="29"/>
      <c r="N3" s="35"/>
    </row>
    <row r="4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7"/>
      <c r="J4" s="30"/>
      <c r="K4" s="30"/>
      <c r="L4" s="30" t="s">
        <v>13</v>
      </c>
      <c r="M4" s="30"/>
      <c r="N4" s="30"/>
    </row>
    <row r="5" customHeight="1" spans="1:14">
      <c r="A5" s="8"/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27"/>
      <c r="J5" s="30" t="s">
        <v>7</v>
      </c>
      <c r="K5" s="30" t="s">
        <v>8</v>
      </c>
      <c r="L5" s="30" t="s">
        <v>9</v>
      </c>
      <c r="M5" s="30" t="s">
        <v>10</v>
      </c>
      <c r="N5" s="36" t="s">
        <v>11</v>
      </c>
    </row>
    <row r="6" customHeight="1" spans="1:14">
      <c r="A6" s="11" t="s">
        <v>21</v>
      </c>
      <c r="B6" s="12">
        <f>C6-1</f>
        <v>73</v>
      </c>
      <c r="C6" s="12">
        <f>D6-2</f>
        <v>74</v>
      </c>
      <c r="D6" s="12">
        <v>76</v>
      </c>
      <c r="E6" s="12">
        <f>D6+2</f>
        <v>78</v>
      </c>
      <c r="F6" s="12">
        <f>E6+2</f>
        <v>80</v>
      </c>
      <c r="G6" s="12">
        <f>F6+1</f>
        <v>81</v>
      </c>
      <c r="H6" s="12">
        <f>G6+1</f>
        <v>82</v>
      </c>
      <c r="I6" s="27"/>
      <c r="J6" s="31"/>
      <c r="K6" s="31"/>
      <c r="L6" s="31" t="s">
        <v>22</v>
      </c>
      <c r="M6" s="31"/>
      <c r="N6" s="31"/>
    </row>
    <row r="7" customHeight="1" spans="1:14">
      <c r="A7" s="12" t="s">
        <v>23</v>
      </c>
      <c r="B7" s="12">
        <f t="shared" ref="B7:B9" si="0">C7-4</f>
        <v>100</v>
      </c>
      <c r="C7" s="12">
        <f t="shared" ref="C7:C9" si="1">D7-4</f>
        <v>104</v>
      </c>
      <c r="D7" s="12" t="s">
        <v>24</v>
      </c>
      <c r="E7" s="12">
        <f t="shared" ref="E7:E9" si="2">D7+4</f>
        <v>112</v>
      </c>
      <c r="F7" s="12">
        <f>E7+4</f>
        <v>116</v>
      </c>
      <c r="G7" s="12">
        <f t="shared" ref="G7:G9" si="3">F7+6</f>
        <v>122</v>
      </c>
      <c r="H7" s="12">
        <f>G7+6</f>
        <v>128</v>
      </c>
      <c r="I7" s="27"/>
      <c r="J7" s="31"/>
      <c r="K7" s="31"/>
      <c r="L7" s="31" t="s">
        <v>25</v>
      </c>
      <c r="M7" s="31"/>
      <c r="N7" s="31"/>
    </row>
    <row r="8" customHeight="1" spans="1:14">
      <c r="A8" s="12" t="s">
        <v>26</v>
      </c>
      <c r="B8" s="12">
        <f t="shared" si="0"/>
        <v>102</v>
      </c>
      <c r="C8" s="12">
        <f t="shared" si="1"/>
        <v>106</v>
      </c>
      <c r="D8" s="12" t="s">
        <v>27</v>
      </c>
      <c r="E8" s="12">
        <f t="shared" si="2"/>
        <v>114</v>
      </c>
      <c r="F8" s="12">
        <f>E8+5</f>
        <v>119</v>
      </c>
      <c r="G8" s="12">
        <f t="shared" si="3"/>
        <v>125</v>
      </c>
      <c r="H8" s="12">
        <f>G8+7</f>
        <v>132</v>
      </c>
      <c r="I8" s="27"/>
      <c r="J8" s="31"/>
      <c r="K8" s="31"/>
      <c r="L8" s="31" t="s">
        <v>28</v>
      </c>
      <c r="M8" s="31"/>
      <c r="N8" s="31"/>
    </row>
    <row r="9" customHeight="1" spans="1:14">
      <c r="A9" s="12" t="s">
        <v>29</v>
      </c>
      <c r="B9" s="12">
        <f t="shared" si="0"/>
        <v>115</v>
      </c>
      <c r="C9" s="12">
        <f t="shared" si="1"/>
        <v>119</v>
      </c>
      <c r="D9" s="12" t="s">
        <v>30</v>
      </c>
      <c r="E9" s="12">
        <f t="shared" si="2"/>
        <v>127</v>
      </c>
      <c r="F9" s="12">
        <f>E9+5</f>
        <v>132</v>
      </c>
      <c r="G9" s="12">
        <f t="shared" si="3"/>
        <v>138</v>
      </c>
      <c r="H9" s="12">
        <f>G9+7</f>
        <v>145</v>
      </c>
      <c r="I9" s="27"/>
      <c r="J9" s="31"/>
      <c r="K9" s="31"/>
      <c r="L9" s="31" t="s">
        <v>28</v>
      </c>
      <c r="M9" s="31"/>
      <c r="N9" s="31"/>
    </row>
    <row r="10" customHeight="1" spans="1:14">
      <c r="A10" s="12" t="s">
        <v>31</v>
      </c>
      <c r="B10" s="12">
        <f>C10-1</f>
        <v>40</v>
      </c>
      <c r="C10" s="12">
        <f>D10-1</f>
        <v>41</v>
      </c>
      <c r="D10" s="12">
        <v>42</v>
      </c>
      <c r="E10" s="12">
        <f>D10+1</f>
        <v>43</v>
      </c>
      <c r="F10" s="12">
        <f>E10+1</f>
        <v>44</v>
      </c>
      <c r="G10" s="12">
        <f>F10+1.2</f>
        <v>45.2</v>
      </c>
      <c r="H10" s="12">
        <f>G10+1.2</f>
        <v>46.4</v>
      </c>
      <c r="I10" s="27"/>
      <c r="J10" s="31"/>
      <c r="K10" s="31"/>
      <c r="L10" s="31" t="s">
        <v>32</v>
      </c>
      <c r="M10" s="31"/>
      <c r="N10" s="31"/>
    </row>
    <row r="11" customHeight="1" spans="1:14">
      <c r="A11" s="12" t="s">
        <v>33</v>
      </c>
      <c r="B11" s="12">
        <f>C11-0.5</f>
        <v>59.5</v>
      </c>
      <c r="C11" s="12">
        <f>D11-1</f>
        <v>60</v>
      </c>
      <c r="D11" s="12">
        <v>61</v>
      </c>
      <c r="E11" s="12">
        <f>D11+1</f>
        <v>62</v>
      </c>
      <c r="F11" s="12">
        <f>E11+1</f>
        <v>63</v>
      </c>
      <c r="G11" s="12">
        <f>F11+0.5</f>
        <v>63.5</v>
      </c>
      <c r="H11" s="12">
        <f>G11+0.5</f>
        <v>64</v>
      </c>
      <c r="I11" s="27"/>
      <c r="J11" s="31"/>
      <c r="K11" s="31"/>
      <c r="L11" s="31" t="s">
        <v>28</v>
      </c>
      <c r="M11" s="31"/>
      <c r="N11" s="31"/>
    </row>
    <row r="12" customHeight="1" spans="1:14">
      <c r="A12" s="12" t="s">
        <v>34</v>
      </c>
      <c r="B12" s="12">
        <f>C12-0.8</f>
        <v>19.9</v>
      </c>
      <c r="C12" s="12">
        <f>D12-0.8</f>
        <v>20.7</v>
      </c>
      <c r="D12" s="12">
        <v>21.5</v>
      </c>
      <c r="E12" s="12">
        <f>D12+0.8</f>
        <v>22.3</v>
      </c>
      <c r="F12" s="12">
        <f>E12+0.8</f>
        <v>23.1</v>
      </c>
      <c r="G12" s="12">
        <f>F12+1.3</f>
        <v>24.4</v>
      </c>
      <c r="H12" s="12">
        <f>G12+1.3</f>
        <v>25.7</v>
      </c>
      <c r="I12" s="27"/>
      <c r="J12" s="31"/>
      <c r="K12" s="31"/>
      <c r="L12" s="31" t="s">
        <v>35</v>
      </c>
      <c r="M12" s="31"/>
      <c r="N12" s="31"/>
    </row>
    <row r="13" customHeight="1" spans="1:14">
      <c r="A13" s="12" t="s">
        <v>36</v>
      </c>
      <c r="B13" s="12">
        <f>C13-0.5</f>
        <v>13.5</v>
      </c>
      <c r="C13" s="12">
        <f>D13-0.5</f>
        <v>14</v>
      </c>
      <c r="D13" s="12">
        <v>14.5</v>
      </c>
      <c r="E13" s="12">
        <f>D13+0.5</f>
        <v>15</v>
      </c>
      <c r="F13" s="12">
        <f>E13+0.5</f>
        <v>15.5</v>
      </c>
      <c r="G13" s="12">
        <f>F13+0.7</f>
        <v>16.2</v>
      </c>
      <c r="H13" s="12">
        <f>G13+0.7</f>
        <v>16.9</v>
      </c>
      <c r="I13" s="27"/>
      <c r="J13" s="31"/>
      <c r="K13" s="31"/>
      <c r="L13" s="31" t="s">
        <v>37</v>
      </c>
      <c r="M13" s="31"/>
      <c r="N13" s="31"/>
    </row>
    <row r="14" customHeight="1" spans="1:14">
      <c r="A14" s="13" t="s">
        <v>38</v>
      </c>
      <c r="B14" s="14"/>
      <c r="C14" s="14"/>
      <c r="D14" s="15"/>
      <c r="E14" s="20"/>
      <c r="F14" s="21"/>
      <c r="G14" s="22"/>
      <c r="H14" s="22"/>
      <c r="I14" s="27"/>
      <c r="J14" s="31"/>
      <c r="K14" s="31"/>
      <c r="L14" s="31"/>
      <c r="M14" s="31"/>
      <c r="N14" s="31"/>
    </row>
    <row r="15" customHeight="1" spans="1:14">
      <c r="A15" s="16" t="s">
        <v>21</v>
      </c>
      <c r="B15" s="16">
        <f>C15-1</f>
        <v>59</v>
      </c>
      <c r="C15" s="16">
        <f>D15-2</f>
        <v>60</v>
      </c>
      <c r="D15" s="16">
        <v>62</v>
      </c>
      <c r="E15" s="16">
        <f>D15+2</f>
        <v>64</v>
      </c>
      <c r="F15" s="16">
        <f>E15+2</f>
        <v>66</v>
      </c>
      <c r="G15" s="16">
        <f>F15+1</f>
        <v>67</v>
      </c>
      <c r="H15" s="16">
        <f>G15+1</f>
        <v>68</v>
      </c>
      <c r="I15" s="27"/>
      <c r="J15" s="31"/>
      <c r="K15" s="31"/>
      <c r="L15" s="31" t="s">
        <v>39</v>
      </c>
      <c r="M15" s="31"/>
      <c r="N15" s="31"/>
    </row>
    <row r="16" customHeight="1" spans="1:14">
      <c r="A16" s="16" t="s">
        <v>23</v>
      </c>
      <c r="B16" s="16">
        <f t="shared" ref="B16:B18" si="4">C16-4</f>
        <v>92</v>
      </c>
      <c r="C16" s="16">
        <f t="shared" ref="C16:C18" si="5">D16-4</f>
        <v>96</v>
      </c>
      <c r="D16" s="16">
        <v>100</v>
      </c>
      <c r="E16" s="16">
        <f t="shared" ref="E16:E18" si="6">D16+4</f>
        <v>104</v>
      </c>
      <c r="F16" s="16">
        <f>E16+4</f>
        <v>108</v>
      </c>
      <c r="G16" s="16">
        <f t="shared" ref="G16:G18" si="7">F16+6</f>
        <v>114</v>
      </c>
      <c r="H16" s="16">
        <f>G16+6</f>
        <v>120</v>
      </c>
      <c r="I16" s="27"/>
      <c r="J16" s="31"/>
      <c r="K16" s="31"/>
      <c r="L16" s="31" t="s">
        <v>40</v>
      </c>
      <c r="M16" s="31"/>
      <c r="N16" s="31"/>
    </row>
    <row r="17" customHeight="1" spans="1:14">
      <c r="A17" s="16" t="s">
        <v>26</v>
      </c>
      <c r="B17" s="16">
        <f t="shared" si="4"/>
        <v>87</v>
      </c>
      <c r="C17" s="16">
        <f t="shared" si="5"/>
        <v>91</v>
      </c>
      <c r="D17" s="16">
        <v>95</v>
      </c>
      <c r="E17" s="16">
        <f t="shared" si="6"/>
        <v>99</v>
      </c>
      <c r="F17" s="16">
        <f>E17+5</f>
        <v>104</v>
      </c>
      <c r="G17" s="16">
        <f t="shared" si="7"/>
        <v>110</v>
      </c>
      <c r="H17" s="16">
        <f>G17+7</f>
        <v>117</v>
      </c>
      <c r="I17" s="27"/>
      <c r="J17" s="31"/>
      <c r="K17" s="31"/>
      <c r="L17" s="31" t="s">
        <v>40</v>
      </c>
      <c r="M17" s="31"/>
      <c r="N17" s="31"/>
    </row>
    <row r="18" customHeight="1" spans="1:14">
      <c r="A18" s="16" t="s">
        <v>29</v>
      </c>
      <c r="B18" s="16">
        <f t="shared" si="4"/>
        <v>96</v>
      </c>
      <c r="C18" s="16">
        <f t="shared" si="5"/>
        <v>100</v>
      </c>
      <c r="D18" s="16">
        <v>104</v>
      </c>
      <c r="E18" s="16">
        <f t="shared" si="6"/>
        <v>108</v>
      </c>
      <c r="F18" s="16">
        <f>E18+5</f>
        <v>113</v>
      </c>
      <c r="G18" s="16">
        <f t="shared" si="7"/>
        <v>119</v>
      </c>
      <c r="H18" s="16">
        <f>G18+7</f>
        <v>126</v>
      </c>
      <c r="I18" s="27"/>
      <c r="J18" s="31"/>
      <c r="K18" s="31"/>
      <c r="L18" s="31" t="s">
        <v>41</v>
      </c>
      <c r="M18" s="31"/>
      <c r="N18" s="31"/>
    </row>
    <row r="19" customHeight="1" spans="1:14">
      <c r="A19" s="16" t="s">
        <v>31</v>
      </c>
      <c r="B19" s="16">
        <f>C19-1</f>
        <v>38</v>
      </c>
      <c r="C19" s="16">
        <f>D19-1</f>
        <v>39</v>
      </c>
      <c r="D19" s="16">
        <v>40</v>
      </c>
      <c r="E19" s="16">
        <f>D19+1</f>
        <v>41</v>
      </c>
      <c r="F19" s="16">
        <f>E19+1</f>
        <v>42</v>
      </c>
      <c r="G19" s="16">
        <f>F19+1.2</f>
        <v>43.2</v>
      </c>
      <c r="H19" s="16">
        <f>G19+1.2</f>
        <v>44.4</v>
      </c>
      <c r="I19" s="27"/>
      <c r="J19" s="31"/>
      <c r="K19" s="31"/>
      <c r="L19" s="31" t="s">
        <v>42</v>
      </c>
      <c r="M19" s="31"/>
      <c r="N19" s="31"/>
    </row>
    <row r="20" customHeight="1" spans="1:14">
      <c r="A20" s="16" t="s">
        <v>33</v>
      </c>
      <c r="B20" s="16">
        <f>C20-0.5</f>
        <v>58.5</v>
      </c>
      <c r="C20" s="16">
        <f>D20-1</f>
        <v>59</v>
      </c>
      <c r="D20" s="16">
        <v>60</v>
      </c>
      <c r="E20" s="16">
        <f>D20+1</f>
        <v>61</v>
      </c>
      <c r="F20" s="16">
        <f>E20+1</f>
        <v>62</v>
      </c>
      <c r="G20" s="16">
        <f>F20+0.5</f>
        <v>62.5</v>
      </c>
      <c r="H20" s="16">
        <f>G20+0.5</f>
        <v>63</v>
      </c>
      <c r="I20" s="27"/>
      <c r="J20" s="31"/>
      <c r="K20" s="31"/>
      <c r="L20" s="31" t="s">
        <v>43</v>
      </c>
      <c r="M20" s="31"/>
      <c r="N20" s="31"/>
    </row>
    <row r="21" customHeight="1" spans="1:14">
      <c r="A21" s="16" t="s">
        <v>34</v>
      </c>
      <c r="B21" s="16">
        <f>C21-0.8</f>
        <v>18.4</v>
      </c>
      <c r="C21" s="16">
        <f>D21-0.8</f>
        <v>19.2</v>
      </c>
      <c r="D21" s="16">
        <v>20</v>
      </c>
      <c r="E21" s="16">
        <f>D21+0.8</f>
        <v>20.8</v>
      </c>
      <c r="F21" s="16">
        <f>E21+0.8</f>
        <v>21.6</v>
      </c>
      <c r="G21" s="16">
        <f>F21+1.3</f>
        <v>22.9</v>
      </c>
      <c r="H21" s="16">
        <f>G21+1.3</f>
        <v>24.2</v>
      </c>
      <c r="I21" s="27"/>
      <c r="J21" s="31"/>
      <c r="K21" s="31"/>
      <c r="L21" s="31" t="s">
        <v>44</v>
      </c>
      <c r="M21" s="31"/>
      <c r="N21" s="31"/>
    </row>
    <row r="22" customHeight="1" spans="1:14">
      <c r="A22" s="16" t="s">
        <v>36</v>
      </c>
      <c r="B22" s="16">
        <f>C22-0.5</f>
        <v>9</v>
      </c>
      <c r="C22" s="16">
        <f>D22-0.5</f>
        <v>9.5</v>
      </c>
      <c r="D22" s="16">
        <v>10</v>
      </c>
      <c r="E22" s="16">
        <f>D22+0.5</f>
        <v>10.5</v>
      </c>
      <c r="F22" s="16">
        <f>E22+0.5</f>
        <v>11</v>
      </c>
      <c r="G22" s="16">
        <f>F22+0.7</f>
        <v>11.7</v>
      </c>
      <c r="H22" s="16">
        <f>G22+0.7</f>
        <v>12.4</v>
      </c>
      <c r="I22" s="27"/>
      <c r="J22" s="31"/>
      <c r="K22" s="31"/>
      <c r="L22" s="31" t="s">
        <v>45</v>
      </c>
      <c r="M22" s="31"/>
      <c r="N22" s="31"/>
    </row>
    <row r="23" customHeight="1" spans="1:14">
      <c r="A23" s="17"/>
      <c r="D23" s="18"/>
      <c r="E23" s="18"/>
      <c r="F23" s="18"/>
      <c r="G23" s="18"/>
      <c r="H23" s="18"/>
      <c r="I23" s="32"/>
      <c r="J23" s="33"/>
      <c r="K23" s="33"/>
      <c r="L23" s="33"/>
      <c r="M23" s="33"/>
      <c r="N23" s="33"/>
    </row>
    <row r="24" customHeight="1" spans="4:14">
      <c r="D24" s="18"/>
      <c r="E24" s="18"/>
      <c r="F24" s="18"/>
      <c r="G24" s="18"/>
      <c r="H24" s="18"/>
      <c r="I24" s="32"/>
      <c r="J24" s="33"/>
      <c r="K24" s="33"/>
      <c r="L24" s="33"/>
      <c r="M24" s="33"/>
      <c r="N24" s="33"/>
    </row>
    <row r="25" customHeight="1" spans="1:14">
      <c r="A25" s="18"/>
      <c r="B25" s="18"/>
      <c r="C25" s="18"/>
      <c r="D25" s="18"/>
      <c r="E25" s="18"/>
      <c r="F25" s="18"/>
      <c r="G25" s="18"/>
      <c r="H25" s="18"/>
      <c r="I25" s="32"/>
      <c r="J25" s="33"/>
      <c r="K25" s="33"/>
      <c r="L25" s="33"/>
      <c r="M25" s="33"/>
      <c r="N25" s="37"/>
    </row>
  </sheetData>
  <mergeCells count="10">
    <mergeCell ref="A1:N1"/>
    <mergeCell ref="B2:D2"/>
    <mergeCell ref="E2:H2"/>
    <mergeCell ref="B3:H3"/>
    <mergeCell ref="J3:N3"/>
    <mergeCell ref="B14:C14"/>
    <mergeCell ref="D14:E14"/>
    <mergeCell ref="F14:H14"/>
    <mergeCell ref="A3:A5"/>
    <mergeCell ref="I2:I22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2021-09-03T21:39:00Z</dcterms:created>
  <cp:lastPrinted>2023-11-06T18:03:00Z</cp:lastPrinted>
  <dcterms:modified xsi:type="dcterms:W3CDTF">2024-08-10T14:08:26Z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