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6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<sst xmlns="http://schemas.openxmlformats.org/spreadsheetml/2006/main" count="884" uniqueCount="362">
  <si>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</si>
  <si>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</si>
  <si>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</si>
  <si>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</si>
  <si>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</si>
  <si>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</si>
  <si>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</si>
  <si>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</si>
  <si>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</si>
  <si>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</si>
  <si>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</si>
  <si>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</si>
  <si>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</si>
  <si>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</si>
  <si>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</si>
  <si>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</si>
  <si>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</si>
  <si>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</si>
  <si>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</si>
  <si>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</si>
  <si>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</si>
  <si>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</si>
  <si>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</si>
  <si>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</si>
  <si>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</si>
  <si>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</si>
  <si>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</si>
  <si>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</si>
  <si>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</si>
  <si>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</si>
  <si>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</si>
  <si>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</si>
  <si>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</si>
  <si>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</si>
  <si>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</si>
  <si>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</si>
  <si>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</si>
  <si>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</si>
  <si>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</si>
  <si>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</si>
  <si>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</si>
  <si>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</si>
  <si>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</si>
  <si>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</si>
  <si>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</si>
  <si>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</si>
  <si>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</si>
  <si>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</si>
  <si>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</si>
  <si>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</si>
  <si>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</si>
  <si>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</si>
  <si>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</si>
  <si>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</si>
  <si>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联想定制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</si>
  <si>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</si>
  <si>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</si>
  <si>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</si>
  <si>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</si>
  <si>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</si>
  <si>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</si>
  <si>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</si>
  <si>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TAJJFM81969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</si>
  <si>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</si>
  <si>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</si>
  <si>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</si>
  <si>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</si>
  <si>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</si>
  <si>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</si>
  <si>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</si>
  <si>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</si>
  <si>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</si>
  <si>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1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</si>
  <si>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</si>
  <si>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</si>
  <si>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</si>
  <si>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</si>
  <si>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</si>
  <si>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</si>
  <si>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CGDD24080100005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</si>
  <si>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</si>
  <si>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</si>
  <si>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</si>
  <si>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</si>
  <si>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</si>
  <si>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</si>
  <si>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</si>
  <si>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</si>
  <si>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</si>
  <si>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</si>
  <si>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</si>
  <si>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</si>
  <si>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</si>
  <si>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</si>
  <si>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</si>
  <si>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</si>
  <si>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</si>
  <si>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</si>
  <si>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</si>
  <si>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</si>
  <si>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</si>
  <si>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</si>
  <si>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</si>
  <si>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</si>
  <si>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</si>
  <si>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</si>
  <si>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</si>
  <si>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</si>
  <si>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</si>
  <si>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</si>
  <si>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</si>
  <si>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</si>
  <si>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</si>
  <si>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</si>
  <si>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</si>
  <si>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</si>
  <si>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4XL</t>
  </si>
  <si>
    <t>5XL</t>
  </si>
  <si>
    <t>6XL</t>
  </si>
  <si>
    <t>未裁齐原因</t>
  </si>
  <si>
    <t>藏青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</si>
  <si>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</si>
  <si>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</si>
  <si>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</si>
  <si>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</si>
  <si>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</si>
  <si>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</si>
  <si>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1、面筒偏紧欠平服，拉肩左右长短</t>
  </si>
  <si>
    <t>2.上袖不圆顺，下脚叉有长短</t>
  </si>
  <si>
    <t>3.烫工不良，肩位没有烫平服</t>
  </si>
  <si>
    <t>4.袖口封咀线头未清理干净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</si>
  <si>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</si>
  <si>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</si>
  <si>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</si>
  <si>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</si>
  <si>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</si>
  <si>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</si>
  <si>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</si>
  <si>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</si>
  <si>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</si>
  <si>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魏毓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</si>
  <si>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</si>
  <si>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</si>
  <si>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</si>
  <si>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</si>
  <si>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</si>
  <si>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</si>
  <si>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</si>
  <si>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</si>
  <si>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</si>
  <si>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XXXXL</t>
  </si>
  <si>
    <r>
      <rPr>
        <sz val="11"/>
        <rFont val="Arial"/>
        <charset val="134"/>
      </rPr>
      <t>±</t>
    </r>
    <r>
      <rPr>
        <sz val="11"/>
        <rFont val="黑体"/>
        <charset val="134"/>
      </rPr>
      <t>差</t>
    </r>
  </si>
  <si>
    <t>165/88B</t>
  </si>
  <si>
    <t>170/92B</t>
  </si>
  <si>
    <t>175/96B</t>
  </si>
  <si>
    <t>180/100B</t>
  </si>
  <si>
    <t>185/104B</t>
  </si>
  <si>
    <t>190/108B</t>
  </si>
  <si>
    <t>195/112B</t>
  </si>
  <si>
    <t>200/116B</t>
  </si>
  <si>
    <t>205/120B</t>
  </si>
  <si>
    <t>XL 洗前</t>
  </si>
  <si>
    <t>后中长</t>
  </si>
  <si>
    <t>±1</t>
  </si>
  <si>
    <t>-1</t>
  </si>
  <si>
    <t>-0.5</t>
  </si>
  <si>
    <t>胸围</t>
  </si>
  <si>
    <t>110</t>
  </si>
  <si>
    <t>+2</t>
  </si>
  <si>
    <t>+1.5</t>
  </si>
  <si>
    <t>腰围</t>
  </si>
  <si>
    <t>108</t>
  </si>
  <si>
    <t>+0</t>
  </si>
  <si>
    <t>摆围</t>
  </si>
  <si>
    <t>±0.5</t>
  </si>
  <si>
    <t>+1</t>
  </si>
  <si>
    <t>肩宽</t>
  </si>
  <si>
    <t>+0.5</t>
  </si>
  <si>
    <t>袖长</t>
  </si>
  <si>
    <t>±0.3</t>
  </si>
  <si>
    <t>袖肥/2</t>
  </si>
  <si>
    <t>+0.6</t>
  </si>
  <si>
    <t>袖口围/2</t>
  </si>
  <si>
    <t>+0.3</t>
  </si>
  <si>
    <t>下领围</t>
  </si>
  <si>
    <t>门禁长</t>
  </si>
  <si>
    <t>门禁宽</t>
  </si>
  <si>
    <t>扁机宽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</si>
  <si>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</si>
  <si>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</si>
  <si>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</si>
  <si>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</si>
  <si>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</si>
  <si>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</si>
  <si>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</si>
  <si>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</si>
  <si>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</si>
  <si>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</si>
  <si>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</si>
  <si>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</si>
  <si>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</si>
  <si>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1.领嘴不圆顺，领骨位有长短</t>
  </si>
  <si>
    <t>2.筒边线不顺直</t>
  </si>
  <si>
    <t>3.袖口坎线不顺直</t>
  </si>
  <si>
    <t>4.上袖不园顺</t>
  </si>
  <si>
    <t>【整改的严重缺陷及整改复核时间】</t>
  </si>
  <si>
    <t>以上问题车间已整改</t>
  </si>
  <si>
    <t>唐元辉</t>
  </si>
  <si>
    <t>样品规格  SAMPLE SPEC</t>
  </si>
  <si>
    <t>TOREAD-QC尾期检验报告书</t>
  </si>
  <si>
    <t>沈阳航发订单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</si>
  <si>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</si>
  <si>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</si>
  <si>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</si>
  <si>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</si>
  <si>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</si>
  <si>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</si>
  <si>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</si>
  <si>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</si>
  <si>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</si>
  <si>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</si>
  <si>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</si>
  <si>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</si>
  <si>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</si>
  <si>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</si>
  <si>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</si>
  <si>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</si>
  <si>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</si>
  <si>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</si>
  <si>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采购凭证编号：CGDD24080100005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</si>
  <si>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</si>
  <si>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</si>
  <si>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</si>
  <si>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</si>
  <si>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</si>
  <si>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</si>
  <si>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</si>
  <si>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</si>
  <si>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</si>
  <si>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</si>
  <si>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</si>
  <si>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</si>
  <si>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</si>
  <si>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</si>
  <si>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②检验明细：齐色齐码200件</t>
  </si>
  <si>
    <t>情况说明：</t>
  </si>
  <si>
    <t xml:space="preserve">【问题点描述】  </t>
  </si>
  <si>
    <t>数量</t>
  </si>
  <si>
    <t>1.后领压线有大小，开钮门不居中，封筒起窝，欠平服</t>
  </si>
  <si>
    <t>2.袖口容皱不均匀</t>
  </si>
  <si>
    <t>3.脚叉有长短，线头较多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</si>
  <si>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</si>
  <si>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</si>
  <si>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</si>
  <si>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</si>
  <si>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</si>
  <si>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</si>
  <si>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</si>
  <si>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走货8176件，抽查200件，发现5件不良品，已按照以上提出的问题点改正，可以出货</t>
  </si>
  <si>
    <t>服装QC部门</t>
  </si>
  <si>
    <t>检验人</t>
  </si>
  <si>
    <t>-1 -1 -0.5</t>
  </si>
  <si>
    <t>-0.5 -0.5 -0.5</t>
  </si>
  <si>
    <t>+0 +0 -0.5</t>
  </si>
  <si>
    <t>-1 -0.5 +0</t>
  </si>
  <si>
    <t>-0.5 -1 -1</t>
  </si>
  <si>
    <t>-0.5 +0 -0.5</t>
  </si>
  <si>
    <t>+2 +1 +1</t>
  </si>
  <si>
    <t>+1 +1.5 +1</t>
  </si>
  <si>
    <t>+1 +2 +1</t>
  </si>
  <si>
    <t>+2 +2 +1.5</t>
  </si>
  <si>
    <t>+2 +1.5 +1</t>
  </si>
  <si>
    <t>+1 +1 +1</t>
  </si>
  <si>
    <t>+2 +2 +2</t>
  </si>
  <si>
    <t>+1 +0 +1</t>
  </si>
  <si>
    <t>+1 +1 +0</t>
  </si>
  <si>
    <t>+1 +0 +0</t>
  </si>
  <si>
    <t>+1 +0.5 +0</t>
  </si>
  <si>
    <t>-0.5 +0 +0</t>
  </si>
  <si>
    <t>+0 -0.5 +0</t>
  </si>
  <si>
    <t>-0.5 -0.5 +0</t>
  </si>
  <si>
    <t>+0 +0 +0</t>
  </si>
  <si>
    <t>+0.5 +0.5 +0</t>
  </si>
  <si>
    <t>+0.5 +0.5 +0.5</t>
  </si>
  <si>
    <t>+0.5 +0 +0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</si>
  <si>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</si>
  <si>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</si>
  <si>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</si>
  <si>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</si>
  <si>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</si>
  <si>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</si>
  <si>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</si>
  <si>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</si>
  <si>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</si>
  <si>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</si>
  <si>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</si>
  <si>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</si>
  <si>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</si>
  <si>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</si>
  <si>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</si>
  <si>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</si>
  <si>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R2406281375</t>
  </si>
  <si>
    <t>FK07610棉弹珠地布</t>
  </si>
  <si>
    <t>藏蓝</t>
  </si>
  <si>
    <t>TAJJFM81969/82969</t>
  </si>
  <si>
    <t>新颜</t>
  </si>
  <si>
    <t>YES</t>
  </si>
  <si>
    <t>制表时间：2024/7/21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</si>
  <si>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</si>
  <si>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</si>
  <si>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</si>
  <si>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</si>
  <si>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</si>
  <si>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</si>
  <si>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</si>
  <si>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</si>
  <si>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</si>
  <si>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</si>
  <si>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制表时间：2024/7/23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</si>
  <si>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</si>
  <si>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</si>
  <si>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</si>
  <si>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</si>
  <si>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</si>
  <si>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</si>
  <si>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</si>
  <si>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</si>
  <si>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</si>
  <si>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</si>
  <si>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</si>
  <si>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</si>
  <si>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</si>
  <si>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</si>
  <si>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</si>
  <si>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</si>
  <si>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</si>
  <si>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</si>
  <si>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</si>
  <si>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</si>
  <si>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</si>
  <si>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</si>
  <si>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</si>
  <si>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</si>
  <si>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</si>
  <si>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</si>
  <si>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</si>
  <si>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</si>
  <si>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</si>
  <si>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</si>
  <si>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</si>
  <si>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</si>
  <si>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</si>
  <si>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</si>
  <si>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印花</t>
  </si>
  <si>
    <t>无脱落开裂</t>
  </si>
  <si>
    <t>制表时间：2024/7/25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</si>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</sst>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0.00_ "/>
    <numFmt numFmtId="180" formatCode="_ [$¥-804]* #,##0.00_ ;_ [$¥-804]* \-#,##0.00_ ;_ [$¥-804]* &quot;-&quot;??_ ;_ @_ "/>
  </numFmts>
  <fonts count="7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sz val="14"/>
      <color indexed="8"/>
      <name val="宋体"/>
      <charset val="134"/>
    </font>
    <font>
      <b/>
      <sz val="10"/>
      <name val="微软雅黑"/>
      <charset val="134"/>
    </font>
    <font>
      <sz val="10"/>
      <color indexed="8"/>
      <name val="Arial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2"/>
      <name val="微软雅黑"/>
      <charset val="134"/>
    </font>
    <font>
      <b/>
      <sz val="12"/>
      <name val="微软雅黑"/>
      <charset val="134"/>
    </font>
    <font>
      <sz val="10"/>
      <name val="仿宋_GB2312"/>
      <charset val="134"/>
    </font>
    <font>
      <sz val="11"/>
      <name val="Arial"/>
      <charset val="134"/>
    </font>
    <font>
      <b/>
      <sz val="11"/>
      <color theme="1"/>
      <name val="Arial"/>
      <charset val="134"/>
    </font>
    <font>
      <sz val="10"/>
      <name val="宋体"/>
      <charset val="134"/>
      <scheme val="major"/>
    </font>
    <font>
      <b/>
      <sz val="9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</font>
    <font>
      <sz val="10"/>
      <color rgb="FFFF0000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1"/>
      <name val="黑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8" fillId="10" borderId="80" applyNumberFormat="0" applyFon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81" applyNumberFormat="0" applyFill="0" applyAlignment="0" applyProtection="0">
      <alignment vertical="center"/>
    </xf>
    <xf numFmtId="0" fontId="59" fillId="0" borderId="81" applyNumberFormat="0" applyFill="0" applyAlignment="0" applyProtection="0">
      <alignment vertical="center"/>
    </xf>
    <xf numFmtId="0" fontId="60" fillId="0" borderId="82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11" borderId="83" applyNumberFormat="0" applyAlignment="0" applyProtection="0">
      <alignment vertical="center"/>
    </xf>
    <xf numFmtId="0" fontId="62" fillId="12" borderId="84" applyNumberFormat="0" applyAlignment="0" applyProtection="0">
      <alignment vertical="center"/>
    </xf>
    <xf numFmtId="0" fontId="63" fillId="12" borderId="83" applyNumberFormat="0" applyAlignment="0" applyProtection="0">
      <alignment vertical="center"/>
    </xf>
    <xf numFmtId="0" fontId="64" fillId="13" borderId="85" applyNumberFormat="0" applyAlignment="0" applyProtection="0">
      <alignment vertical="center"/>
    </xf>
    <xf numFmtId="0" fontId="65" fillId="0" borderId="86" applyNumberFormat="0" applyFill="0" applyAlignment="0" applyProtection="0">
      <alignment vertical="center"/>
    </xf>
    <xf numFmtId="0" fontId="66" fillId="0" borderId="87" applyNumberFormat="0" applyFill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70" fillId="17" borderId="0" applyNumberFormat="0" applyBorder="0" applyAlignment="0" applyProtection="0">
      <alignment vertical="center"/>
    </xf>
    <xf numFmtId="0" fontId="71" fillId="18" borderId="0" applyNumberFormat="0" applyBorder="0" applyAlignment="0" applyProtection="0">
      <alignment vertical="center"/>
    </xf>
    <xf numFmtId="0" fontId="71" fillId="9" borderId="0" applyNumberFormat="0" applyBorder="0" applyAlignment="0" applyProtection="0">
      <alignment vertical="center"/>
    </xf>
    <xf numFmtId="0" fontId="70" fillId="19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71" fillId="21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7" borderId="0" applyNumberFormat="0" applyBorder="0" applyAlignment="0" applyProtection="0">
      <alignment vertical="center"/>
    </xf>
    <xf numFmtId="0" fontId="71" fillId="24" borderId="0" applyNumberFormat="0" applyBorder="0" applyAlignment="0" applyProtection="0">
      <alignment vertical="center"/>
    </xf>
    <xf numFmtId="0" fontId="71" fillId="25" borderId="0" applyNumberFormat="0" applyBorder="0" applyAlignment="0" applyProtection="0">
      <alignment vertical="center"/>
    </xf>
    <xf numFmtId="0" fontId="70" fillId="26" borderId="0" applyNumberFormat="0" applyBorder="0" applyAlignment="0" applyProtection="0">
      <alignment vertical="center"/>
    </xf>
    <xf numFmtId="0" fontId="70" fillId="27" borderId="0" applyNumberFormat="0" applyBorder="0" applyAlignment="0" applyProtection="0">
      <alignment vertical="center"/>
    </xf>
    <xf numFmtId="0" fontId="71" fillId="28" borderId="0" applyNumberFormat="0" applyBorder="0" applyAlignment="0" applyProtection="0">
      <alignment vertical="center"/>
    </xf>
    <xf numFmtId="0" fontId="71" fillId="29" borderId="0" applyNumberFormat="0" applyBorder="0" applyAlignment="0" applyProtection="0">
      <alignment vertical="center"/>
    </xf>
    <xf numFmtId="0" fontId="70" fillId="30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1" fillId="32" borderId="0" applyNumberFormat="0" applyBorder="0" applyAlignment="0" applyProtection="0">
      <alignment vertical="center"/>
    </xf>
    <xf numFmtId="0" fontId="71" fillId="33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5" borderId="0" applyNumberFormat="0" applyBorder="0" applyAlignment="0" applyProtection="0">
      <alignment vertical="center"/>
    </xf>
    <xf numFmtId="0" fontId="71" fillId="36" borderId="0" applyNumberFormat="0" applyBorder="0" applyAlignment="0" applyProtection="0">
      <alignment vertical="center"/>
    </xf>
    <xf numFmtId="0" fontId="71" fillId="37" borderId="0" applyNumberFormat="0" applyBorder="0" applyAlignment="0" applyProtection="0">
      <alignment vertical="center"/>
    </xf>
    <xf numFmtId="0" fontId="70" fillId="38" borderId="0" applyNumberFormat="0" applyBorder="0" applyAlignment="0" applyProtection="0">
      <alignment vertical="center"/>
    </xf>
    <xf numFmtId="0" fontId="9" fillId="0" borderId="0"/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72" fillId="0" borderId="0"/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</cellStyleXfs>
  <cellXfs count="49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8" fillId="3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4" borderId="2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6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2" fillId="0" borderId="2" xfId="0" applyFont="1" applyBorder="1" applyAlignment="1">
      <alignment horizontal="left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9" fontId="5" fillId="0" borderId="2" xfId="0" applyNumberFormat="1" applyFont="1" applyFill="1" applyBorder="1" applyAlignment="1">
      <alignment horizontal="left" vertical="center"/>
    </xf>
    <xf numFmtId="9" fontId="0" fillId="0" borderId="2" xfId="0" applyNumberFormat="1" applyFont="1" applyFill="1" applyBorder="1" applyAlignment="1">
      <alignment horizontal="center" vertical="center"/>
    </xf>
    <xf numFmtId="10" fontId="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8" fillId="0" borderId="2" xfId="0" applyNumberFormat="1" applyFont="1" applyFill="1" applyBorder="1" applyAlignment="1" applyProtection="1">
      <alignment horizontal="center"/>
    </xf>
    <xf numFmtId="177" fontId="8" fillId="0" borderId="2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4" fillId="0" borderId="0" xfId="53" applyFont="1" applyFill="1" applyAlignment="1"/>
    <xf numFmtId="0" fontId="9" fillId="0" borderId="0" xfId="53" applyFont="1" applyFill="1" applyAlignment="1"/>
    <xf numFmtId="49" fontId="14" fillId="0" borderId="0" xfId="53" applyNumberFormat="1" applyFont="1" applyFill="1" applyAlignment="1"/>
    <xf numFmtId="49" fontId="14" fillId="0" borderId="0" xfId="53" applyNumberFormat="1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15" fillId="0" borderId="9" xfId="53" applyFont="1" applyFill="1" applyBorder="1" applyAlignment="1">
      <alignment horizontal="center" vertical="center"/>
    </xf>
    <xf numFmtId="0" fontId="15" fillId="0" borderId="10" xfId="53" applyFont="1" applyFill="1" applyBorder="1" applyAlignment="1">
      <alignment horizontal="center" vertical="center"/>
    </xf>
    <xf numFmtId="0" fontId="14" fillId="0" borderId="10" xfId="53" applyFont="1" applyFill="1" applyBorder="1" applyAlignment="1">
      <alignment horizontal="center" vertical="center"/>
    </xf>
    <xf numFmtId="0" fontId="9" fillId="0" borderId="10" xfId="53" applyFont="1" applyFill="1" applyBorder="1" applyAlignment="1">
      <alignment horizontal="center" vertical="center"/>
    </xf>
    <xf numFmtId="0" fontId="16" fillId="0" borderId="11" xfId="52" applyFont="1" applyFill="1" applyBorder="1" applyAlignment="1">
      <alignment horizontal="left" vertical="center"/>
    </xf>
    <xf numFmtId="0" fontId="16" fillId="0" borderId="11" xfId="52" applyFont="1" applyFill="1" applyBorder="1" applyAlignment="1">
      <alignment horizontal="center" vertical="center"/>
    </xf>
    <xf numFmtId="0" fontId="16" fillId="0" borderId="12" xfId="52" applyFont="1" applyFill="1" applyBorder="1" applyAlignment="1">
      <alignment horizontal="center" vertical="center"/>
    </xf>
    <xf numFmtId="0" fontId="16" fillId="0" borderId="13" xfId="52" applyFont="1" applyFill="1" applyBorder="1" applyAlignment="1">
      <alignment horizontal="center" vertical="center"/>
    </xf>
    <xf numFmtId="0" fontId="16" fillId="0" borderId="14" xfId="52" applyFont="1" applyFill="1" applyBorder="1" applyAlignment="1">
      <alignment vertical="center"/>
    </xf>
    <xf numFmtId="0" fontId="17" fillId="0" borderId="15" xfId="53" applyFont="1" applyFill="1" applyBorder="1" applyAlignment="1" applyProtection="1">
      <alignment horizontal="center" vertical="center"/>
    </xf>
    <xf numFmtId="0" fontId="17" fillId="0" borderId="16" xfId="53" applyFont="1" applyFill="1" applyBorder="1" applyAlignment="1" applyProtection="1">
      <alignment horizontal="center" vertical="center"/>
    </xf>
    <xf numFmtId="0" fontId="18" fillId="0" borderId="2" xfId="53" applyFont="1" applyFill="1" applyBorder="1" applyAlignment="1">
      <alignment horizontal="center" vertical="center"/>
    </xf>
    <xf numFmtId="0" fontId="19" fillId="0" borderId="2" xfId="53" applyFont="1" applyFill="1" applyBorder="1" applyAlignment="1">
      <alignment horizontal="center" vertical="center"/>
    </xf>
    <xf numFmtId="0" fontId="20" fillId="0" borderId="16" xfId="55" applyFont="1" applyFill="1" applyBorder="1" applyAlignment="1">
      <alignment horizontal="center"/>
    </xf>
    <xf numFmtId="0" fontId="20" fillId="0" borderId="2" xfId="55" applyFont="1" applyFill="1" applyBorder="1" applyAlignment="1">
      <alignment horizontal="center"/>
    </xf>
    <xf numFmtId="0" fontId="20" fillId="0" borderId="17" xfId="55" applyFont="1" applyFill="1" applyBorder="1" applyAlignment="1">
      <alignment horizontal="center"/>
    </xf>
    <xf numFmtId="178" fontId="21" fillId="0" borderId="16" xfId="55" applyNumberFormat="1" applyFont="1" applyFill="1" applyBorder="1" applyAlignment="1">
      <alignment horizontal="center"/>
    </xf>
    <xf numFmtId="178" fontId="21" fillId="0" borderId="2" xfId="55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 vertical="center"/>
    </xf>
    <xf numFmtId="0" fontId="20" fillId="0" borderId="5" xfId="55" applyFont="1" applyFill="1" applyBorder="1" applyAlignment="1">
      <alignment horizontal="center"/>
    </xf>
    <xf numFmtId="49" fontId="20" fillId="0" borderId="4" xfId="60" applyNumberFormat="1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22" fillId="0" borderId="18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2" fillId="0" borderId="20" xfId="0" applyNumberFormat="1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51" applyNumberFormat="1" applyFont="1" applyFill="1" applyBorder="1" applyAlignment="1">
      <alignment horizontal="center" vertical="center"/>
    </xf>
    <xf numFmtId="0" fontId="24" fillId="0" borderId="0" xfId="53" applyFont="1" applyFill="1" applyAlignment="1"/>
    <xf numFmtId="0" fontId="19" fillId="0" borderId="0" xfId="53" applyFont="1" applyFill="1" applyAlignment="1"/>
    <xf numFmtId="49" fontId="14" fillId="0" borderId="10" xfId="53" applyNumberFormat="1" applyFont="1" applyFill="1" applyBorder="1" applyAlignment="1">
      <alignment horizontal="center" vertical="center"/>
    </xf>
    <xf numFmtId="0" fontId="25" fillId="0" borderId="14" xfId="52" applyFont="1" applyFill="1" applyBorder="1" applyAlignment="1">
      <alignment horizontal="center" vertical="center"/>
    </xf>
    <xf numFmtId="0" fontId="14" fillId="0" borderId="14" xfId="53" applyFont="1" applyFill="1" applyBorder="1" applyAlignment="1">
      <alignment horizontal="center"/>
    </xf>
    <xf numFmtId="0" fontId="16" fillId="0" borderId="14" xfId="52" applyFont="1" applyFill="1" applyBorder="1" applyAlignment="1">
      <alignment horizontal="left" vertical="center"/>
    </xf>
    <xf numFmtId="0" fontId="14" fillId="0" borderId="14" xfId="52" applyFont="1" applyFill="1" applyBorder="1" applyAlignment="1">
      <alignment horizontal="center" vertical="center"/>
    </xf>
    <xf numFmtId="49" fontId="14" fillId="0" borderId="14" xfId="52" applyNumberFormat="1" applyFont="1" applyFill="1" applyBorder="1" applyAlignment="1">
      <alignment horizontal="center" vertical="center"/>
    </xf>
    <xf numFmtId="0" fontId="14" fillId="0" borderId="2" xfId="53" applyFont="1" applyFill="1" applyBorder="1" applyAlignment="1">
      <alignment horizontal="center"/>
    </xf>
    <xf numFmtId="0" fontId="18" fillId="0" borderId="2" xfId="53" applyFont="1" applyFill="1" applyBorder="1" applyAlignment="1" applyProtection="1">
      <alignment horizontal="center" vertical="center"/>
    </xf>
    <xf numFmtId="49" fontId="18" fillId="0" borderId="2" xfId="53" applyNumberFormat="1" applyFont="1" applyFill="1" applyBorder="1" applyAlignment="1" applyProtection="1">
      <alignment horizontal="center" vertical="center"/>
    </xf>
    <xf numFmtId="0" fontId="20" fillId="3" borderId="2" xfId="55" applyFont="1" applyFill="1" applyBorder="1" applyAlignment="1">
      <alignment horizontal="center"/>
    </xf>
    <xf numFmtId="0" fontId="20" fillId="0" borderId="7" xfId="55" applyFont="1" applyFill="1" applyBorder="1" applyAlignment="1">
      <alignment horizontal="center"/>
    </xf>
    <xf numFmtId="0" fontId="14" fillId="0" borderId="5" xfId="53" applyFont="1" applyFill="1" applyBorder="1" applyAlignment="1">
      <alignment horizontal="center"/>
    </xf>
    <xf numFmtId="178" fontId="21" fillId="3" borderId="2" xfId="55" applyNumberFormat="1" applyFont="1" applyFill="1" applyBorder="1" applyAlignment="1">
      <alignment horizontal="center"/>
    </xf>
    <xf numFmtId="49" fontId="26" fillId="0" borderId="2" xfId="0" applyNumberFormat="1" applyFont="1" applyFill="1" applyBorder="1" applyAlignment="1">
      <alignment horizontal="center" vertical="center"/>
    </xf>
    <xf numFmtId="49" fontId="24" fillId="0" borderId="2" xfId="54" applyNumberFormat="1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/>
    </xf>
    <xf numFmtId="0" fontId="14" fillId="0" borderId="21" xfId="53" applyFont="1" applyFill="1" applyBorder="1" applyAlignment="1">
      <alignment horizontal="center"/>
    </xf>
    <xf numFmtId="49" fontId="14" fillId="0" borderId="22" xfId="53" applyNumberFormat="1" applyFont="1" applyFill="1" applyBorder="1" applyAlignment="1">
      <alignment horizontal="center"/>
    </xf>
    <xf numFmtId="49" fontId="24" fillId="0" borderId="22" xfId="54" applyNumberFormat="1" applyFont="1" applyFill="1" applyBorder="1" applyAlignment="1">
      <alignment horizontal="center" vertical="center"/>
    </xf>
    <xf numFmtId="0" fontId="14" fillId="0" borderId="0" xfId="53" applyFont="1" applyFill="1" applyAlignment="1">
      <alignment horizontal="center"/>
    </xf>
    <xf numFmtId="49" fontId="14" fillId="0" borderId="0" xfId="53" applyNumberFormat="1" applyFont="1" applyFill="1" applyAlignment="1">
      <alignment horizontal="center"/>
    </xf>
    <xf numFmtId="49" fontId="24" fillId="0" borderId="0" xfId="54" applyNumberFormat="1" applyFont="1" applyFill="1" applyAlignment="1">
      <alignment horizontal="center" vertical="center"/>
    </xf>
    <xf numFmtId="0" fontId="18" fillId="0" borderId="0" xfId="53" applyFont="1" applyFill="1" applyAlignment="1"/>
    <xf numFmtId="14" fontId="18" fillId="0" borderId="0" xfId="53" applyNumberFormat="1" applyFont="1" applyFill="1" applyAlignment="1">
      <alignment horizontal="left"/>
    </xf>
    <xf numFmtId="49" fontId="18" fillId="0" borderId="0" xfId="53" applyNumberFormat="1" applyFont="1" applyFill="1" applyAlignment="1"/>
    <xf numFmtId="49" fontId="0" fillId="0" borderId="23" xfId="0" applyNumberFormat="1" applyFont="1" applyFill="1" applyBorder="1" applyAlignment="1">
      <alignment horizontal="left" vertical="center"/>
    </xf>
    <xf numFmtId="49" fontId="0" fillId="0" borderId="24" xfId="0" applyNumberFormat="1" applyFont="1" applyFill="1" applyBorder="1" applyAlignment="1">
      <alignment horizontal="left" vertical="center"/>
    </xf>
    <xf numFmtId="0" fontId="20" fillId="3" borderId="25" xfId="55" applyFont="1" applyFill="1" applyBorder="1" applyAlignment="1">
      <alignment horizontal="center"/>
    </xf>
    <xf numFmtId="49" fontId="26" fillId="0" borderId="25" xfId="0" applyNumberFormat="1" applyFont="1" applyFill="1" applyBorder="1" applyAlignment="1">
      <alignment horizontal="center" vertical="center"/>
    </xf>
    <xf numFmtId="49" fontId="27" fillId="0" borderId="25" xfId="54" applyNumberFormat="1" applyFont="1" applyFill="1" applyBorder="1" applyAlignment="1">
      <alignment horizontal="center" vertical="center"/>
    </xf>
    <xf numFmtId="49" fontId="24" fillId="0" borderId="25" xfId="54" applyNumberFormat="1" applyFont="1" applyFill="1" applyBorder="1" applyAlignment="1">
      <alignment horizontal="center" vertical="center"/>
    </xf>
    <xf numFmtId="49" fontId="24" fillId="0" borderId="26" xfId="54" applyNumberFormat="1" applyFont="1" applyFill="1" applyBorder="1" applyAlignment="1">
      <alignment horizontal="center" vertical="center"/>
    </xf>
    <xf numFmtId="49" fontId="24" fillId="0" borderId="0" xfId="54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left" vertical="center"/>
    </xf>
    <xf numFmtId="0" fontId="9" fillId="0" borderId="0" xfId="52" applyFill="1" applyBorder="1" applyAlignment="1">
      <alignment horizontal="left" vertical="center"/>
    </xf>
    <xf numFmtId="0" fontId="9" fillId="0" borderId="0" xfId="52" applyFont="1" applyFill="1" applyAlignment="1">
      <alignment horizontal="left" vertical="center"/>
    </xf>
    <xf numFmtId="0" fontId="9" fillId="0" borderId="0" xfId="52" applyFill="1" applyAlignment="1">
      <alignment horizontal="left" vertical="center"/>
    </xf>
    <xf numFmtId="0" fontId="28" fillId="0" borderId="27" xfId="52" applyFont="1" applyBorder="1" applyAlignment="1">
      <alignment horizontal="center" vertical="top"/>
    </xf>
    <xf numFmtId="0" fontId="29" fillId="0" borderId="28" xfId="52" applyFont="1" applyFill="1" applyBorder="1" applyAlignment="1">
      <alignment horizontal="left" vertical="center"/>
    </xf>
    <xf numFmtId="0" fontId="30" fillId="0" borderId="29" xfId="52" applyFont="1" applyFill="1" applyBorder="1" applyAlignment="1">
      <alignment horizontal="left" vertical="center"/>
    </xf>
    <xf numFmtId="0" fontId="29" fillId="0" borderId="29" xfId="52" applyFont="1" applyFill="1" applyBorder="1" applyAlignment="1">
      <alignment horizontal="center" vertical="center"/>
    </xf>
    <xf numFmtId="0" fontId="19" fillId="0" borderId="29" xfId="52" applyFont="1" applyFill="1" applyBorder="1" applyAlignment="1">
      <alignment vertical="center" wrapText="1"/>
    </xf>
    <xf numFmtId="0" fontId="29" fillId="0" borderId="29" xfId="52" applyFont="1" applyFill="1" applyBorder="1" applyAlignment="1">
      <alignment vertical="center"/>
    </xf>
    <xf numFmtId="0" fontId="30" fillId="0" borderId="30" xfId="52" applyFont="1" applyBorder="1" applyAlignment="1">
      <alignment horizontal="left" vertical="center"/>
    </xf>
    <xf numFmtId="0" fontId="30" fillId="0" borderId="31" xfId="52" applyFont="1" applyBorder="1" applyAlignment="1">
      <alignment horizontal="left" vertical="center"/>
    </xf>
    <xf numFmtId="0" fontId="29" fillId="0" borderId="32" xfId="52" applyFont="1" applyFill="1" applyBorder="1" applyAlignment="1">
      <alignment vertical="center"/>
    </xf>
    <xf numFmtId="0" fontId="30" fillId="0" borderId="30" xfId="52" applyFont="1" applyFill="1" applyBorder="1" applyAlignment="1">
      <alignment horizontal="left" vertical="center"/>
    </xf>
    <xf numFmtId="0" fontId="29" fillId="0" borderId="30" xfId="52" applyFont="1" applyFill="1" applyBorder="1" applyAlignment="1">
      <alignment vertical="center"/>
    </xf>
    <xf numFmtId="58" fontId="19" fillId="0" borderId="30" xfId="52" applyNumberFormat="1" applyFont="1" applyFill="1" applyBorder="1" applyAlignment="1">
      <alignment horizontal="center" vertical="center"/>
    </xf>
    <xf numFmtId="0" fontId="19" fillId="0" borderId="30" xfId="52" applyFont="1" applyFill="1" applyBorder="1" applyAlignment="1">
      <alignment horizontal="center" vertical="center"/>
    </xf>
    <xf numFmtId="0" fontId="29" fillId="0" borderId="30" xfId="52" applyFont="1" applyFill="1" applyBorder="1" applyAlignment="1">
      <alignment horizontal="center" vertical="center"/>
    </xf>
    <xf numFmtId="0" fontId="29" fillId="0" borderId="32" xfId="52" applyFont="1" applyFill="1" applyBorder="1" applyAlignment="1">
      <alignment horizontal="left" vertical="center"/>
    </xf>
    <xf numFmtId="0" fontId="29" fillId="0" borderId="30" xfId="52" applyFont="1" applyFill="1" applyBorder="1" applyAlignment="1">
      <alignment horizontal="left" vertical="center"/>
    </xf>
    <xf numFmtId="0" fontId="29" fillId="0" borderId="33" xfId="52" applyFont="1" applyFill="1" applyBorder="1" applyAlignment="1">
      <alignment vertical="center"/>
    </xf>
    <xf numFmtId="0" fontId="30" fillId="0" borderId="22" xfId="52" applyFont="1" applyFill="1" applyBorder="1" applyAlignment="1">
      <alignment horizontal="left" vertical="center"/>
    </xf>
    <xf numFmtId="0" fontId="29" fillId="0" borderId="22" xfId="52" applyFont="1" applyFill="1" applyBorder="1" applyAlignment="1">
      <alignment vertical="center"/>
    </xf>
    <xf numFmtId="0" fontId="19" fillId="0" borderId="22" xfId="52" applyFont="1" applyFill="1" applyBorder="1" applyAlignment="1">
      <alignment horizontal="left" vertical="center"/>
    </xf>
    <xf numFmtId="0" fontId="29" fillId="0" borderId="22" xfId="52" applyFont="1" applyFill="1" applyBorder="1" applyAlignment="1">
      <alignment horizontal="left" vertical="center"/>
    </xf>
    <xf numFmtId="0" fontId="29" fillId="0" borderId="0" xfId="52" applyFont="1" applyFill="1" applyBorder="1" applyAlignment="1">
      <alignment vertical="center"/>
    </xf>
    <xf numFmtId="0" fontId="19" fillId="0" borderId="0" xfId="52" applyFont="1" applyFill="1" applyBorder="1" applyAlignment="1">
      <alignment vertical="center"/>
    </xf>
    <xf numFmtId="0" fontId="19" fillId="0" borderId="0" xfId="52" applyFont="1" applyFill="1" applyAlignment="1">
      <alignment horizontal="left" vertical="center"/>
    </xf>
    <xf numFmtId="0" fontId="29" fillId="0" borderId="28" xfId="52" applyFont="1" applyFill="1" applyBorder="1" applyAlignment="1">
      <alignment vertical="center"/>
    </xf>
    <xf numFmtId="0" fontId="29" fillId="0" borderId="34" xfId="52" applyFont="1" applyFill="1" applyBorder="1" applyAlignment="1">
      <alignment horizontal="left" vertical="center"/>
    </xf>
    <xf numFmtId="0" fontId="29" fillId="0" borderId="35" xfId="52" applyFont="1" applyFill="1" applyBorder="1" applyAlignment="1">
      <alignment horizontal="left" vertical="center"/>
    </xf>
    <xf numFmtId="0" fontId="19" fillId="0" borderId="30" xfId="52" applyFont="1" applyFill="1" applyBorder="1" applyAlignment="1">
      <alignment horizontal="left" vertical="center"/>
    </xf>
    <xf numFmtId="0" fontId="19" fillId="0" borderId="30" xfId="52" applyFont="1" applyFill="1" applyBorder="1" applyAlignment="1">
      <alignment vertical="center"/>
    </xf>
    <xf numFmtId="0" fontId="19" fillId="0" borderId="36" xfId="52" applyFont="1" applyFill="1" applyBorder="1" applyAlignment="1">
      <alignment horizontal="center" vertical="center"/>
    </xf>
    <xf numFmtId="0" fontId="19" fillId="0" borderId="37" xfId="52" applyFont="1" applyFill="1" applyBorder="1" applyAlignment="1">
      <alignment horizontal="center" vertical="center"/>
    </xf>
    <xf numFmtId="0" fontId="31" fillId="0" borderId="38" xfId="52" applyFont="1" applyFill="1" applyBorder="1" applyAlignment="1">
      <alignment horizontal="left" vertical="center"/>
    </xf>
    <xf numFmtId="0" fontId="31" fillId="0" borderId="37" xfId="52" applyFont="1" applyFill="1" applyBorder="1" applyAlignment="1">
      <alignment horizontal="left" vertical="center"/>
    </xf>
    <xf numFmtId="0" fontId="19" fillId="0" borderId="22" xfId="52" applyFont="1" applyFill="1" applyBorder="1" applyAlignment="1">
      <alignment vertical="center"/>
    </xf>
    <xf numFmtId="0" fontId="19" fillId="0" borderId="0" xfId="52" applyFont="1" applyFill="1" applyBorder="1" applyAlignment="1">
      <alignment horizontal="left" vertical="center"/>
    </xf>
    <xf numFmtId="0" fontId="29" fillId="0" borderId="29" xfId="52" applyFont="1" applyFill="1" applyBorder="1" applyAlignment="1">
      <alignment horizontal="left" vertical="center"/>
    </xf>
    <xf numFmtId="0" fontId="19" fillId="0" borderId="32" xfId="52" applyFont="1" applyFill="1" applyBorder="1" applyAlignment="1">
      <alignment horizontal="left" vertical="center"/>
    </xf>
    <xf numFmtId="0" fontId="19" fillId="0" borderId="38" xfId="52" applyFont="1" applyFill="1" applyBorder="1" applyAlignment="1">
      <alignment horizontal="left" vertical="center"/>
    </xf>
    <xf numFmtId="0" fontId="19" fillId="0" borderId="37" xfId="52" applyFont="1" applyFill="1" applyBorder="1" applyAlignment="1">
      <alignment horizontal="left" vertical="center"/>
    </xf>
    <xf numFmtId="0" fontId="19" fillId="0" borderId="32" xfId="52" applyFont="1" applyFill="1" applyBorder="1" applyAlignment="1">
      <alignment horizontal="left" vertical="center" wrapText="1"/>
    </xf>
    <xf numFmtId="0" fontId="19" fillId="0" borderId="30" xfId="52" applyFont="1" applyFill="1" applyBorder="1" applyAlignment="1">
      <alignment horizontal="left" vertical="center" wrapText="1"/>
    </xf>
    <xf numFmtId="0" fontId="29" fillId="0" borderId="33" xfId="52" applyFont="1" applyFill="1" applyBorder="1" applyAlignment="1">
      <alignment horizontal="left" vertical="center"/>
    </xf>
    <xf numFmtId="0" fontId="9" fillId="0" borderId="22" xfId="52" applyFill="1" applyBorder="1" applyAlignment="1">
      <alignment horizontal="center" vertical="center"/>
    </xf>
    <xf numFmtId="0" fontId="29" fillId="0" borderId="39" xfId="52" applyFont="1" applyFill="1" applyBorder="1" applyAlignment="1">
      <alignment horizontal="center" vertical="center"/>
    </xf>
    <xf numFmtId="0" fontId="29" fillId="0" borderId="40" xfId="52" applyFont="1" applyFill="1" applyBorder="1" applyAlignment="1">
      <alignment horizontal="left" vertical="center"/>
    </xf>
    <xf numFmtId="0" fontId="19" fillId="0" borderId="38" xfId="52" applyFont="1" applyFill="1" applyBorder="1" applyAlignment="1">
      <alignment horizontal="right" vertical="center"/>
    </xf>
    <xf numFmtId="0" fontId="19" fillId="0" borderId="37" xfId="52" applyFont="1" applyFill="1" applyBorder="1" applyAlignment="1">
      <alignment horizontal="right" vertical="center"/>
    </xf>
    <xf numFmtId="0" fontId="31" fillId="0" borderId="28" xfId="52" applyFont="1" applyFill="1" applyBorder="1" applyAlignment="1">
      <alignment horizontal="left" vertical="center"/>
    </xf>
    <xf numFmtId="0" fontId="31" fillId="0" borderId="29" xfId="52" applyFont="1" applyFill="1" applyBorder="1" applyAlignment="1">
      <alignment horizontal="left" vertical="center"/>
    </xf>
    <xf numFmtId="0" fontId="29" fillId="0" borderId="36" xfId="52" applyFont="1" applyFill="1" applyBorder="1" applyAlignment="1">
      <alignment horizontal="left" vertical="center"/>
    </xf>
    <xf numFmtId="0" fontId="29" fillId="0" borderId="41" xfId="52" applyFont="1" applyFill="1" applyBorder="1" applyAlignment="1">
      <alignment horizontal="left" vertical="center"/>
    </xf>
    <xf numFmtId="0" fontId="19" fillId="0" borderId="22" xfId="52" applyFont="1" applyFill="1" applyBorder="1" applyAlignment="1">
      <alignment horizontal="center" vertical="center"/>
    </xf>
    <xf numFmtId="58" fontId="19" fillId="0" borderId="22" xfId="52" applyNumberFormat="1" applyFont="1" applyFill="1" applyBorder="1" applyAlignment="1">
      <alignment horizontal="center" vertical="center"/>
    </xf>
    <xf numFmtId="0" fontId="29" fillId="0" borderId="22" xfId="52" applyFont="1" applyFill="1" applyBorder="1" applyAlignment="1">
      <alignment horizontal="center" vertical="center"/>
    </xf>
    <xf numFmtId="0" fontId="19" fillId="0" borderId="29" xfId="52" applyFont="1" applyFill="1" applyBorder="1" applyAlignment="1">
      <alignment horizontal="center" vertical="center"/>
    </xf>
    <xf numFmtId="0" fontId="19" fillId="0" borderId="42" xfId="52" applyFont="1" applyFill="1" applyBorder="1" applyAlignment="1">
      <alignment horizontal="center" vertical="center"/>
    </xf>
    <xf numFmtId="0" fontId="29" fillId="0" borderId="31" xfId="52" applyFont="1" applyFill="1" applyBorder="1" applyAlignment="1">
      <alignment horizontal="center" vertical="center"/>
    </xf>
    <xf numFmtId="0" fontId="19" fillId="0" borderId="31" xfId="52" applyFont="1" applyFill="1" applyBorder="1" applyAlignment="1">
      <alignment horizontal="left" vertical="center"/>
    </xf>
    <xf numFmtId="0" fontId="19" fillId="0" borderId="26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29" fillId="0" borderId="43" xfId="52" applyFont="1" applyFill="1" applyBorder="1" applyAlignment="1">
      <alignment horizontal="left" vertical="center"/>
    </xf>
    <xf numFmtId="0" fontId="19" fillId="0" borderId="44" xfId="52" applyFont="1" applyFill="1" applyBorder="1" applyAlignment="1">
      <alignment horizontal="center" vertical="center"/>
    </xf>
    <xf numFmtId="0" fontId="31" fillId="0" borderId="44" xfId="52" applyFont="1" applyFill="1" applyBorder="1" applyAlignment="1">
      <alignment horizontal="left" vertical="center"/>
    </xf>
    <xf numFmtId="0" fontId="29" fillId="0" borderId="42" xfId="52" applyFont="1" applyFill="1" applyBorder="1" applyAlignment="1">
      <alignment horizontal="left" vertical="center"/>
    </xf>
    <xf numFmtId="0" fontId="29" fillId="0" borderId="31" xfId="52" applyFont="1" applyFill="1" applyBorder="1" applyAlignment="1">
      <alignment horizontal="left" vertical="center"/>
    </xf>
    <xf numFmtId="0" fontId="19" fillId="0" borderId="44" xfId="52" applyFont="1" applyFill="1" applyBorder="1" applyAlignment="1">
      <alignment horizontal="left" vertical="center"/>
    </xf>
    <xf numFmtId="0" fontId="19" fillId="0" borderId="31" xfId="52" applyFont="1" applyFill="1" applyBorder="1" applyAlignment="1">
      <alignment horizontal="left" vertical="center" wrapText="1"/>
    </xf>
    <xf numFmtId="0" fontId="9" fillId="0" borderId="26" xfId="52" applyFill="1" applyBorder="1" applyAlignment="1">
      <alignment horizontal="center" vertical="center"/>
    </xf>
    <xf numFmtId="0" fontId="29" fillId="0" borderId="43" xfId="52" applyFont="1" applyFill="1" applyBorder="1" applyAlignment="1">
      <alignment horizontal="center" vertical="center"/>
    </xf>
    <xf numFmtId="0" fontId="19" fillId="0" borderId="41" xfId="52" applyFont="1" applyFill="1" applyBorder="1" applyAlignment="1">
      <alignment horizontal="left" vertical="center"/>
    </xf>
    <xf numFmtId="0" fontId="19" fillId="0" borderId="31" xfId="52" applyFont="1" applyFill="1" applyBorder="1" applyAlignment="1">
      <alignment horizontal="center" vertical="center"/>
    </xf>
    <xf numFmtId="0" fontId="19" fillId="0" borderId="31" xfId="52" applyFont="1" applyFill="1" applyBorder="1" applyAlignment="1">
      <alignment horizontal="center" vertical="center" wrapText="1"/>
    </xf>
    <xf numFmtId="0" fontId="9" fillId="0" borderId="44" xfId="52" applyFont="1" applyFill="1" applyBorder="1" applyAlignment="1">
      <alignment horizontal="center" vertical="center"/>
    </xf>
    <xf numFmtId="0" fontId="32" fillId="0" borderId="44" xfId="52" applyFont="1" applyFill="1" applyBorder="1" applyAlignment="1">
      <alignment horizontal="center" vertical="center"/>
    </xf>
    <xf numFmtId="0" fontId="19" fillId="0" borderId="41" xfId="52" applyFont="1" applyFill="1" applyBorder="1" applyAlignment="1">
      <alignment horizontal="right" vertical="center"/>
    </xf>
    <xf numFmtId="0" fontId="19" fillId="0" borderId="45" xfId="52" applyFont="1" applyFill="1" applyBorder="1" applyAlignment="1">
      <alignment horizontal="center" vertical="center"/>
    </xf>
    <xf numFmtId="0" fontId="31" fillId="0" borderId="42" xfId="52" applyFont="1" applyFill="1" applyBorder="1" applyAlignment="1">
      <alignment horizontal="left" vertical="center"/>
    </xf>
    <xf numFmtId="0" fontId="19" fillId="0" borderId="26" xfId="52" applyFont="1" applyFill="1" applyBorder="1" applyAlignment="1">
      <alignment horizontal="center" vertical="center"/>
    </xf>
    <xf numFmtId="0" fontId="24" fillId="0" borderId="0" xfId="53" applyFont="1" applyFill="1" applyAlignment="1">
      <alignment horizontal="center"/>
    </xf>
    <xf numFmtId="0" fontId="15" fillId="0" borderId="0" xfId="53" applyFont="1" applyFill="1" applyBorder="1" applyAlignment="1">
      <alignment horizontal="center" vertical="center"/>
    </xf>
    <xf numFmtId="0" fontId="14" fillId="0" borderId="0" xfId="53" applyFont="1" applyFill="1" applyBorder="1" applyAlignment="1">
      <alignment horizontal="center" vertical="center"/>
    </xf>
    <xf numFmtId="0" fontId="9" fillId="0" borderId="0" xfId="53" applyFont="1" applyFill="1" applyBorder="1" applyAlignment="1">
      <alignment horizontal="center" vertical="center"/>
    </xf>
    <xf numFmtId="0" fontId="33" fillId="0" borderId="2" xfId="52" applyFont="1" applyFill="1" applyBorder="1" applyAlignment="1">
      <alignment horizontal="left" vertical="center"/>
    </xf>
    <xf numFmtId="0" fontId="33" fillId="0" borderId="2" xfId="52" applyFont="1" applyFill="1" applyBorder="1" applyAlignment="1">
      <alignment horizontal="center" vertical="center"/>
    </xf>
    <xf numFmtId="0" fontId="30" fillId="0" borderId="2" xfId="52" applyFont="1" applyFill="1" applyBorder="1" applyAlignment="1">
      <alignment horizontal="center" vertical="center"/>
    </xf>
    <xf numFmtId="0" fontId="33" fillId="0" borderId="2" xfId="52" applyFont="1" applyFill="1" applyBorder="1" applyAlignment="1">
      <alignment vertical="center"/>
    </xf>
    <xf numFmtId="0" fontId="25" fillId="0" borderId="2" xfId="52" applyFont="1" applyFill="1" applyBorder="1" applyAlignment="1">
      <alignment horizontal="center" vertical="center"/>
    </xf>
    <xf numFmtId="0" fontId="14" fillId="0" borderId="2" xfId="53" applyFont="1" applyFill="1" applyBorder="1" applyAlignment="1" applyProtection="1">
      <alignment horizontal="center" vertical="center"/>
    </xf>
    <xf numFmtId="0" fontId="24" fillId="0" borderId="2" xfId="53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left" vertical="center"/>
    </xf>
    <xf numFmtId="0" fontId="34" fillId="0" borderId="2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36" fillId="0" borderId="2" xfId="59" applyFont="1" applyFill="1" applyBorder="1" applyAlignment="1">
      <alignment horizontal="center"/>
    </xf>
    <xf numFmtId="0" fontId="37" fillId="0" borderId="2" xfId="0" applyNumberFormat="1" applyFont="1" applyFill="1" applyBorder="1" applyAlignment="1">
      <alignment horizontal="center" vertical="center"/>
    </xf>
    <xf numFmtId="0" fontId="38" fillId="0" borderId="2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2" xfId="52" applyFont="1" applyFill="1" applyBorder="1" applyAlignment="1">
      <alignment horizontal="left" vertical="center"/>
    </xf>
    <xf numFmtId="0" fontId="14" fillId="0" borderId="2" xfId="52" applyFont="1" applyFill="1" applyBorder="1" applyAlignment="1">
      <alignment horizontal="center" vertical="center"/>
    </xf>
    <xf numFmtId="49" fontId="37" fillId="0" borderId="2" xfId="51" applyNumberFormat="1" applyFont="1" applyFill="1" applyBorder="1" applyAlignment="1">
      <alignment horizontal="center" vertical="center"/>
    </xf>
    <xf numFmtId="49" fontId="24" fillId="5" borderId="2" xfId="54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39" fillId="0" borderId="2" xfId="49" applyFont="1" applyFill="1" applyBorder="1" applyAlignment="1">
      <alignment horizontal="center" vertical="center"/>
    </xf>
    <xf numFmtId="178" fontId="37" fillId="0" borderId="2" xfId="0" applyNumberFormat="1" applyFont="1" applyFill="1" applyBorder="1" applyAlignment="1">
      <alignment horizontal="center" vertical="center"/>
    </xf>
    <xf numFmtId="49" fontId="14" fillId="5" borderId="2" xfId="53" applyNumberFormat="1" applyFont="1" applyFill="1" applyBorder="1" applyAlignment="1">
      <alignment horizontal="center"/>
    </xf>
    <xf numFmtId="179" fontId="22" fillId="0" borderId="0" xfId="0" applyNumberFormat="1" applyFont="1" applyFill="1" applyBorder="1" applyAlignment="1">
      <alignment horizontal="center" vertical="center"/>
    </xf>
    <xf numFmtId="14" fontId="18" fillId="0" borderId="0" xfId="53" applyNumberFormat="1" applyFont="1" applyFill="1" applyAlignment="1"/>
    <xf numFmtId="0" fontId="14" fillId="0" borderId="0" xfId="53" applyFont="1" applyFill="1" applyAlignment="1">
      <alignment horizontal="right"/>
    </xf>
    <xf numFmtId="0" fontId="9" fillId="0" borderId="0" xfId="52" applyFont="1" applyAlignment="1">
      <alignment horizontal="left" vertical="center"/>
    </xf>
    <xf numFmtId="0" fontId="32" fillId="0" borderId="46" xfId="52" applyFont="1" applyBorder="1" applyAlignment="1">
      <alignment horizontal="left" vertical="center"/>
    </xf>
    <xf numFmtId="0" fontId="30" fillId="0" borderId="47" xfId="52" applyFont="1" applyBorder="1" applyAlignment="1">
      <alignment horizontal="center" vertical="center"/>
    </xf>
    <xf numFmtId="0" fontId="32" fillId="0" borderId="47" xfId="52" applyFont="1" applyBorder="1" applyAlignment="1">
      <alignment horizontal="center" vertical="center"/>
    </xf>
    <xf numFmtId="0" fontId="31" fillId="0" borderId="47" xfId="52" applyFont="1" applyBorder="1" applyAlignment="1">
      <alignment horizontal="left" vertical="center"/>
    </xf>
    <xf numFmtId="0" fontId="31" fillId="0" borderId="28" xfId="52" applyFont="1" applyBorder="1" applyAlignment="1">
      <alignment horizontal="center" vertical="center"/>
    </xf>
    <xf numFmtId="0" fontId="31" fillId="0" borderId="29" xfId="52" applyFont="1" applyBorder="1" applyAlignment="1">
      <alignment horizontal="center" vertical="center"/>
    </xf>
    <xf numFmtId="0" fontId="31" fillId="0" borderId="42" xfId="52" applyFont="1" applyBorder="1" applyAlignment="1">
      <alignment horizontal="center" vertical="center"/>
    </xf>
    <xf numFmtId="0" fontId="32" fillId="0" borderId="28" xfId="52" applyFont="1" applyBorder="1" applyAlignment="1">
      <alignment horizontal="center" vertical="center"/>
    </xf>
    <xf numFmtId="0" fontId="32" fillId="0" borderId="29" xfId="52" applyFont="1" applyBorder="1" applyAlignment="1">
      <alignment horizontal="center" vertical="center"/>
    </xf>
    <xf numFmtId="0" fontId="32" fillId="0" borderId="42" xfId="52" applyFont="1" applyBorder="1" applyAlignment="1">
      <alignment horizontal="center" vertical="center"/>
    </xf>
    <xf numFmtId="0" fontId="31" fillId="0" borderId="32" xfId="52" applyFont="1" applyBorder="1" applyAlignment="1">
      <alignment horizontal="left" vertical="center"/>
    </xf>
    <xf numFmtId="0" fontId="30" fillId="0" borderId="30" xfId="52" applyFont="1" applyBorder="1" applyAlignment="1">
      <alignment horizontal="left" vertical="center" wrapText="1"/>
    </xf>
    <xf numFmtId="0" fontId="30" fillId="0" borderId="31" xfId="52" applyFont="1" applyBorder="1" applyAlignment="1">
      <alignment horizontal="left" vertical="center" wrapText="1"/>
    </xf>
    <xf numFmtId="0" fontId="31" fillId="0" borderId="30" xfId="52" applyFont="1" applyBorder="1" applyAlignment="1">
      <alignment horizontal="left" vertical="center"/>
    </xf>
    <xf numFmtId="14" fontId="30" fillId="0" borderId="30" xfId="52" applyNumberFormat="1" applyFont="1" applyBorder="1" applyAlignment="1">
      <alignment horizontal="center" vertical="center"/>
    </xf>
    <xf numFmtId="14" fontId="30" fillId="0" borderId="31" xfId="52" applyNumberFormat="1" applyFont="1" applyBorder="1" applyAlignment="1">
      <alignment horizontal="center" vertical="center"/>
    </xf>
    <xf numFmtId="0" fontId="31" fillId="0" borderId="32" xfId="52" applyFont="1" applyBorder="1" applyAlignment="1">
      <alignment vertical="center"/>
    </xf>
    <xf numFmtId="49" fontId="30" fillId="0" borderId="30" xfId="52" applyNumberFormat="1" applyFont="1" applyBorder="1" applyAlignment="1">
      <alignment horizontal="center" vertical="center"/>
    </xf>
    <xf numFmtId="0" fontId="30" fillId="0" borderId="31" xfId="52" applyFont="1" applyBorder="1" applyAlignment="1">
      <alignment horizontal="center" vertical="center"/>
    </xf>
    <xf numFmtId="0" fontId="31" fillId="0" borderId="30" xfId="52" applyFont="1" applyBorder="1" applyAlignment="1">
      <alignment vertical="center"/>
    </xf>
    <xf numFmtId="0" fontId="30" fillId="0" borderId="48" xfId="52" applyFont="1" applyBorder="1" applyAlignment="1">
      <alignment horizontal="center" vertical="center"/>
    </xf>
    <xf numFmtId="0" fontId="30" fillId="0" borderId="49" xfId="52" applyFont="1" applyBorder="1" applyAlignment="1">
      <alignment horizontal="center" vertical="center"/>
    </xf>
    <xf numFmtId="0" fontId="9" fillId="0" borderId="30" xfId="52" applyFont="1" applyBorder="1" applyAlignment="1">
      <alignment vertical="center"/>
    </xf>
    <xf numFmtId="0" fontId="40" fillId="0" borderId="33" xfId="52" applyFont="1" applyBorder="1" applyAlignment="1">
      <alignment vertical="center"/>
    </xf>
    <xf numFmtId="0" fontId="41" fillId="0" borderId="50" xfId="52" applyFont="1" applyBorder="1" applyAlignment="1">
      <alignment horizontal="center" vertical="center"/>
    </xf>
    <xf numFmtId="0" fontId="30" fillId="0" borderId="45" xfId="52" applyFont="1" applyBorder="1" applyAlignment="1">
      <alignment horizontal="center" vertical="center"/>
    </xf>
    <xf numFmtId="0" fontId="31" fillId="0" borderId="33" xfId="52" applyFont="1" applyBorder="1" applyAlignment="1">
      <alignment horizontal="left" vertical="center"/>
    </xf>
    <xf numFmtId="0" fontId="31" fillId="0" borderId="22" xfId="52" applyFont="1" applyBorder="1" applyAlignment="1">
      <alignment horizontal="left" vertical="center"/>
    </xf>
    <xf numFmtId="14" fontId="30" fillId="0" borderId="22" xfId="52" applyNumberFormat="1" applyFont="1" applyBorder="1" applyAlignment="1">
      <alignment horizontal="center" vertical="center"/>
    </xf>
    <xf numFmtId="14" fontId="30" fillId="0" borderId="26" xfId="52" applyNumberFormat="1" applyFont="1" applyBorder="1" applyAlignment="1">
      <alignment horizontal="center" vertical="center"/>
    </xf>
    <xf numFmtId="0" fontId="32" fillId="0" borderId="0" xfId="52" applyFont="1" applyBorder="1" applyAlignment="1">
      <alignment horizontal="left" vertical="center"/>
    </xf>
    <xf numFmtId="0" fontId="31" fillId="0" borderId="28" xfId="52" applyFont="1" applyBorder="1" applyAlignment="1">
      <alignment vertical="center"/>
    </xf>
    <xf numFmtId="0" fontId="9" fillId="0" borderId="29" xfId="52" applyFont="1" applyBorder="1" applyAlignment="1">
      <alignment horizontal="left" vertical="center"/>
    </xf>
    <xf numFmtId="0" fontId="30" fillId="0" borderId="29" xfId="52" applyFont="1" applyBorder="1" applyAlignment="1">
      <alignment horizontal="left" vertical="center"/>
    </xf>
    <xf numFmtId="0" fontId="9" fillId="0" borderId="29" xfId="52" applyFont="1" applyBorder="1" applyAlignment="1">
      <alignment vertical="center"/>
    </xf>
    <xf numFmtId="0" fontId="31" fillId="0" borderId="29" xfId="52" applyFont="1" applyBorder="1" applyAlignment="1">
      <alignment vertical="center"/>
    </xf>
    <xf numFmtId="0" fontId="9" fillId="0" borderId="30" xfId="52" applyFont="1" applyBorder="1" applyAlignment="1">
      <alignment horizontal="left" vertical="center"/>
    </xf>
    <xf numFmtId="0" fontId="31" fillId="0" borderId="0" xfId="52" applyFont="1" applyBorder="1" applyAlignment="1">
      <alignment horizontal="left" vertical="center"/>
    </xf>
    <xf numFmtId="0" fontId="19" fillId="0" borderId="40" xfId="52" applyFont="1" applyBorder="1" applyAlignment="1">
      <alignment horizontal="left" vertical="center" wrapText="1"/>
    </xf>
    <xf numFmtId="0" fontId="19" fillId="0" borderId="35" xfId="52" applyFont="1" applyBorder="1" applyAlignment="1">
      <alignment horizontal="left" vertical="center" wrapText="1"/>
    </xf>
    <xf numFmtId="0" fontId="19" fillId="0" borderId="51" xfId="52" applyFont="1" applyBorder="1" applyAlignment="1">
      <alignment horizontal="left" vertical="center" wrapText="1"/>
    </xf>
    <xf numFmtId="0" fontId="19" fillId="0" borderId="38" xfId="52" applyFont="1" applyBorder="1" applyAlignment="1">
      <alignment horizontal="left" vertical="center"/>
    </xf>
    <xf numFmtId="0" fontId="19" fillId="0" borderId="37" xfId="52" applyFont="1" applyBorder="1" applyAlignment="1">
      <alignment horizontal="left" vertical="center"/>
    </xf>
    <xf numFmtId="0" fontId="19" fillId="0" borderId="41" xfId="52" applyFont="1" applyBorder="1" applyAlignment="1">
      <alignment horizontal="left" vertical="center"/>
    </xf>
    <xf numFmtId="0" fontId="19" fillId="0" borderId="36" xfId="52" applyFont="1" applyBorder="1" applyAlignment="1">
      <alignment horizontal="left" vertical="center"/>
    </xf>
    <xf numFmtId="0" fontId="30" fillId="0" borderId="33" xfId="52" applyFont="1" applyBorder="1" applyAlignment="1">
      <alignment horizontal="left" vertical="center"/>
    </xf>
    <xf numFmtId="0" fontId="30" fillId="0" borderId="22" xfId="52" applyFont="1" applyBorder="1" applyAlignment="1">
      <alignment horizontal="left" vertical="center"/>
    </xf>
    <xf numFmtId="0" fontId="19" fillId="0" borderId="28" xfId="52" applyFont="1" applyBorder="1" applyAlignment="1">
      <alignment horizontal="left" vertical="center" wrapText="1"/>
    </xf>
    <xf numFmtId="0" fontId="19" fillId="0" borderId="29" xfId="52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1" fillId="0" borderId="32" xfId="52" applyFont="1" applyFill="1" applyBorder="1" applyAlignment="1">
      <alignment horizontal="left" vertical="center"/>
    </xf>
    <xf numFmtId="0" fontId="31" fillId="0" borderId="33" xfId="52" applyFont="1" applyBorder="1" applyAlignment="1">
      <alignment horizontal="center" vertical="center"/>
    </xf>
    <xf numFmtId="0" fontId="31" fillId="0" borderId="22" xfId="52" applyFont="1" applyBorder="1" applyAlignment="1">
      <alignment horizontal="center" vertical="center"/>
    </xf>
    <xf numFmtId="0" fontId="31" fillId="0" borderId="32" xfId="52" applyFont="1" applyBorder="1" applyAlignment="1">
      <alignment horizontal="center" vertical="center"/>
    </xf>
    <xf numFmtId="0" fontId="31" fillId="0" borderId="30" xfId="52" applyFont="1" applyBorder="1" applyAlignment="1">
      <alignment horizontal="center" vertical="center"/>
    </xf>
    <xf numFmtId="0" fontId="29" fillId="0" borderId="30" xfId="52" applyFont="1" applyBorder="1" applyAlignment="1">
      <alignment horizontal="left" vertical="center"/>
    </xf>
    <xf numFmtId="0" fontId="31" fillId="0" borderId="52" xfId="52" applyFont="1" applyFill="1" applyBorder="1" applyAlignment="1">
      <alignment horizontal="left" vertical="center"/>
    </xf>
    <xf numFmtId="0" fontId="31" fillId="0" borderId="53" xfId="52" applyFont="1" applyFill="1" applyBorder="1" applyAlignment="1">
      <alignment horizontal="left" vertical="center"/>
    </xf>
    <xf numFmtId="0" fontId="32" fillId="0" borderId="0" xfId="52" applyFont="1" applyFill="1" applyBorder="1" applyAlignment="1">
      <alignment horizontal="left" vertical="center"/>
    </xf>
    <xf numFmtId="0" fontId="30" fillId="0" borderId="40" xfId="52" applyFont="1" applyFill="1" applyBorder="1" applyAlignment="1">
      <alignment horizontal="left" vertical="center"/>
    </xf>
    <xf numFmtId="0" fontId="30" fillId="0" borderId="35" xfId="52" applyFont="1" applyFill="1" applyBorder="1" applyAlignment="1">
      <alignment horizontal="left" vertical="center"/>
    </xf>
    <xf numFmtId="0" fontId="30" fillId="0" borderId="38" xfId="52" applyFont="1" applyFill="1" applyBorder="1" applyAlignment="1">
      <alignment horizontal="left" vertical="center"/>
    </xf>
    <xf numFmtId="0" fontId="30" fillId="0" borderId="37" xfId="52" applyFont="1" applyFill="1" applyBorder="1" applyAlignment="1">
      <alignment horizontal="left" vertical="center"/>
    </xf>
    <xf numFmtId="0" fontId="31" fillId="0" borderId="38" xfId="52" applyFont="1" applyBorder="1" applyAlignment="1">
      <alignment horizontal="left" vertical="center"/>
    </xf>
    <xf numFmtId="0" fontId="31" fillId="0" borderId="37" xfId="52" applyFont="1" applyBorder="1" applyAlignment="1">
      <alignment horizontal="left" vertical="center"/>
    </xf>
    <xf numFmtId="0" fontId="32" fillId="0" borderId="54" xfId="52" applyFont="1" applyBorder="1" applyAlignment="1">
      <alignment vertical="center"/>
    </xf>
    <xf numFmtId="0" fontId="30" fillId="0" borderId="55" xfId="52" applyFont="1" applyBorder="1" applyAlignment="1">
      <alignment horizontal="center" vertical="center"/>
    </xf>
    <xf numFmtId="0" fontId="32" fillId="0" borderId="55" xfId="52" applyFont="1" applyBorder="1" applyAlignment="1">
      <alignment vertical="center"/>
    </xf>
    <xf numFmtId="58" fontId="9" fillId="0" borderId="55" xfId="52" applyNumberFormat="1" applyFont="1" applyBorder="1" applyAlignment="1">
      <alignment vertical="center"/>
    </xf>
    <xf numFmtId="0" fontId="32" fillId="0" borderId="55" xfId="52" applyFont="1" applyBorder="1" applyAlignment="1">
      <alignment horizontal="center" vertical="center"/>
    </xf>
    <xf numFmtId="0" fontId="32" fillId="0" borderId="56" xfId="52" applyFont="1" applyFill="1" applyBorder="1" applyAlignment="1">
      <alignment horizontal="left" vertical="center"/>
    </xf>
    <xf numFmtId="0" fontId="32" fillId="0" borderId="55" xfId="52" applyFont="1" applyFill="1" applyBorder="1" applyAlignment="1">
      <alignment horizontal="left" vertical="center"/>
    </xf>
    <xf numFmtId="0" fontId="32" fillId="0" borderId="57" xfId="52" applyFont="1" applyFill="1" applyBorder="1" applyAlignment="1">
      <alignment horizontal="center" vertical="center"/>
    </xf>
    <xf numFmtId="0" fontId="32" fillId="0" borderId="58" xfId="52" applyFont="1" applyFill="1" applyBorder="1" applyAlignment="1">
      <alignment horizontal="center" vertical="center"/>
    </xf>
    <xf numFmtId="0" fontId="32" fillId="0" borderId="33" xfId="52" applyFont="1" applyFill="1" applyBorder="1" applyAlignment="1">
      <alignment horizontal="center" vertical="center"/>
    </xf>
    <xf numFmtId="0" fontId="32" fillId="0" borderId="22" xfId="52" applyFont="1" applyFill="1" applyBorder="1" applyAlignment="1">
      <alignment horizontal="center" vertical="center"/>
    </xf>
    <xf numFmtId="0" fontId="9" fillId="0" borderId="47" xfId="52" applyFont="1" applyBorder="1" applyAlignment="1">
      <alignment horizontal="center" vertical="center"/>
    </xf>
    <xf numFmtId="0" fontId="9" fillId="0" borderId="59" xfId="52" applyFont="1" applyBorder="1" applyAlignment="1">
      <alignment horizontal="center" vertical="center"/>
    </xf>
    <xf numFmtId="0" fontId="30" fillId="0" borderId="26" xfId="52" applyFont="1" applyBorder="1" applyAlignment="1">
      <alignment horizontal="left" vertical="center"/>
    </xf>
    <xf numFmtId="0" fontId="30" fillId="0" borderId="42" xfId="52" applyFont="1" applyBorder="1" applyAlignment="1">
      <alignment horizontal="left" vertical="center"/>
    </xf>
    <xf numFmtId="0" fontId="31" fillId="0" borderId="26" xfId="52" applyFont="1" applyBorder="1" applyAlignment="1">
      <alignment horizontal="left" vertical="center"/>
    </xf>
    <xf numFmtId="0" fontId="29" fillId="0" borderId="29" xfId="52" applyFont="1" applyBorder="1" applyAlignment="1">
      <alignment horizontal="left" vertical="center"/>
    </xf>
    <xf numFmtId="0" fontId="29" fillId="0" borderId="42" xfId="52" applyFont="1" applyBorder="1" applyAlignment="1">
      <alignment horizontal="left" vertical="center"/>
    </xf>
    <xf numFmtId="0" fontId="29" fillId="0" borderId="36" xfId="52" applyFont="1" applyBorder="1" applyAlignment="1">
      <alignment horizontal="left" vertical="center"/>
    </xf>
    <xf numFmtId="0" fontId="29" fillId="0" borderId="37" xfId="52" applyFont="1" applyBorder="1" applyAlignment="1">
      <alignment horizontal="left" vertical="center"/>
    </xf>
    <xf numFmtId="0" fontId="29" fillId="0" borderId="44" xfId="52" applyFont="1" applyBorder="1" applyAlignment="1">
      <alignment horizontal="left" vertical="center"/>
    </xf>
    <xf numFmtId="0" fontId="30" fillId="0" borderId="31" xfId="52" applyFont="1" applyFill="1" applyBorder="1" applyAlignment="1">
      <alignment horizontal="left" vertical="center"/>
    </xf>
    <xf numFmtId="0" fontId="31" fillId="0" borderId="26" xfId="52" applyFont="1" applyBorder="1" applyAlignment="1">
      <alignment horizontal="center" vertical="center"/>
    </xf>
    <xf numFmtId="0" fontId="29" fillId="0" borderId="31" xfId="52" applyFont="1" applyBorder="1" applyAlignment="1">
      <alignment horizontal="left" vertical="center"/>
    </xf>
    <xf numFmtId="0" fontId="31" fillId="0" borderId="45" xfId="52" applyFont="1" applyFill="1" applyBorder="1" applyAlignment="1">
      <alignment horizontal="left" vertical="center"/>
    </xf>
    <xf numFmtId="0" fontId="30" fillId="0" borderId="43" xfId="52" applyFont="1" applyFill="1" applyBorder="1" applyAlignment="1">
      <alignment horizontal="left" vertical="center"/>
    </xf>
    <xf numFmtId="0" fontId="30" fillId="0" borderId="44" xfId="52" applyFont="1" applyFill="1" applyBorder="1" applyAlignment="1">
      <alignment horizontal="left" vertical="center"/>
    </xf>
    <xf numFmtId="0" fontId="31" fillId="0" borderId="44" xfId="52" applyFont="1" applyBorder="1" applyAlignment="1">
      <alignment horizontal="left" vertical="center"/>
    </xf>
    <xf numFmtId="0" fontId="30" fillId="0" borderId="60" xfId="52" applyFont="1" applyBorder="1" applyAlignment="1">
      <alignment horizontal="center" vertical="center"/>
    </xf>
    <xf numFmtId="0" fontId="32" fillId="0" borderId="61" xfId="52" applyFont="1" applyFill="1" applyBorder="1" applyAlignment="1">
      <alignment horizontal="left" vertical="center"/>
    </xf>
    <xf numFmtId="0" fontId="32" fillId="0" borderId="62" xfId="52" applyFont="1" applyFill="1" applyBorder="1" applyAlignment="1">
      <alignment horizontal="center" vertical="center"/>
    </xf>
    <xf numFmtId="0" fontId="32" fillId="0" borderId="26" xfId="52" applyFont="1" applyFill="1" applyBorder="1" applyAlignment="1">
      <alignment horizontal="center" vertical="center"/>
    </xf>
    <xf numFmtId="0" fontId="14" fillId="0" borderId="0" xfId="53" applyFont="1" applyFill="1" applyAlignment="1">
      <alignment horizontal="left"/>
    </xf>
    <xf numFmtId="0" fontId="33" fillId="0" borderId="63" xfId="52" applyFont="1" applyFill="1" applyBorder="1" applyAlignment="1">
      <alignment horizontal="left" vertical="center"/>
    </xf>
    <xf numFmtId="0" fontId="33" fillId="0" borderId="12" xfId="52" applyFont="1" applyFill="1" applyBorder="1" applyAlignment="1">
      <alignment horizontal="center" vertical="center"/>
    </xf>
    <xf numFmtId="0" fontId="30" fillId="0" borderId="12" xfId="52" applyFont="1" applyFill="1" applyBorder="1" applyAlignment="1">
      <alignment horizontal="center" vertical="center"/>
    </xf>
    <xf numFmtId="0" fontId="33" fillId="0" borderId="13" xfId="52" applyFont="1" applyFill="1" applyBorder="1" applyAlignment="1">
      <alignment horizontal="center" vertical="center"/>
    </xf>
    <xf numFmtId="0" fontId="33" fillId="0" borderId="14" xfId="52" applyFont="1" applyFill="1" applyBorder="1" applyAlignment="1">
      <alignment vertical="center"/>
    </xf>
    <xf numFmtId="0" fontId="14" fillId="0" borderId="16" xfId="53" applyFont="1" applyFill="1" applyBorder="1" applyAlignment="1" applyProtection="1">
      <alignment horizontal="center" vertical="center"/>
    </xf>
    <xf numFmtId="0" fontId="20" fillId="0" borderId="4" xfId="55" applyFont="1" applyFill="1" applyBorder="1" applyAlignment="1">
      <alignment horizontal="center"/>
    </xf>
    <xf numFmtId="0" fontId="35" fillId="0" borderId="2" xfId="55" applyFont="1" applyFill="1" applyBorder="1" applyAlignment="1">
      <alignment horizontal="center"/>
    </xf>
    <xf numFmtId="178" fontId="34" fillId="0" borderId="2" xfId="55" applyNumberFormat="1" applyFont="1" applyFill="1" applyBorder="1" applyAlignment="1">
      <alignment horizontal="center"/>
    </xf>
    <xf numFmtId="0" fontId="42" fillId="0" borderId="19" xfId="0" applyNumberFormat="1" applyFont="1" applyFill="1" applyBorder="1" applyAlignment="1">
      <alignment shrinkToFit="1"/>
    </xf>
    <xf numFmtId="0" fontId="43" fillId="0" borderId="20" xfId="0" applyFont="1" applyFill="1" applyBorder="1" applyAlignment="1">
      <alignment horizontal="center" vertical="center"/>
    </xf>
    <xf numFmtId="0" fontId="33" fillId="0" borderId="14" xfId="52" applyFont="1" applyFill="1" applyBorder="1" applyAlignment="1">
      <alignment horizontal="left" vertical="center"/>
    </xf>
    <xf numFmtId="0" fontId="24" fillId="0" borderId="2" xfId="53" applyFont="1" applyFill="1" applyBorder="1" applyAlignment="1" applyProtection="1">
      <alignment horizontal="center" vertical="center"/>
    </xf>
    <xf numFmtId="180" fontId="22" fillId="0" borderId="3" xfId="0" applyNumberFormat="1" applyFont="1" applyFill="1" applyBorder="1" applyAlignment="1">
      <alignment horizontal="center" vertical="center"/>
    </xf>
    <xf numFmtId="0" fontId="37" fillId="6" borderId="64" xfId="0" applyFont="1" applyFill="1" applyBorder="1" applyAlignment="1">
      <alignment horizontal="center" vertical="center"/>
    </xf>
    <xf numFmtId="0" fontId="30" fillId="6" borderId="64" xfId="0" applyFont="1" applyFill="1" applyBorder="1" applyAlignment="1">
      <alignment horizontal="center" vertical="center"/>
    </xf>
    <xf numFmtId="49" fontId="24" fillId="0" borderId="30" xfId="54" applyNumberFormat="1" applyFont="1" applyFill="1" applyBorder="1" applyAlignment="1">
      <alignment horizontal="center" vertical="center"/>
    </xf>
    <xf numFmtId="0" fontId="22" fillId="0" borderId="30" xfId="0" applyNumberFormat="1" applyFont="1" applyFill="1" applyBorder="1" applyAlignment="1">
      <alignment horizontal="center" vertical="center"/>
    </xf>
    <xf numFmtId="180" fontId="22" fillId="0" borderId="3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14" fillId="0" borderId="65" xfId="52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left" vertical="center"/>
    </xf>
    <xf numFmtId="0" fontId="24" fillId="0" borderId="66" xfId="53" applyFont="1" applyFill="1" applyBorder="1" applyAlignment="1" applyProtection="1">
      <alignment horizontal="center" vertical="center"/>
    </xf>
    <xf numFmtId="0" fontId="0" fillId="0" borderId="24" xfId="0" applyFont="1" applyFill="1" applyBorder="1" applyAlignment="1">
      <alignment horizontal="left" vertical="center"/>
    </xf>
    <xf numFmtId="0" fontId="37" fillId="6" borderId="67" xfId="0" applyFont="1" applyFill="1" applyBorder="1" applyAlignment="1">
      <alignment horizontal="center" vertical="center"/>
    </xf>
    <xf numFmtId="0" fontId="22" fillId="0" borderId="31" xfId="0" applyNumberFormat="1" applyFont="1" applyFill="1" applyBorder="1" applyAlignment="1">
      <alignment horizontal="center" vertical="center"/>
    </xf>
    <xf numFmtId="49" fontId="24" fillId="0" borderId="31" xfId="54" applyNumberFormat="1" applyFont="1" applyFill="1" applyBorder="1" applyAlignment="1">
      <alignment horizontal="center" vertical="center"/>
    </xf>
    <xf numFmtId="0" fontId="9" fillId="0" borderId="0" xfId="52" applyFont="1" applyBorder="1" applyAlignment="1">
      <alignment horizontal="left" vertical="center"/>
    </xf>
    <xf numFmtId="0" fontId="44" fillId="0" borderId="27" xfId="52" applyFont="1" applyBorder="1" applyAlignment="1">
      <alignment horizontal="center" vertical="top"/>
    </xf>
    <xf numFmtId="0" fontId="31" fillId="0" borderId="68" xfId="52" applyFont="1" applyBorder="1" applyAlignment="1">
      <alignment horizontal="left" vertical="center"/>
    </xf>
    <xf numFmtId="0" fontId="31" fillId="0" borderId="27" xfId="52" applyFont="1" applyBorder="1" applyAlignment="1">
      <alignment horizontal="left" vertical="center"/>
    </xf>
    <xf numFmtId="0" fontId="31" fillId="0" borderId="39" xfId="52" applyFont="1" applyBorder="1" applyAlignment="1">
      <alignment horizontal="left" vertical="center"/>
    </xf>
    <xf numFmtId="0" fontId="32" fillId="0" borderId="56" xfId="52" applyFont="1" applyBorder="1" applyAlignment="1">
      <alignment horizontal="left" vertical="center"/>
    </xf>
    <xf numFmtId="0" fontId="32" fillId="0" borderId="55" xfId="52" applyFont="1" applyBorder="1" applyAlignment="1">
      <alignment horizontal="left" vertical="center"/>
    </xf>
    <xf numFmtId="0" fontId="31" fillId="0" borderId="57" xfId="52" applyFont="1" applyBorder="1" applyAlignment="1">
      <alignment vertical="center"/>
    </xf>
    <xf numFmtId="0" fontId="9" fillId="0" borderId="58" xfId="52" applyFont="1" applyBorder="1" applyAlignment="1">
      <alignment horizontal="left" vertical="center"/>
    </xf>
    <xf numFmtId="0" fontId="30" fillId="0" borderId="58" xfId="52" applyFont="1" applyBorder="1" applyAlignment="1">
      <alignment horizontal="left" vertical="center"/>
    </xf>
    <xf numFmtId="0" fontId="9" fillId="0" borderId="58" xfId="52" applyFont="1" applyBorder="1" applyAlignment="1">
      <alignment vertical="center"/>
    </xf>
    <xf numFmtId="0" fontId="31" fillId="0" borderId="58" xfId="52" applyFont="1" applyBorder="1" applyAlignment="1">
      <alignment vertical="center"/>
    </xf>
    <xf numFmtId="0" fontId="31" fillId="0" borderId="57" xfId="52" applyFont="1" applyBorder="1" applyAlignment="1">
      <alignment horizontal="center" vertical="center"/>
    </xf>
    <xf numFmtId="0" fontId="30" fillId="0" borderId="58" xfId="52" applyFont="1" applyBorder="1" applyAlignment="1">
      <alignment horizontal="center" vertical="center"/>
    </xf>
    <xf numFmtId="0" fontId="31" fillId="0" borderId="58" xfId="52" applyFont="1" applyBorder="1" applyAlignment="1">
      <alignment horizontal="center" vertical="center"/>
    </xf>
    <xf numFmtId="0" fontId="9" fillId="0" borderId="58" xfId="52" applyFont="1" applyBorder="1" applyAlignment="1">
      <alignment horizontal="center" vertical="center"/>
    </xf>
    <xf numFmtId="0" fontId="30" fillId="0" borderId="30" xfId="52" applyFont="1" applyBorder="1" applyAlignment="1">
      <alignment horizontal="center" vertical="center"/>
    </xf>
    <xf numFmtId="0" fontId="9" fillId="0" borderId="30" xfId="52" applyFont="1" applyBorder="1" applyAlignment="1">
      <alignment horizontal="center" vertical="center"/>
    </xf>
    <xf numFmtId="0" fontId="31" fillId="0" borderId="52" xfId="52" applyFont="1" applyBorder="1" applyAlignment="1">
      <alignment horizontal="left" vertical="center" wrapText="1"/>
    </xf>
    <xf numFmtId="0" fontId="31" fillId="0" borderId="53" xfId="52" applyFont="1" applyBorder="1" applyAlignment="1">
      <alignment horizontal="left" vertical="center" wrapText="1"/>
    </xf>
    <xf numFmtId="0" fontId="31" fillId="0" borderId="57" xfId="52" applyFont="1" applyBorder="1" applyAlignment="1">
      <alignment horizontal="left" vertical="center"/>
    </xf>
    <xf numFmtId="0" fontId="31" fillId="0" borderId="58" xfId="52" applyFont="1" applyBorder="1" applyAlignment="1">
      <alignment horizontal="left" vertical="center"/>
    </xf>
    <xf numFmtId="0" fontId="45" fillId="0" borderId="69" xfId="52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 shrinkToFit="1"/>
    </xf>
    <xf numFmtId="9" fontId="30" fillId="0" borderId="30" xfId="52" applyNumberFormat="1" applyFont="1" applyBorder="1" applyAlignment="1">
      <alignment horizontal="center" vertical="center"/>
    </xf>
    <xf numFmtId="0" fontId="30" fillId="0" borderId="32" xfId="52" applyFont="1" applyBorder="1" applyAlignment="1">
      <alignment horizontal="center" vertical="center"/>
    </xf>
    <xf numFmtId="0" fontId="30" fillId="0" borderId="32" xfId="52" applyFont="1" applyBorder="1" applyAlignment="1">
      <alignment horizontal="left" vertical="center"/>
    </xf>
    <xf numFmtId="0" fontId="32" fillId="0" borderId="56" xfId="0" applyFont="1" applyBorder="1" applyAlignment="1">
      <alignment horizontal="left" vertical="center"/>
    </xf>
    <xf numFmtId="0" fontId="32" fillId="0" borderId="55" xfId="0" applyFont="1" applyBorder="1" applyAlignment="1">
      <alignment horizontal="left" vertical="center"/>
    </xf>
    <xf numFmtId="9" fontId="30" fillId="0" borderId="40" xfId="52" applyNumberFormat="1" applyFont="1" applyBorder="1" applyAlignment="1">
      <alignment horizontal="left" vertical="center"/>
    </xf>
    <xf numFmtId="9" fontId="30" fillId="0" borderId="35" xfId="52" applyNumberFormat="1" applyFont="1" applyBorder="1" applyAlignment="1">
      <alignment horizontal="left" vertical="center"/>
    </xf>
    <xf numFmtId="9" fontId="30" fillId="0" borderId="52" xfId="52" applyNumberFormat="1" applyFont="1" applyBorder="1" applyAlignment="1">
      <alignment horizontal="left" vertical="center"/>
    </xf>
    <xf numFmtId="9" fontId="30" fillId="0" borderId="53" xfId="52" applyNumberFormat="1" applyFont="1" applyBorder="1" applyAlignment="1">
      <alignment horizontal="left" vertical="center"/>
    </xf>
    <xf numFmtId="0" fontId="29" fillId="0" borderId="57" xfId="52" applyFont="1" applyFill="1" applyBorder="1" applyAlignment="1">
      <alignment horizontal="left" vertical="center"/>
    </xf>
    <xf numFmtId="0" fontId="29" fillId="0" borderId="58" xfId="52" applyFont="1" applyFill="1" applyBorder="1" applyAlignment="1">
      <alignment horizontal="left" vertical="center"/>
    </xf>
    <xf numFmtId="0" fontId="29" fillId="0" borderId="50" xfId="52" applyFont="1" applyFill="1" applyBorder="1" applyAlignment="1">
      <alignment horizontal="left" vertical="center"/>
    </xf>
    <xf numFmtId="0" fontId="29" fillId="0" borderId="53" xfId="52" applyFont="1" applyFill="1" applyBorder="1" applyAlignment="1">
      <alignment horizontal="left" vertical="center"/>
    </xf>
    <xf numFmtId="0" fontId="32" fillId="0" borderId="39" xfId="52" applyFont="1" applyFill="1" applyBorder="1" applyAlignment="1">
      <alignment horizontal="left" vertical="center"/>
    </xf>
    <xf numFmtId="0" fontId="30" fillId="0" borderId="70" xfId="52" applyFont="1" applyFill="1" applyBorder="1" applyAlignment="1">
      <alignment horizontal="left" vertical="center"/>
    </xf>
    <xf numFmtId="0" fontId="30" fillId="0" borderId="71" xfId="52" applyFont="1" applyFill="1" applyBorder="1" applyAlignment="1">
      <alignment horizontal="left" vertical="center"/>
    </xf>
    <xf numFmtId="0" fontId="32" fillId="0" borderId="46" xfId="52" applyFont="1" applyBorder="1" applyAlignment="1">
      <alignment vertical="center"/>
    </xf>
    <xf numFmtId="0" fontId="46" fillId="0" borderId="55" xfId="52" applyFont="1" applyBorder="1" applyAlignment="1">
      <alignment horizontal="center" vertical="center"/>
    </xf>
    <xf numFmtId="0" fontId="32" fillId="0" borderId="47" xfId="52" applyFont="1" applyBorder="1" applyAlignment="1">
      <alignment vertical="center"/>
    </xf>
    <xf numFmtId="0" fontId="30" fillId="0" borderId="72" xfId="52" applyFont="1" applyBorder="1" applyAlignment="1">
      <alignment vertical="center"/>
    </xf>
    <xf numFmtId="0" fontId="32" fillId="0" borderId="72" xfId="52" applyFont="1" applyBorder="1" applyAlignment="1">
      <alignment vertical="center"/>
    </xf>
    <xf numFmtId="58" fontId="9" fillId="0" borderId="47" xfId="52" applyNumberFormat="1" applyFont="1" applyBorder="1" applyAlignment="1">
      <alignment vertical="center"/>
    </xf>
    <xf numFmtId="0" fontId="32" fillId="0" borderId="39" xfId="52" applyFont="1" applyBorder="1" applyAlignment="1">
      <alignment horizontal="center" vertical="center"/>
    </xf>
    <xf numFmtId="0" fontId="30" fillId="0" borderId="73" xfId="52" applyFont="1" applyFill="1" applyBorder="1" applyAlignment="1">
      <alignment horizontal="left" vertical="center"/>
    </xf>
    <xf numFmtId="0" fontId="30" fillId="0" borderId="39" xfId="52" applyFont="1" applyFill="1" applyBorder="1" applyAlignment="1">
      <alignment horizontal="left" vertical="center"/>
    </xf>
    <xf numFmtId="0" fontId="31" fillId="0" borderId="74" xfId="52" applyFont="1" applyBorder="1" applyAlignment="1">
      <alignment horizontal="left" vertical="center"/>
    </xf>
    <xf numFmtId="0" fontId="32" fillId="0" borderId="61" xfId="52" applyFont="1" applyBorder="1" applyAlignment="1">
      <alignment horizontal="left" vertical="center"/>
    </xf>
    <xf numFmtId="0" fontId="30" fillId="0" borderId="62" xfId="52" applyFont="1" applyBorder="1" applyAlignment="1">
      <alignment horizontal="left" vertical="center"/>
    </xf>
    <xf numFmtId="0" fontId="31" fillId="0" borderId="0" xfId="52" applyFont="1" applyBorder="1" applyAlignment="1">
      <alignment vertical="center"/>
    </xf>
    <xf numFmtId="0" fontId="31" fillId="0" borderId="45" xfId="52" applyFont="1" applyBorder="1" applyAlignment="1">
      <alignment horizontal="left" vertical="center" wrapText="1"/>
    </xf>
    <xf numFmtId="0" fontId="31" fillId="0" borderId="62" xfId="52" applyFont="1" applyBorder="1" applyAlignment="1">
      <alignment horizontal="left" vertical="center"/>
    </xf>
    <xf numFmtId="0" fontId="47" fillId="0" borderId="31" xfId="52" applyFont="1" applyBorder="1" applyAlignment="1">
      <alignment horizontal="left" vertical="center"/>
    </xf>
    <xf numFmtId="0" fontId="19" fillId="0" borderId="31" xfId="52" applyFont="1" applyBorder="1" applyAlignment="1">
      <alignment horizontal="left" vertical="center"/>
    </xf>
    <xf numFmtId="0" fontId="32" fillId="0" borderId="61" xfId="0" applyFont="1" applyBorder="1" applyAlignment="1">
      <alignment horizontal="left" vertical="center"/>
    </xf>
    <xf numFmtId="9" fontId="30" fillId="0" borderId="43" xfId="52" applyNumberFormat="1" applyFont="1" applyBorder="1" applyAlignment="1">
      <alignment horizontal="left" vertical="center"/>
    </xf>
    <xf numFmtId="9" fontId="30" fillId="0" borderId="45" xfId="52" applyNumberFormat="1" applyFont="1" applyBorder="1" applyAlignment="1">
      <alignment horizontal="left" vertical="center"/>
    </xf>
    <xf numFmtId="0" fontId="29" fillId="0" borderId="62" xfId="52" applyFont="1" applyFill="1" applyBorder="1" applyAlignment="1">
      <alignment horizontal="left" vertical="center"/>
    </xf>
    <xf numFmtId="0" fontId="29" fillId="0" borderId="45" xfId="52" applyFont="1" applyFill="1" applyBorder="1" applyAlignment="1">
      <alignment horizontal="left" vertical="center"/>
    </xf>
    <xf numFmtId="0" fontId="30" fillId="0" borderId="75" xfId="52" applyFont="1" applyFill="1" applyBorder="1" applyAlignment="1">
      <alignment horizontal="left" vertical="center"/>
    </xf>
    <xf numFmtId="0" fontId="32" fillId="0" borderId="76" xfId="52" applyFont="1" applyBorder="1" applyAlignment="1">
      <alignment horizontal="center" vertical="center"/>
    </xf>
    <xf numFmtId="0" fontId="30" fillId="0" borderId="72" xfId="52" applyFont="1" applyBorder="1" applyAlignment="1">
      <alignment horizontal="center" vertical="center"/>
    </xf>
    <xf numFmtId="0" fontId="30" fillId="0" borderId="74" xfId="52" applyFont="1" applyBorder="1" applyAlignment="1">
      <alignment horizontal="center" vertical="center"/>
    </xf>
    <xf numFmtId="0" fontId="30" fillId="0" borderId="74" xfId="52" applyFont="1" applyFill="1" applyBorder="1" applyAlignment="1">
      <alignment horizontal="left" vertical="center"/>
    </xf>
    <xf numFmtId="0" fontId="48" fillId="0" borderId="63" xfId="0" applyFont="1" applyBorder="1" applyAlignment="1">
      <alignment horizontal="center" vertical="center" wrapText="1"/>
    </xf>
    <xf numFmtId="0" fontId="48" fillId="0" borderId="14" xfId="0" applyFont="1" applyBorder="1" applyAlignment="1">
      <alignment horizontal="center" vertical="center" wrapText="1"/>
    </xf>
    <xf numFmtId="0" fontId="49" fillId="0" borderId="16" xfId="0" applyFont="1" applyBorder="1"/>
    <xf numFmtId="0" fontId="49" fillId="0" borderId="2" xfId="0" applyFont="1" applyBorder="1"/>
    <xf numFmtId="0" fontId="49" fillId="0" borderId="5" xfId="0" applyFont="1" applyBorder="1" applyAlignment="1">
      <alignment horizontal="center" vertical="center"/>
    </xf>
    <xf numFmtId="0" fontId="49" fillId="0" borderId="7" xfId="0" applyFont="1" applyBorder="1" applyAlignment="1">
      <alignment horizontal="center" vertical="center"/>
    </xf>
    <xf numFmtId="0" fontId="49" fillId="7" borderId="5" xfId="0" applyFont="1" applyFill="1" applyBorder="1" applyAlignment="1">
      <alignment horizontal="center" vertical="center"/>
    </xf>
    <xf numFmtId="0" fontId="49" fillId="7" borderId="7" xfId="0" applyFont="1" applyFill="1" applyBorder="1" applyAlignment="1">
      <alignment horizontal="center" vertical="center"/>
    </xf>
    <xf numFmtId="0" fontId="49" fillId="7" borderId="2" xfId="0" applyFont="1" applyFill="1" applyBorder="1"/>
    <xf numFmtId="0" fontId="0" fillId="0" borderId="16" xfId="0" applyBorder="1"/>
    <xf numFmtId="0" fontId="0" fillId="7" borderId="2" xfId="0" applyFill="1" applyBorder="1"/>
    <xf numFmtId="0" fontId="0" fillId="0" borderId="19" xfId="0" applyBorder="1"/>
    <xf numFmtId="0" fontId="0" fillId="0" borderId="20" xfId="0" applyBorder="1"/>
    <xf numFmtId="0" fontId="0" fillId="7" borderId="20" xfId="0" applyFill="1" applyBorder="1"/>
    <xf numFmtId="0" fontId="0" fillId="8" borderId="0" xfId="0" applyFill="1"/>
    <xf numFmtId="0" fontId="48" fillId="0" borderId="77" xfId="0" applyFont="1" applyBorder="1" applyAlignment="1">
      <alignment horizontal="center" vertical="center" wrapText="1"/>
    </xf>
    <xf numFmtId="0" fontId="49" fillId="0" borderId="78" xfId="0" applyFont="1" applyBorder="1" applyAlignment="1">
      <alignment horizontal="center" vertical="center"/>
    </xf>
    <xf numFmtId="0" fontId="49" fillId="0" borderId="25" xfId="0" applyFont="1" applyBorder="1"/>
    <xf numFmtId="0" fontId="0" fillId="0" borderId="25" xfId="0" applyBorder="1"/>
    <xf numFmtId="0" fontId="0" fillId="0" borderId="7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50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5" borderId="2" xfId="0" applyFont="1" applyFill="1" applyBorder="1" applyAlignment="1">
      <alignment vertical="top" wrapText="1"/>
    </xf>
    <xf numFmtId="0" fontId="49" fillId="9" borderId="2" xfId="0" applyFont="1" applyFill="1" applyBorder="1" applyAlignment="1">
      <alignment vertical="top" wrapText="1"/>
    </xf>
    <xf numFmtId="0" fontId="5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2" fillId="0" borderId="0" xfId="0" applyFont="1"/>
    <xf numFmtId="0" fontId="52" fillId="0" borderId="0" xfId="0" applyFont="1" applyAlignment="1">
      <alignment vertical="top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_110509_2006-09-28 2" xfId="60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62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680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1050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680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716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81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81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9050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621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9146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956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86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905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86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86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905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905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28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4097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47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92392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8582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47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409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431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431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343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74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91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91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73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91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73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91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73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91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91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73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73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91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73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91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73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30505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343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62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81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91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1056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105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3806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3806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3806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606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410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732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410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410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420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1019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638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876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835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1115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829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638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7114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130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9019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82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8255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10541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9589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685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971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7303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7303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7303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743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733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9019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82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10541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8255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9019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765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971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1400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924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8543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654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1494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13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31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317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317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31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31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31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317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317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31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31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31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317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317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129540</xdr:colOff>
      <xdr:row>2</xdr:row>
      <xdr:rowOff>11430</xdr:rowOff>
    </xdr:from>
    <xdr:to>
      <xdr:col>8</xdr:col>
      <xdr:colOff>1186815</xdr:colOff>
      <xdr:row>5</xdr:row>
      <xdr:rowOff>92075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20025" y="592455"/>
          <a:ext cx="1057275" cy="6807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" Type="http://schemas.openxmlformats.org/officeDocument/2006/relationships/ctrlProp" Target="../ctrlProps/ctrlProp117.xml"/><Relationship Id="rId7" Type="http://schemas.openxmlformats.org/officeDocument/2006/relationships/ctrlProp" Target="../ctrlProps/ctrlProp116.xml"/><Relationship Id="rId6" Type="http://schemas.openxmlformats.org/officeDocument/2006/relationships/ctrlProp" Target="../ctrlProps/ctrlProp115.xml"/><Relationship Id="rId5" Type="http://schemas.openxmlformats.org/officeDocument/2006/relationships/ctrlProp" Target="../ctrlProps/ctrlProp114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79" customWidth="1"/>
    <col min="3" max="3" width="10.125" customWidth="1"/>
  </cols>
  <sheetData>
    <row r="1" ht="21" customHeight="1" spans="1:2">
      <c r="A1" s="480"/>
      <c r="B1" s="481" t="s">
        <v>0</v>
      </c>
    </row>
    <row r="2" spans="1:2">
      <c r="A2" s="9">
        <v>1</v>
      </c>
      <c r="B2" s="482" t="s">
        <v>1</v>
      </c>
    </row>
    <row r="3" spans="1:2">
      <c r="A3" s="9">
        <v>2</v>
      </c>
      <c r="B3" s="482" t="s">
        <v>2</v>
      </c>
    </row>
    <row r="4" spans="1:2">
      <c r="A4" s="9">
        <v>3</v>
      </c>
      <c r="B4" s="482" t="s">
        <v>3</v>
      </c>
    </row>
    <row r="5" spans="1:2">
      <c r="A5" s="9">
        <v>4</v>
      </c>
      <c r="B5" s="482" t="s">
        <v>4</v>
      </c>
    </row>
    <row r="6" spans="1:2">
      <c r="A6" s="9">
        <v>5</v>
      </c>
      <c r="B6" s="482" t="s">
        <v>5</v>
      </c>
    </row>
    <row r="7" spans="1:2">
      <c r="A7" s="9">
        <v>6</v>
      </c>
      <c r="B7" s="482" t="s">
        <v>6</v>
      </c>
    </row>
    <row r="8" s="478" customFormat="1" ht="15" customHeight="1" spans="1:2">
      <c r="A8" s="483">
        <v>7</v>
      </c>
      <c r="B8" s="484" t="s">
        <v>7</v>
      </c>
    </row>
    <row r="9" ht="18.95" customHeight="1" spans="1:2">
      <c r="A9" s="480"/>
      <c r="B9" s="485" t="s">
        <v>8</v>
      </c>
    </row>
    <row r="10" ht="15.95" customHeight="1" spans="1:2">
      <c r="A10" s="9">
        <v>1</v>
      </c>
      <c r="B10" s="486" t="s">
        <v>9</v>
      </c>
    </row>
    <row r="11" spans="1:2">
      <c r="A11" s="9">
        <v>2</v>
      </c>
      <c r="B11" s="482" t="s">
        <v>10</v>
      </c>
    </row>
    <row r="12" spans="1:2">
      <c r="A12" s="9">
        <v>3</v>
      </c>
      <c r="B12" s="484" t="s">
        <v>11</v>
      </c>
    </row>
    <row r="13" spans="1:2">
      <c r="A13" s="9">
        <v>4</v>
      </c>
      <c r="B13" s="482" t="s">
        <v>12</v>
      </c>
    </row>
    <row r="14" spans="1:2">
      <c r="A14" s="9">
        <v>5</v>
      </c>
      <c r="B14" s="482" t="s">
        <v>13</v>
      </c>
    </row>
    <row r="15" spans="1:2">
      <c r="A15" s="9">
        <v>6</v>
      </c>
      <c r="B15" s="482" t="s">
        <v>14</v>
      </c>
    </row>
    <row r="16" spans="1:2">
      <c r="A16" s="9">
        <v>7</v>
      </c>
      <c r="B16" s="482" t="s">
        <v>15</v>
      </c>
    </row>
    <row r="17" spans="1:2">
      <c r="A17" s="9">
        <v>8</v>
      </c>
      <c r="B17" s="482" t="s">
        <v>16</v>
      </c>
    </row>
    <row r="18" spans="1:2">
      <c r="A18" s="9">
        <v>9</v>
      </c>
      <c r="B18" s="482" t="s">
        <v>17</v>
      </c>
    </row>
    <row r="19" spans="1:2">
      <c r="A19" s="9"/>
      <c r="B19" s="482"/>
    </row>
    <row r="20" ht="20.25" spans="1:2">
      <c r="A20" s="480"/>
      <c r="B20" s="481" t="s">
        <v>18</v>
      </c>
    </row>
    <row r="21" spans="1:2">
      <c r="A21" s="9">
        <v>1</v>
      </c>
      <c r="B21" s="487" t="s">
        <v>19</v>
      </c>
    </row>
    <row r="22" spans="1:2">
      <c r="A22" s="9">
        <v>2</v>
      </c>
      <c r="B22" s="482" t="s">
        <v>20</v>
      </c>
    </row>
    <row r="23" spans="1:2">
      <c r="A23" s="9">
        <v>3</v>
      </c>
      <c r="B23" s="482" t="s">
        <v>21</v>
      </c>
    </row>
    <row r="24" spans="1:2">
      <c r="A24" s="9">
        <v>4</v>
      </c>
      <c r="B24" s="482" t="s">
        <v>22</v>
      </c>
    </row>
    <row r="25" spans="1:2">
      <c r="A25" s="9">
        <v>5</v>
      </c>
      <c r="B25" s="482" t="s">
        <v>23</v>
      </c>
    </row>
    <row r="26" spans="1:2">
      <c r="A26" s="9">
        <v>6</v>
      </c>
      <c r="B26" s="482" t="s">
        <v>24</v>
      </c>
    </row>
    <row r="27" spans="1:2">
      <c r="A27" s="9">
        <v>7</v>
      </c>
      <c r="B27" s="482" t="s">
        <v>25</v>
      </c>
    </row>
    <row r="28" spans="1:2">
      <c r="A28" s="9"/>
      <c r="B28" s="482"/>
    </row>
    <row r="29" ht="20.25" spans="1:2">
      <c r="A29" s="480"/>
      <c r="B29" s="481" t="s">
        <v>26</v>
      </c>
    </row>
    <row r="30" spans="1:2">
      <c r="A30" s="9">
        <v>1</v>
      </c>
      <c r="B30" s="487" t="s">
        <v>27</v>
      </c>
    </row>
    <row r="31" spans="1:2">
      <c r="A31" s="9">
        <v>2</v>
      </c>
      <c r="B31" s="482" t="s">
        <v>28</v>
      </c>
    </row>
    <row r="32" spans="1:2">
      <c r="A32" s="9">
        <v>3</v>
      </c>
      <c r="B32" s="482" t="s">
        <v>29</v>
      </c>
    </row>
    <row r="33" ht="28.5" spans="1:2">
      <c r="A33" s="9">
        <v>4</v>
      </c>
      <c r="B33" s="482" t="s">
        <v>30</v>
      </c>
    </row>
    <row r="34" spans="1:2">
      <c r="A34" s="9">
        <v>5</v>
      </c>
      <c r="B34" s="482" t="s">
        <v>31</v>
      </c>
    </row>
    <row r="35" spans="1:2">
      <c r="A35" s="9">
        <v>6</v>
      </c>
      <c r="B35" s="482" t="s">
        <v>32</v>
      </c>
    </row>
    <row r="36" spans="1:2">
      <c r="A36" s="9">
        <v>7</v>
      </c>
      <c r="B36" s="482" t="s">
        <v>33</v>
      </c>
    </row>
    <row r="37" spans="1:2">
      <c r="A37" s="9"/>
      <c r="B37" s="482"/>
    </row>
    <row r="39" spans="1:2">
      <c r="A39" s="488" t="s">
        <v>34</v>
      </c>
      <c r="B39" s="489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C4" sqref="C4:F4"/>
    </sheetView>
  </sheetViews>
  <sheetFormatPr defaultColWidth="9" defaultRowHeight="14.25"/>
  <cols>
    <col min="1" max="1" width="5.1" customWidth="1"/>
    <col min="2" max="2" width="8.9" customWidth="1"/>
    <col min="3" max="3" width="12.125" customWidth="1"/>
    <col min="4" max="4" width="12.875" customWidth="1"/>
    <col min="5" max="5" width="12.125" customWidth="1"/>
    <col min="6" max="6" width="19.1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286</v>
      </c>
      <c r="B2" s="5" t="s">
        <v>291</v>
      </c>
      <c r="C2" s="5" t="s">
        <v>287</v>
      </c>
      <c r="D2" s="5" t="s">
        <v>288</v>
      </c>
      <c r="E2" s="5" t="s">
        <v>289</v>
      </c>
      <c r="F2" s="5" t="s">
        <v>290</v>
      </c>
      <c r="G2" s="4" t="s">
        <v>311</v>
      </c>
      <c r="H2" s="4"/>
      <c r="I2" s="4" t="s">
        <v>312</v>
      </c>
      <c r="J2" s="4"/>
      <c r="K2" s="6" t="s">
        <v>313</v>
      </c>
      <c r="L2" s="63" t="s">
        <v>314</v>
      </c>
      <c r="M2" s="17" t="s">
        <v>315</v>
      </c>
    </row>
    <row r="3" s="1" customFormat="1" ht="16.5" spans="1:13">
      <c r="A3" s="4"/>
      <c r="B3" s="7"/>
      <c r="C3" s="7"/>
      <c r="D3" s="7"/>
      <c r="E3" s="7"/>
      <c r="F3" s="7"/>
      <c r="G3" s="4" t="s">
        <v>316</v>
      </c>
      <c r="H3" s="4" t="s">
        <v>317</v>
      </c>
      <c r="I3" s="4" t="s">
        <v>316</v>
      </c>
      <c r="J3" s="4" t="s">
        <v>317</v>
      </c>
      <c r="K3" s="8"/>
      <c r="L3" s="64"/>
      <c r="M3" s="18"/>
    </row>
    <row r="4" ht="22" customHeight="1" spans="1:13">
      <c r="A4" s="52">
        <v>1</v>
      </c>
      <c r="B4" s="26" t="s">
        <v>305</v>
      </c>
      <c r="C4" s="22" t="s">
        <v>301</v>
      </c>
      <c r="D4" s="22" t="s">
        <v>302</v>
      </c>
      <c r="E4" s="23" t="s">
        <v>303</v>
      </c>
      <c r="F4" s="24" t="s">
        <v>304</v>
      </c>
      <c r="G4" s="53">
        <v>-0.01</v>
      </c>
      <c r="H4" s="54">
        <v>0</v>
      </c>
      <c r="I4" s="54">
        <v>-0.02</v>
      </c>
      <c r="J4" s="54">
        <v>0</v>
      </c>
      <c r="K4" s="59"/>
      <c r="L4" s="10"/>
      <c r="M4" s="10"/>
    </row>
    <row r="5" ht="22" customHeight="1" spans="1:13">
      <c r="A5" s="52"/>
      <c r="B5" s="26"/>
      <c r="C5" s="25"/>
      <c r="D5" s="26"/>
      <c r="E5" s="26"/>
      <c r="F5" s="27"/>
      <c r="G5" s="55"/>
      <c r="H5" s="56"/>
      <c r="I5" s="55"/>
      <c r="J5" s="56"/>
      <c r="K5" s="59"/>
      <c r="L5" s="10"/>
      <c r="M5" s="10"/>
    </row>
    <row r="6" ht="22" customHeight="1" spans="1:13">
      <c r="A6" s="52"/>
      <c r="B6" s="26"/>
      <c r="C6" s="25"/>
      <c r="D6" s="26"/>
      <c r="E6" s="26"/>
      <c r="F6" s="27"/>
      <c r="G6" s="55"/>
      <c r="H6" s="55"/>
      <c r="I6" s="55"/>
      <c r="J6" s="55"/>
      <c r="K6" s="59"/>
      <c r="L6" s="10"/>
      <c r="M6" s="10"/>
    </row>
    <row r="7" ht="22" customHeight="1" spans="1:13">
      <c r="A7" s="52"/>
      <c r="B7" s="26"/>
      <c r="C7" s="25"/>
      <c r="D7" s="26"/>
      <c r="E7" s="26"/>
      <c r="F7" s="27"/>
      <c r="G7" s="55"/>
      <c r="H7" s="55"/>
      <c r="I7" s="55"/>
      <c r="J7" s="55"/>
      <c r="K7" s="59"/>
      <c r="L7" s="10"/>
      <c r="M7" s="10"/>
    </row>
    <row r="8" ht="22" customHeight="1" spans="1:13">
      <c r="A8" s="52"/>
      <c r="B8" s="26"/>
      <c r="C8" s="25"/>
      <c r="D8" s="26"/>
      <c r="E8" s="26"/>
      <c r="F8" s="27"/>
      <c r="G8" s="55"/>
      <c r="H8" s="55"/>
      <c r="I8" s="55"/>
      <c r="J8" s="55"/>
      <c r="K8" s="59"/>
      <c r="L8" s="9"/>
      <c r="M8" s="9"/>
    </row>
    <row r="9" ht="22" customHeight="1" spans="1:13">
      <c r="A9" s="52"/>
      <c r="B9" s="57"/>
      <c r="C9" s="25"/>
      <c r="D9" s="25"/>
      <c r="E9" s="25"/>
      <c r="F9" s="58"/>
      <c r="G9" s="59"/>
      <c r="H9" s="60"/>
      <c r="I9" s="60"/>
      <c r="J9" s="60"/>
      <c r="K9" s="59"/>
      <c r="L9" s="9"/>
      <c r="M9" s="9"/>
    </row>
    <row r="10" ht="22" customHeight="1" spans="1:13">
      <c r="A10" s="52"/>
      <c r="B10" s="57"/>
      <c r="C10" s="25"/>
      <c r="D10" s="25"/>
      <c r="E10" s="25"/>
      <c r="F10" s="58"/>
      <c r="G10" s="59"/>
      <c r="H10" s="60"/>
      <c r="I10" s="60"/>
      <c r="J10" s="60"/>
      <c r="K10" s="59"/>
      <c r="L10" s="9"/>
      <c r="M10" s="9"/>
    </row>
    <row r="11" ht="22" customHeight="1" spans="1:13">
      <c r="A11" s="52"/>
      <c r="B11" s="57"/>
      <c r="C11" s="25"/>
      <c r="D11" s="25"/>
      <c r="E11" s="25"/>
      <c r="F11" s="58"/>
      <c r="G11" s="59"/>
      <c r="H11" s="60"/>
      <c r="I11" s="60"/>
      <c r="J11" s="60"/>
      <c r="K11" s="59"/>
      <c r="L11" s="9"/>
      <c r="M11" s="9"/>
    </row>
    <row r="12" s="2" customFormat="1" ht="18.75" spans="1:13">
      <c r="A12" s="11" t="s">
        <v>318</v>
      </c>
      <c r="B12" s="12"/>
      <c r="C12" s="12"/>
      <c r="D12" s="25"/>
      <c r="E12" s="13"/>
      <c r="F12" s="58"/>
      <c r="G12" s="30"/>
      <c r="H12" s="11" t="s">
        <v>308</v>
      </c>
      <c r="I12" s="12"/>
      <c r="J12" s="12"/>
      <c r="K12" s="13"/>
      <c r="L12" s="65"/>
      <c r="M12" s="19"/>
    </row>
    <row r="13" ht="84" customHeight="1" spans="1:13">
      <c r="A13" s="61" t="s">
        <v>319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6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6"/>
  <sheetViews>
    <sheetView workbookViewId="0">
      <selection activeCell="C4" sqref="C4:F4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20.12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320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321</v>
      </c>
      <c r="B2" s="5" t="s">
        <v>291</v>
      </c>
      <c r="C2" s="5" t="s">
        <v>287</v>
      </c>
      <c r="D2" s="5" t="s">
        <v>288</v>
      </c>
      <c r="E2" s="5" t="s">
        <v>289</v>
      </c>
      <c r="F2" s="5" t="s">
        <v>290</v>
      </c>
      <c r="G2" s="37" t="s">
        <v>322</v>
      </c>
      <c r="H2" s="38"/>
      <c r="I2" s="49"/>
      <c r="J2" s="37" t="s">
        <v>323</v>
      </c>
      <c r="K2" s="38"/>
      <c r="L2" s="49"/>
      <c r="M2" s="37" t="s">
        <v>324</v>
      </c>
      <c r="N2" s="38"/>
      <c r="O2" s="49"/>
      <c r="P2" s="37" t="s">
        <v>325</v>
      </c>
      <c r="Q2" s="38"/>
      <c r="R2" s="49"/>
      <c r="S2" s="38" t="s">
        <v>326</v>
      </c>
      <c r="T2" s="38"/>
      <c r="U2" s="49"/>
      <c r="V2" s="33" t="s">
        <v>327</v>
      </c>
      <c r="W2" s="33" t="s">
        <v>300</v>
      </c>
    </row>
    <row r="3" s="1" customFormat="1" ht="16.5" spans="1:23">
      <c r="A3" s="7"/>
      <c r="B3" s="39"/>
      <c r="C3" s="39"/>
      <c r="D3" s="39"/>
      <c r="E3" s="39"/>
      <c r="F3" s="39"/>
      <c r="G3" s="4" t="s">
        <v>328</v>
      </c>
      <c r="H3" s="4" t="s">
        <v>67</v>
      </c>
      <c r="I3" s="4" t="s">
        <v>291</v>
      </c>
      <c r="J3" s="4" t="s">
        <v>328</v>
      </c>
      <c r="K3" s="4" t="s">
        <v>67</v>
      </c>
      <c r="L3" s="4" t="s">
        <v>291</v>
      </c>
      <c r="M3" s="4" t="s">
        <v>328</v>
      </c>
      <c r="N3" s="4" t="s">
        <v>67</v>
      </c>
      <c r="O3" s="4" t="s">
        <v>291</v>
      </c>
      <c r="P3" s="4" t="s">
        <v>328</v>
      </c>
      <c r="Q3" s="4" t="s">
        <v>67</v>
      </c>
      <c r="R3" s="4" t="s">
        <v>291</v>
      </c>
      <c r="S3" s="4" t="s">
        <v>328</v>
      </c>
      <c r="T3" s="4" t="s">
        <v>67</v>
      </c>
      <c r="U3" s="4" t="s">
        <v>291</v>
      </c>
      <c r="V3" s="51"/>
      <c r="W3" s="51"/>
    </row>
    <row r="4" ht="20" customHeight="1" spans="1:23">
      <c r="A4" s="20" t="s">
        <v>329</v>
      </c>
      <c r="B4" s="26" t="s">
        <v>305</v>
      </c>
      <c r="C4" s="22" t="s">
        <v>301</v>
      </c>
      <c r="D4" s="22" t="s">
        <v>302</v>
      </c>
      <c r="E4" s="23" t="s">
        <v>303</v>
      </c>
      <c r="F4" s="24" t="s">
        <v>304</v>
      </c>
      <c r="G4" s="40"/>
      <c r="H4" s="41"/>
      <c r="I4" s="41"/>
      <c r="J4" s="41"/>
      <c r="K4" s="40"/>
      <c r="L4" s="40"/>
      <c r="M4" s="10"/>
      <c r="N4" s="10"/>
      <c r="O4" s="10"/>
      <c r="P4" s="10"/>
      <c r="Q4" s="10"/>
      <c r="R4" s="10"/>
      <c r="S4" s="10"/>
      <c r="T4" s="10"/>
      <c r="U4" s="10"/>
      <c r="V4" s="10" t="s">
        <v>330</v>
      </c>
      <c r="W4" s="10"/>
    </row>
    <row r="5" ht="20" customHeight="1" spans="1:23">
      <c r="A5" s="20"/>
      <c r="B5" s="21"/>
      <c r="C5" s="25"/>
      <c r="D5" s="26"/>
      <c r="E5" s="26"/>
      <c r="F5" s="27"/>
      <c r="G5" s="42" t="s">
        <v>331</v>
      </c>
      <c r="H5" s="43"/>
      <c r="I5" s="50"/>
      <c r="J5" s="42" t="s">
        <v>332</v>
      </c>
      <c r="K5" s="43"/>
      <c r="L5" s="50"/>
      <c r="M5" s="37" t="s">
        <v>333</v>
      </c>
      <c r="N5" s="38"/>
      <c r="O5" s="49"/>
      <c r="P5" s="37" t="s">
        <v>334</v>
      </c>
      <c r="Q5" s="38"/>
      <c r="R5" s="49"/>
      <c r="S5" s="38" t="s">
        <v>335</v>
      </c>
      <c r="T5" s="38"/>
      <c r="U5" s="49"/>
      <c r="V5" s="10"/>
      <c r="W5" s="10"/>
    </row>
    <row r="6" ht="20" customHeight="1" spans="1:23">
      <c r="A6" s="20"/>
      <c r="B6" s="21"/>
      <c r="C6" s="25"/>
      <c r="D6" s="26"/>
      <c r="E6" s="26"/>
      <c r="F6" s="27"/>
      <c r="G6" s="44" t="s">
        <v>328</v>
      </c>
      <c r="H6" s="44" t="s">
        <v>67</v>
      </c>
      <c r="I6" s="44" t="s">
        <v>291</v>
      </c>
      <c r="J6" s="44" t="s">
        <v>328</v>
      </c>
      <c r="K6" s="44" t="s">
        <v>67</v>
      </c>
      <c r="L6" s="44" t="s">
        <v>291</v>
      </c>
      <c r="M6" s="4" t="s">
        <v>328</v>
      </c>
      <c r="N6" s="4" t="s">
        <v>67</v>
      </c>
      <c r="O6" s="4" t="s">
        <v>291</v>
      </c>
      <c r="P6" s="4" t="s">
        <v>328</v>
      </c>
      <c r="Q6" s="4" t="s">
        <v>67</v>
      </c>
      <c r="R6" s="4" t="s">
        <v>291</v>
      </c>
      <c r="S6" s="4" t="s">
        <v>328</v>
      </c>
      <c r="T6" s="4" t="s">
        <v>67</v>
      </c>
      <c r="U6" s="4" t="s">
        <v>291</v>
      </c>
      <c r="V6" s="10"/>
      <c r="W6" s="10"/>
    </row>
    <row r="7" ht="20" customHeight="1" spans="1:23">
      <c r="A7" s="20"/>
      <c r="B7" s="21"/>
      <c r="C7" s="25"/>
      <c r="D7" s="26"/>
      <c r="E7" s="26"/>
      <c r="F7" s="27"/>
      <c r="G7" s="40"/>
      <c r="H7" s="41"/>
      <c r="I7" s="41"/>
      <c r="J7" s="41"/>
      <c r="K7" s="41"/>
      <c r="L7" s="4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ht="20" customHeight="1" spans="1:23">
      <c r="A8" s="20"/>
      <c r="B8" s="21"/>
      <c r="C8" s="25"/>
      <c r="D8" s="26"/>
      <c r="E8" s="26"/>
      <c r="F8" s="27"/>
      <c r="G8" s="10"/>
      <c r="H8" s="41"/>
      <c r="I8" s="41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ht="20" customHeight="1" spans="1:23">
      <c r="A9" s="20"/>
      <c r="B9" s="21"/>
      <c r="C9" s="28"/>
      <c r="D9" s="26"/>
      <c r="E9" s="28"/>
      <c r="F9" s="27"/>
      <c r="G9" s="10"/>
      <c r="H9" s="41"/>
      <c r="I9" s="41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ht="20" customHeight="1" spans="1:23">
      <c r="A10" s="20"/>
      <c r="B10" s="21"/>
      <c r="C10" s="29"/>
      <c r="D10" s="26"/>
      <c r="E10" s="29"/>
      <c r="F10" s="27"/>
      <c r="G10" s="10"/>
      <c r="H10" s="41"/>
      <c r="I10" s="41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45"/>
      <c r="B11" s="45"/>
      <c r="C11" s="45"/>
      <c r="D11" s="45"/>
      <c r="E11" s="45"/>
      <c r="F11" s="45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46"/>
      <c r="B12" s="46"/>
      <c r="C12" s="46"/>
      <c r="D12" s="46"/>
      <c r="E12" s="46"/>
      <c r="F12" s="46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5"/>
      <c r="B13" s="45"/>
      <c r="C13" s="45"/>
      <c r="D13" s="45"/>
      <c r="E13" s="45"/>
      <c r="F13" s="45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46"/>
      <c r="B14" s="46"/>
      <c r="C14" s="46"/>
      <c r="D14" s="46"/>
      <c r="E14" s="46"/>
      <c r="F14" s="46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="2" customFormat="1" ht="33" customHeight="1" spans="1:23">
      <c r="A15" s="11" t="s">
        <v>318</v>
      </c>
      <c r="B15" s="12"/>
      <c r="C15" s="12"/>
      <c r="D15" s="12"/>
      <c r="E15" s="13"/>
      <c r="F15" s="14"/>
      <c r="G15" s="30"/>
      <c r="H15" s="36"/>
      <c r="I15" s="36"/>
      <c r="J15" s="11" t="s">
        <v>308</v>
      </c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3"/>
      <c r="V15" s="12"/>
      <c r="W15" s="19"/>
    </row>
    <row r="16" ht="80" customHeight="1" spans="1:23">
      <c r="A16" s="47" t="s">
        <v>336</v>
      </c>
      <c r="B16" s="47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</row>
  </sheetData>
  <mergeCells count="35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5:E15"/>
    <mergeCell ref="F15:G15"/>
    <mergeCell ref="J15:U15"/>
    <mergeCell ref="A16:W16"/>
    <mergeCell ref="A2:A3"/>
    <mergeCell ref="A11:A12"/>
    <mergeCell ref="A13:A14"/>
    <mergeCell ref="B2:B3"/>
    <mergeCell ref="B11:B12"/>
    <mergeCell ref="B13:B14"/>
    <mergeCell ref="C2:C3"/>
    <mergeCell ref="C11:C12"/>
    <mergeCell ref="C13:C14"/>
    <mergeCell ref="D2:D3"/>
    <mergeCell ref="D11:D12"/>
    <mergeCell ref="D13:D14"/>
    <mergeCell ref="E2:E3"/>
    <mergeCell ref="E11:E12"/>
    <mergeCell ref="E13:E14"/>
    <mergeCell ref="F2:F3"/>
    <mergeCell ref="F11:F12"/>
    <mergeCell ref="F13:F14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337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2" t="s">
        <v>338</v>
      </c>
      <c r="B2" s="33" t="s">
        <v>287</v>
      </c>
      <c r="C2" s="33" t="s">
        <v>288</v>
      </c>
      <c r="D2" s="33" t="s">
        <v>289</v>
      </c>
      <c r="E2" s="33" t="s">
        <v>290</v>
      </c>
      <c r="F2" s="33" t="s">
        <v>291</v>
      </c>
      <c r="G2" s="32" t="s">
        <v>339</v>
      </c>
      <c r="H2" s="32" t="s">
        <v>340</v>
      </c>
      <c r="I2" s="32" t="s">
        <v>341</v>
      </c>
      <c r="J2" s="32" t="s">
        <v>340</v>
      </c>
      <c r="K2" s="32" t="s">
        <v>342</v>
      </c>
      <c r="L2" s="32" t="s">
        <v>340</v>
      </c>
      <c r="M2" s="33" t="s">
        <v>327</v>
      </c>
      <c r="N2" s="33" t="s">
        <v>300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34" t="s">
        <v>338</v>
      </c>
      <c r="B4" s="35" t="s">
        <v>343</v>
      </c>
      <c r="C4" s="35" t="s">
        <v>328</v>
      </c>
      <c r="D4" s="35" t="s">
        <v>289</v>
      </c>
      <c r="E4" s="33" t="s">
        <v>290</v>
      </c>
      <c r="F4" s="33" t="s">
        <v>291</v>
      </c>
      <c r="G4" s="32" t="s">
        <v>339</v>
      </c>
      <c r="H4" s="32" t="s">
        <v>340</v>
      </c>
      <c r="I4" s="32" t="s">
        <v>341</v>
      </c>
      <c r="J4" s="32" t="s">
        <v>340</v>
      </c>
      <c r="K4" s="32" t="s">
        <v>342</v>
      </c>
      <c r="L4" s="32" t="s">
        <v>340</v>
      </c>
      <c r="M4" s="33" t="s">
        <v>327</v>
      </c>
      <c r="N4" s="33" t="s">
        <v>300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344</v>
      </c>
      <c r="B11" s="12"/>
      <c r="C11" s="12"/>
      <c r="D11" s="13"/>
      <c r="E11" s="14"/>
      <c r="F11" s="36"/>
      <c r="G11" s="30"/>
      <c r="H11" s="36"/>
      <c r="I11" s="11" t="s">
        <v>345</v>
      </c>
      <c r="J11" s="12"/>
      <c r="K11" s="12"/>
      <c r="L11" s="12"/>
      <c r="M11" s="12"/>
      <c r="N11" s="19"/>
    </row>
    <row r="12" ht="16.5" spans="1:14">
      <c r="A12" s="15" t="s">
        <v>346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F18" sqref="F18"/>
    </sheetView>
  </sheetViews>
  <sheetFormatPr defaultColWidth="9" defaultRowHeight="14.25"/>
  <cols>
    <col min="1" max="2" width="8.3" customWidth="1"/>
    <col min="3" max="3" width="12.125" customWidth="1"/>
    <col min="4" max="4" width="12.875" customWidth="1"/>
    <col min="5" max="5" width="12.125" customWidth="1"/>
    <col min="6" max="6" width="17.5" customWidth="1"/>
    <col min="7" max="7" width="15.7" customWidth="1"/>
    <col min="8" max="8" width="14" customWidth="1"/>
    <col min="9" max="9" width="15.7" customWidth="1"/>
    <col min="10" max="10" width="13.8" customWidth="1"/>
  </cols>
  <sheetData>
    <row r="1" ht="29.25" spans="1:10">
      <c r="A1" s="3" t="s">
        <v>347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321</v>
      </c>
      <c r="B2" s="5" t="s">
        <v>291</v>
      </c>
      <c r="C2" s="5" t="s">
        <v>287</v>
      </c>
      <c r="D2" s="5" t="s">
        <v>288</v>
      </c>
      <c r="E2" s="5" t="s">
        <v>289</v>
      </c>
      <c r="F2" s="5" t="s">
        <v>290</v>
      </c>
      <c r="G2" s="4" t="s">
        <v>348</v>
      </c>
      <c r="H2" s="4" t="s">
        <v>349</v>
      </c>
      <c r="I2" s="4" t="s">
        <v>350</v>
      </c>
      <c r="J2" s="4" t="s">
        <v>351</v>
      </c>
      <c r="K2" s="5" t="s">
        <v>327</v>
      </c>
      <c r="L2" s="5" t="s">
        <v>300</v>
      </c>
    </row>
    <row r="3" ht="18.75" spans="1:12">
      <c r="A3" s="20" t="s">
        <v>329</v>
      </c>
      <c r="B3" s="21" t="s">
        <v>305</v>
      </c>
      <c r="C3" s="22" t="s">
        <v>301</v>
      </c>
      <c r="D3" s="22" t="s">
        <v>302</v>
      </c>
      <c r="E3" s="23" t="s">
        <v>303</v>
      </c>
      <c r="F3" s="24" t="s">
        <v>304</v>
      </c>
      <c r="G3" s="10" t="s">
        <v>352</v>
      </c>
      <c r="H3" s="10" t="s">
        <v>353</v>
      </c>
      <c r="I3" s="10"/>
      <c r="J3" s="10"/>
      <c r="K3" s="31" t="s">
        <v>354</v>
      </c>
      <c r="L3" s="10" t="s">
        <v>306</v>
      </c>
    </row>
    <row r="4" spans="1:12">
      <c r="A4" s="20"/>
      <c r="B4" s="21"/>
      <c r="C4" s="25"/>
      <c r="D4" s="26"/>
      <c r="E4" s="26"/>
      <c r="F4" s="27"/>
      <c r="G4" s="10"/>
      <c r="H4" s="10"/>
      <c r="I4" s="10"/>
      <c r="J4" s="10"/>
      <c r="K4" s="31"/>
      <c r="L4" s="10"/>
    </row>
    <row r="5" spans="1:12">
      <c r="A5" s="20"/>
      <c r="B5" s="21"/>
      <c r="C5" s="25"/>
      <c r="D5" s="26"/>
      <c r="E5" s="26"/>
      <c r="F5" s="27"/>
      <c r="G5" s="10"/>
      <c r="H5" s="10"/>
      <c r="I5" s="10"/>
      <c r="J5" s="10"/>
      <c r="K5" s="31"/>
      <c r="L5" s="10"/>
    </row>
    <row r="6" spans="1:12">
      <c r="A6" s="20"/>
      <c r="B6" s="21"/>
      <c r="C6" s="25"/>
      <c r="D6" s="26"/>
      <c r="E6" s="26"/>
      <c r="F6" s="27"/>
      <c r="G6" s="10"/>
      <c r="H6" s="10"/>
      <c r="I6" s="10"/>
      <c r="J6" s="10"/>
      <c r="K6" s="31"/>
      <c r="L6" s="10"/>
    </row>
    <row r="7" spans="1:12">
      <c r="A7" s="20"/>
      <c r="B7" s="21"/>
      <c r="C7" s="25"/>
      <c r="D7" s="26"/>
      <c r="E7" s="26"/>
      <c r="F7" s="27"/>
      <c r="G7" s="10"/>
      <c r="H7" s="10"/>
      <c r="I7" s="9"/>
      <c r="J7" s="9"/>
      <c r="K7" s="31"/>
      <c r="L7" s="10"/>
    </row>
    <row r="8" spans="1:12">
      <c r="A8" s="20"/>
      <c r="B8" s="21"/>
      <c r="C8" s="28"/>
      <c r="D8" s="26"/>
      <c r="E8" s="28"/>
      <c r="F8" s="27"/>
      <c r="G8" s="10"/>
      <c r="H8" s="10"/>
      <c r="I8" s="9"/>
      <c r="J8" s="9"/>
      <c r="K8" s="31"/>
      <c r="L8" s="10"/>
    </row>
    <row r="9" spans="1:12">
      <c r="A9" s="20"/>
      <c r="B9" s="21"/>
      <c r="C9" s="29"/>
      <c r="D9" s="26"/>
      <c r="E9" s="29"/>
      <c r="F9" s="27"/>
      <c r="G9" s="10"/>
      <c r="H9" s="10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355</v>
      </c>
      <c r="B11" s="12"/>
      <c r="C11" s="12"/>
      <c r="D11" s="12"/>
      <c r="E11" s="13"/>
      <c r="F11" s="14"/>
      <c r="G11" s="30"/>
      <c r="H11" s="11" t="s">
        <v>356</v>
      </c>
      <c r="I11" s="12"/>
      <c r="J11" s="12"/>
      <c r="K11" s="12"/>
      <c r="L11" s="19"/>
    </row>
    <row r="12" ht="16.5" spans="1:12">
      <c r="A12" s="15" t="s">
        <v>357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20" sqref="E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358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286</v>
      </c>
      <c r="B2" s="5" t="s">
        <v>291</v>
      </c>
      <c r="C2" s="5" t="s">
        <v>328</v>
      </c>
      <c r="D2" s="5" t="s">
        <v>289</v>
      </c>
      <c r="E2" s="5" t="s">
        <v>290</v>
      </c>
      <c r="F2" s="4" t="s">
        <v>359</v>
      </c>
      <c r="G2" s="4" t="s">
        <v>312</v>
      </c>
      <c r="H2" s="6" t="s">
        <v>313</v>
      </c>
      <c r="I2" s="17" t="s">
        <v>315</v>
      </c>
    </row>
    <row r="3" s="1" customFormat="1" ht="16.5" spans="1:9">
      <c r="A3" s="4"/>
      <c r="B3" s="7"/>
      <c r="C3" s="7"/>
      <c r="D3" s="7"/>
      <c r="E3" s="7"/>
      <c r="F3" s="4" t="s">
        <v>360</v>
      </c>
      <c r="G3" s="4" t="s">
        <v>316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344</v>
      </c>
      <c r="B12" s="12"/>
      <c r="C12" s="12"/>
      <c r="D12" s="13"/>
      <c r="E12" s="14"/>
      <c r="F12" s="11" t="s">
        <v>345</v>
      </c>
      <c r="G12" s="12"/>
      <c r="H12" s="13"/>
      <c r="I12" s="19"/>
    </row>
    <row r="13" ht="16.5" spans="1:9">
      <c r="A13" s="15" t="s">
        <v>361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8" sqref="$A8:$XFD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58" t="s">
        <v>35</v>
      </c>
      <c r="C2" s="459"/>
      <c r="D2" s="459"/>
      <c r="E2" s="459"/>
      <c r="F2" s="459"/>
      <c r="G2" s="459"/>
      <c r="H2" s="459"/>
      <c r="I2" s="473"/>
    </row>
    <row r="3" ht="27.95" customHeight="1" spans="2:9">
      <c r="B3" s="460"/>
      <c r="C3" s="461"/>
      <c r="D3" s="462" t="s">
        <v>36</v>
      </c>
      <c r="E3" s="463"/>
      <c r="F3" s="464" t="s">
        <v>37</v>
      </c>
      <c r="G3" s="465"/>
      <c r="H3" s="462" t="s">
        <v>38</v>
      </c>
      <c r="I3" s="474"/>
    </row>
    <row r="4" ht="27.95" customHeight="1" spans="2:9">
      <c r="B4" s="460" t="s">
        <v>39</v>
      </c>
      <c r="C4" s="461" t="s">
        <v>40</v>
      </c>
      <c r="D4" s="461" t="s">
        <v>41</v>
      </c>
      <c r="E4" s="461" t="s">
        <v>42</v>
      </c>
      <c r="F4" s="466" t="s">
        <v>41</v>
      </c>
      <c r="G4" s="466" t="s">
        <v>42</v>
      </c>
      <c r="H4" s="461" t="s">
        <v>41</v>
      </c>
      <c r="I4" s="475" t="s">
        <v>42</v>
      </c>
    </row>
    <row r="5" ht="27.95" customHeight="1" spans="2:9">
      <c r="B5" s="467" t="s">
        <v>43</v>
      </c>
      <c r="C5" s="9">
        <v>13</v>
      </c>
      <c r="D5" s="9">
        <v>0</v>
      </c>
      <c r="E5" s="9">
        <v>1</v>
      </c>
      <c r="F5" s="468">
        <v>0</v>
      </c>
      <c r="G5" s="468">
        <v>1</v>
      </c>
      <c r="H5" s="9">
        <v>1</v>
      </c>
      <c r="I5" s="476">
        <v>2</v>
      </c>
    </row>
    <row r="6" ht="27.95" customHeight="1" spans="2:9">
      <c r="B6" s="467" t="s">
        <v>44</v>
      </c>
      <c r="C6" s="9">
        <v>20</v>
      </c>
      <c r="D6" s="9">
        <v>0</v>
      </c>
      <c r="E6" s="9">
        <v>1</v>
      </c>
      <c r="F6" s="468">
        <v>1</v>
      </c>
      <c r="G6" s="468">
        <v>2</v>
      </c>
      <c r="H6" s="9">
        <v>2</v>
      </c>
      <c r="I6" s="476">
        <v>3</v>
      </c>
    </row>
    <row r="7" ht="27.95" customHeight="1" spans="2:9">
      <c r="B7" s="467" t="s">
        <v>45</v>
      </c>
      <c r="C7" s="9">
        <v>32</v>
      </c>
      <c r="D7" s="9">
        <v>0</v>
      </c>
      <c r="E7" s="9">
        <v>1</v>
      </c>
      <c r="F7" s="468">
        <v>2</v>
      </c>
      <c r="G7" s="468">
        <v>3</v>
      </c>
      <c r="H7" s="9">
        <v>3</v>
      </c>
      <c r="I7" s="476">
        <v>4</v>
      </c>
    </row>
    <row r="8" ht="27.95" customHeight="1" spans="2:9">
      <c r="B8" s="467" t="s">
        <v>46</v>
      </c>
      <c r="C8" s="9">
        <v>50</v>
      </c>
      <c r="D8" s="9">
        <v>1</v>
      </c>
      <c r="E8" s="9">
        <v>2</v>
      </c>
      <c r="F8" s="468">
        <v>3</v>
      </c>
      <c r="G8" s="468">
        <v>4</v>
      </c>
      <c r="H8" s="9">
        <v>5</v>
      </c>
      <c r="I8" s="476">
        <v>6</v>
      </c>
    </row>
    <row r="9" ht="27.95" customHeight="1" spans="2:9">
      <c r="B9" s="467" t="s">
        <v>47</v>
      </c>
      <c r="C9" s="9">
        <v>80</v>
      </c>
      <c r="D9" s="9">
        <v>2</v>
      </c>
      <c r="E9" s="9">
        <v>3</v>
      </c>
      <c r="F9" s="468">
        <v>5</v>
      </c>
      <c r="G9" s="468">
        <v>6</v>
      </c>
      <c r="H9" s="9">
        <v>7</v>
      </c>
      <c r="I9" s="476">
        <v>8</v>
      </c>
    </row>
    <row r="10" ht="27.95" customHeight="1" spans="2:9">
      <c r="B10" s="467" t="s">
        <v>48</v>
      </c>
      <c r="C10" s="9">
        <v>125</v>
      </c>
      <c r="D10" s="9">
        <v>3</v>
      </c>
      <c r="E10" s="9">
        <v>4</v>
      </c>
      <c r="F10" s="468">
        <v>7</v>
      </c>
      <c r="G10" s="468">
        <v>8</v>
      </c>
      <c r="H10" s="9">
        <v>10</v>
      </c>
      <c r="I10" s="476">
        <v>11</v>
      </c>
    </row>
    <row r="11" ht="27.95" customHeight="1" spans="2:9">
      <c r="B11" s="467" t="s">
        <v>49</v>
      </c>
      <c r="C11" s="9">
        <v>200</v>
      </c>
      <c r="D11" s="9">
        <v>5</v>
      </c>
      <c r="E11" s="9">
        <v>6</v>
      </c>
      <c r="F11" s="468">
        <v>10</v>
      </c>
      <c r="G11" s="468">
        <v>11</v>
      </c>
      <c r="H11" s="9">
        <v>14</v>
      </c>
      <c r="I11" s="476">
        <v>15</v>
      </c>
    </row>
    <row r="12" ht="27.95" customHeight="1" spans="2:9">
      <c r="B12" s="469" t="s">
        <v>50</v>
      </c>
      <c r="C12" s="470">
        <v>315</v>
      </c>
      <c r="D12" s="470">
        <v>7</v>
      </c>
      <c r="E12" s="470">
        <v>8</v>
      </c>
      <c r="F12" s="471">
        <v>14</v>
      </c>
      <c r="G12" s="471">
        <v>15</v>
      </c>
      <c r="H12" s="470">
        <v>21</v>
      </c>
      <c r="I12" s="477">
        <v>22</v>
      </c>
    </row>
    <row r="14" spans="2:4">
      <c r="B14" s="472" t="s">
        <v>51</v>
      </c>
      <c r="C14" s="472"/>
      <c r="D14" s="47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B8" sqref="B8:C8"/>
    </sheetView>
  </sheetViews>
  <sheetFormatPr defaultColWidth="10.375" defaultRowHeight="16.5" customHeight="1"/>
  <cols>
    <col min="1" max="1" width="11.125" style="265" customWidth="1"/>
    <col min="2" max="9" width="10.375" style="265"/>
    <col min="10" max="10" width="8.875" style="265" customWidth="1"/>
    <col min="11" max="11" width="12" style="265" customWidth="1"/>
    <col min="12" max="16384" width="10.375" style="265"/>
  </cols>
  <sheetData>
    <row r="1" ht="21" spans="1:11">
      <c r="A1" s="392" t="s">
        <v>52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</row>
    <row r="2" ht="15" spans="1:11">
      <c r="A2" s="266" t="s">
        <v>53</v>
      </c>
      <c r="B2" s="267" t="s">
        <v>54</v>
      </c>
      <c r="C2" s="267"/>
      <c r="D2" s="268" t="s">
        <v>55</v>
      </c>
      <c r="E2" s="268"/>
      <c r="F2" s="267" t="s">
        <v>56</v>
      </c>
      <c r="G2" s="267"/>
      <c r="H2" s="269" t="s">
        <v>57</v>
      </c>
      <c r="I2" s="342" t="s">
        <v>56</v>
      </c>
      <c r="J2" s="342"/>
      <c r="K2" s="343"/>
    </row>
    <row r="3" ht="14.25" spans="1:11">
      <c r="A3" s="270" t="s">
        <v>58</v>
      </c>
      <c r="B3" s="271"/>
      <c r="C3" s="272"/>
      <c r="D3" s="273" t="s">
        <v>59</v>
      </c>
      <c r="E3" s="274"/>
      <c r="F3" s="274"/>
      <c r="G3" s="275"/>
      <c r="H3" s="273" t="s">
        <v>60</v>
      </c>
      <c r="I3" s="274"/>
      <c r="J3" s="274"/>
      <c r="K3" s="275"/>
    </row>
    <row r="4" ht="18" customHeight="1" spans="1:11">
      <c r="A4" s="276" t="s">
        <v>61</v>
      </c>
      <c r="B4" s="277" t="s">
        <v>62</v>
      </c>
      <c r="C4" s="278"/>
      <c r="D4" s="276" t="s">
        <v>63</v>
      </c>
      <c r="E4" s="279"/>
      <c r="F4" s="280">
        <v>45512</v>
      </c>
      <c r="G4" s="281"/>
      <c r="H4" s="276" t="s">
        <v>64</v>
      </c>
      <c r="I4" s="279"/>
      <c r="J4" s="159" t="s">
        <v>65</v>
      </c>
      <c r="K4" s="160" t="s">
        <v>66</v>
      </c>
    </row>
    <row r="5" ht="14.25" spans="1:11">
      <c r="A5" s="282" t="s">
        <v>67</v>
      </c>
      <c r="B5" s="159" t="s">
        <v>68</v>
      </c>
      <c r="C5" s="160"/>
      <c r="D5" s="276" t="s">
        <v>69</v>
      </c>
      <c r="E5" s="279"/>
      <c r="F5" s="280">
        <v>45503</v>
      </c>
      <c r="G5" s="281"/>
      <c r="H5" s="276" t="s">
        <v>70</v>
      </c>
      <c r="I5" s="279"/>
      <c r="J5" s="159" t="s">
        <v>65</v>
      </c>
      <c r="K5" s="160" t="s">
        <v>66</v>
      </c>
    </row>
    <row r="6" ht="14.25" spans="1:11">
      <c r="A6" s="276" t="s">
        <v>71</v>
      </c>
      <c r="B6" s="283" t="s">
        <v>72</v>
      </c>
      <c r="C6" s="284">
        <v>9</v>
      </c>
      <c r="D6" s="282" t="s">
        <v>73</v>
      </c>
      <c r="E6" s="285"/>
      <c r="F6" s="280">
        <v>45508</v>
      </c>
      <c r="G6" s="281"/>
      <c r="H6" s="276" t="s">
        <v>74</v>
      </c>
      <c r="I6" s="279"/>
      <c r="J6" s="159" t="s">
        <v>65</v>
      </c>
      <c r="K6" s="160" t="s">
        <v>66</v>
      </c>
    </row>
    <row r="7" ht="14.25" spans="1:11">
      <c r="A7" s="276" t="s">
        <v>75</v>
      </c>
      <c r="B7" s="286">
        <v>8176</v>
      </c>
      <c r="C7" s="287"/>
      <c r="D7" s="282" t="s">
        <v>76</v>
      </c>
      <c r="E7" s="288"/>
      <c r="F7" s="280">
        <v>45509</v>
      </c>
      <c r="G7" s="281"/>
      <c r="H7" s="276" t="s">
        <v>77</v>
      </c>
      <c r="I7" s="279"/>
      <c r="J7" s="159" t="s">
        <v>65</v>
      </c>
      <c r="K7" s="160" t="s">
        <v>66</v>
      </c>
    </row>
    <row r="8" ht="15" spans="1:11">
      <c r="A8" s="289" t="s">
        <v>78</v>
      </c>
      <c r="B8" s="290" t="s">
        <v>79</v>
      </c>
      <c r="C8" s="291"/>
      <c r="D8" s="292" t="s">
        <v>80</v>
      </c>
      <c r="E8" s="293"/>
      <c r="F8" s="294">
        <v>45510</v>
      </c>
      <c r="G8" s="295"/>
      <c r="H8" s="292" t="s">
        <v>81</v>
      </c>
      <c r="I8" s="293"/>
      <c r="J8" s="312" t="s">
        <v>65</v>
      </c>
      <c r="K8" s="344" t="s">
        <v>66</v>
      </c>
    </row>
    <row r="9" ht="15" spans="1:11">
      <c r="A9" s="393" t="s">
        <v>82</v>
      </c>
      <c r="B9" s="394"/>
      <c r="C9" s="394"/>
      <c r="D9" s="395"/>
      <c r="E9" s="395"/>
      <c r="F9" s="395"/>
      <c r="G9" s="395"/>
      <c r="H9" s="395"/>
      <c r="I9" s="395"/>
      <c r="J9" s="395"/>
      <c r="K9" s="440"/>
    </row>
    <row r="10" ht="15" spans="1:11">
      <c r="A10" s="396" t="s">
        <v>83</v>
      </c>
      <c r="B10" s="397"/>
      <c r="C10" s="397"/>
      <c r="D10" s="397"/>
      <c r="E10" s="397"/>
      <c r="F10" s="397"/>
      <c r="G10" s="397"/>
      <c r="H10" s="397"/>
      <c r="I10" s="397"/>
      <c r="J10" s="397"/>
      <c r="K10" s="441"/>
    </row>
    <row r="11" ht="14.25" spans="1:11">
      <c r="A11" s="398" t="s">
        <v>84</v>
      </c>
      <c r="B11" s="399" t="s">
        <v>85</v>
      </c>
      <c r="C11" s="400" t="s">
        <v>86</v>
      </c>
      <c r="D11" s="401"/>
      <c r="E11" s="402" t="s">
        <v>87</v>
      </c>
      <c r="F11" s="399" t="s">
        <v>85</v>
      </c>
      <c r="G11" s="400" t="s">
        <v>86</v>
      </c>
      <c r="H11" s="400" t="s">
        <v>88</v>
      </c>
      <c r="I11" s="402" t="s">
        <v>89</v>
      </c>
      <c r="J11" s="399" t="s">
        <v>85</v>
      </c>
      <c r="K11" s="442" t="s">
        <v>86</v>
      </c>
    </row>
    <row r="12" ht="14.25" spans="1:11">
      <c r="A12" s="282" t="s">
        <v>90</v>
      </c>
      <c r="B12" s="302" t="s">
        <v>85</v>
      </c>
      <c r="C12" s="159" t="s">
        <v>86</v>
      </c>
      <c r="D12" s="288"/>
      <c r="E12" s="285" t="s">
        <v>91</v>
      </c>
      <c r="F12" s="302" t="s">
        <v>85</v>
      </c>
      <c r="G12" s="159" t="s">
        <v>86</v>
      </c>
      <c r="H12" s="159" t="s">
        <v>88</v>
      </c>
      <c r="I12" s="285" t="s">
        <v>92</v>
      </c>
      <c r="J12" s="302" t="s">
        <v>85</v>
      </c>
      <c r="K12" s="160" t="s">
        <v>86</v>
      </c>
    </row>
    <row r="13" ht="14.25" spans="1:11">
      <c r="A13" s="282" t="s">
        <v>93</v>
      </c>
      <c r="B13" s="302" t="s">
        <v>85</v>
      </c>
      <c r="C13" s="159" t="s">
        <v>86</v>
      </c>
      <c r="D13" s="288"/>
      <c r="E13" s="285" t="s">
        <v>94</v>
      </c>
      <c r="F13" s="159" t="s">
        <v>95</v>
      </c>
      <c r="G13" s="159" t="s">
        <v>96</v>
      </c>
      <c r="H13" s="159" t="s">
        <v>88</v>
      </c>
      <c r="I13" s="285" t="s">
        <v>97</v>
      </c>
      <c r="J13" s="302" t="s">
        <v>85</v>
      </c>
      <c r="K13" s="160" t="s">
        <v>86</v>
      </c>
    </row>
    <row r="14" ht="15" spans="1:11">
      <c r="A14" s="292" t="s">
        <v>98</v>
      </c>
      <c r="B14" s="293"/>
      <c r="C14" s="293"/>
      <c r="D14" s="293"/>
      <c r="E14" s="293"/>
      <c r="F14" s="293"/>
      <c r="G14" s="293"/>
      <c r="H14" s="293"/>
      <c r="I14" s="293"/>
      <c r="J14" s="293"/>
      <c r="K14" s="346"/>
    </row>
    <row r="15" ht="15" spans="1:11">
      <c r="A15" s="396" t="s">
        <v>99</v>
      </c>
      <c r="B15" s="397"/>
      <c r="C15" s="397"/>
      <c r="D15" s="397"/>
      <c r="E15" s="397"/>
      <c r="F15" s="397"/>
      <c r="G15" s="397"/>
      <c r="H15" s="397"/>
      <c r="I15" s="397"/>
      <c r="J15" s="397"/>
      <c r="K15" s="441"/>
    </row>
    <row r="16" ht="14.25" spans="1:11">
      <c r="A16" s="403" t="s">
        <v>100</v>
      </c>
      <c r="B16" s="400" t="s">
        <v>95</v>
      </c>
      <c r="C16" s="400" t="s">
        <v>96</v>
      </c>
      <c r="D16" s="404"/>
      <c r="E16" s="405" t="s">
        <v>101</v>
      </c>
      <c r="F16" s="400" t="s">
        <v>95</v>
      </c>
      <c r="G16" s="400" t="s">
        <v>96</v>
      </c>
      <c r="H16" s="406"/>
      <c r="I16" s="405" t="s">
        <v>102</v>
      </c>
      <c r="J16" s="400" t="s">
        <v>95</v>
      </c>
      <c r="K16" s="442" t="s">
        <v>96</v>
      </c>
    </row>
    <row r="17" customHeight="1" spans="1:22">
      <c r="A17" s="319" t="s">
        <v>103</v>
      </c>
      <c r="B17" s="159" t="s">
        <v>95</v>
      </c>
      <c r="C17" s="159" t="s">
        <v>96</v>
      </c>
      <c r="D17" s="407"/>
      <c r="E17" s="320" t="s">
        <v>104</v>
      </c>
      <c r="F17" s="159" t="s">
        <v>95</v>
      </c>
      <c r="G17" s="159" t="s">
        <v>96</v>
      </c>
      <c r="H17" s="408"/>
      <c r="I17" s="320" t="s">
        <v>105</v>
      </c>
      <c r="J17" s="159" t="s">
        <v>95</v>
      </c>
      <c r="K17" s="160" t="s">
        <v>96</v>
      </c>
      <c r="L17" s="443"/>
      <c r="M17" s="443"/>
      <c r="N17" s="443"/>
      <c r="O17" s="443"/>
      <c r="P17" s="443"/>
      <c r="Q17" s="443"/>
      <c r="R17" s="443"/>
      <c r="S17" s="443"/>
      <c r="T17" s="443"/>
      <c r="U17" s="443"/>
      <c r="V17" s="443"/>
    </row>
    <row r="18" ht="18" customHeight="1" spans="1:11">
      <c r="A18" s="409" t="s">
        <v>106</v>
      </c>
      <c r="B18" s="410"/>
      <c r="C18" s="410"/>
      <c r="D18" s="410"/>
      <c r="E18" s="410"/>
      <c r="F18" s="410"/>
      <c r="G18" s="410"/>
      <c r="H18" s="410"/>
      <c r="I18" s="410"/>
      <c r="J18" s="410"/>
      <c r="K18" s="444"/>
    </row>
    <row r="19" s="391" customFormat="1" ht="18" customHeight="1" spans="1:11">
      <c r="A19" s="396" t="s">
        <v>107</v>
      </c>
      <c r="B19" s="397"/>
      <c r="C19" s="397"/>
      <c r="D19" s="397"/>
      <c r="E19" s="397"/>
      <c r="F19" s="397"/>
      <c r="G19" s="397"/>
      <c r="H19" s="397"/>
      <c r="I19" s="397"/>
      <c r="J19" s="397"/>
      <c r="K19" s="441"/>
    </row>
    <row r="20" customHeight="1" spans="1:11">
      <c r="A20" s="411" t="s">
        <v>108</v>
      </c>
      <c r="B20" s="412"/>
      <c r="C20" s="412"/>
      <c r="D20" s="412"/>
      <c r="E20" s="412"/>
      <c r="F20" s="412"/>
      <c r="G20" s="412"/>
      <c r="H20" s="412"/>
      <c r="I20" s="412"/>
      <c r="J20" s="412"/>
      <c r="K20" s="445"/>
    </row>
    <row r="21" ht="21.75" customHeight="1" spans="1:11">
      <c r="A21" s="413" t="s">
        <v>109</v>
      </c>
      <c r="B21" s="242" t="s">
        <v>110</v>
      </c>
      <c r="C21" s="242" t="s">
        <v>111</v>
      </c>
      <c r="D21" s="242" t="s">
        <v>112</v>
      </c>
      <c r="E21" s="242" t="s">
        <v>113</v>
      </c>
      <c r="F21" s="242" t="s">
        <v>114</v>
      </c>
      <c r="G21" s="242" t="s">
        <v>115</v>
      </c>
      <c r="H21" s="242" t="s">
        <v>116</v>
      </c>
      <c r="I21" s="242" t="s">
        <v>117</v>
      </c>
      <c r="J21" s="242" t="s">
        <v>118</v>
      </c>
      <c r="K21" s="354" t="s">
        <v>119</v>
      </c>
    </row>
    <row r="22" ht="23" customHeight="1" spans="1:11">
      <c r="A22" s="414" t="s">
        <v>120</v>
      </c>
      <c r="B22" s="415" t="s">
        <v>95</v>
      </c>
      <c r="C22" s="415" t="s">
        <v>95</v>
      </c>
      <c r="D22" s="415" t="s">
        <v>95</v>
      </c>
      <c r="E22" s="415" t="s">
        <v>95</v>
      </c>
      <c r="F22" s="415" t="s">
        <v>95</v>
      </c>
      <c r="G22" s="415" t="s">
        <v>95</v>
      </c>
      <c r="H22" s="415" t="s">
        <v>95</v>
      </c>
      <c r="I22" s="415" t="s">
        <v>95</v>
      </c>
      <c r="J22" s="415" t="s">
        <v>95</v>
      </c>
      <c r="K22" s="446"/>
    </row>
    <row r="23" ht="23" customHeight="1" spans="1:11">
      <c r="A23" s="414"/>
      <c r="B23" s="415"/>
      <c r="C23" s="415"/>
      <c r="D23" s="415"/>
      <c r="E23" s="415"/>
      <c r="F23" s="415"/>
      <c r="G23" s="415"/>
      <c r="H23" s="415"/>
      <c r="I23" s="415"/>
      <c r="J23" s="415"/>
      <c r="K23" s="446"/>
    </row>
    <row r="24" ht="23" customHeight="1" spans="1:11">
      <c r="A24" s="414"/>
      <c r="B24" s="415"/>
      <c r="C24" s="415"/>
      <c r="D24" s="415"/>
      <c r="E24" s="415"/>
      <c r="F24" s="415"/>
      <c r="G24" s="415"/>
      <c r="H24" s="415"/>
      <c r="I24" s="415"/>
      <c r="J24" s="415"/>
      <c r="K24" s="447"/>
    </row>
    <row r="25" ht="23" customHeight="1" spans="1:11">
      <c r="A25" s="416"/>
      <c r="B25" s="415"/>
      <c r="C25" s="415"/>
      <c r="D25" s="415"/>
      <c r="E25" s="415"/>
      <c r="F25" s="415"/>
      <c r="G25" s="415"/>
      <c r="H25" s="415"/>
      <c r="I25" s="415"/>
      <c r="J25" s="415"/>
      <c r="K25" s="447"/>
    </row>
    <row r="26" ht="23" customHeight="1" spans="1:11">
      <c r="A26" s="417"/>
      <c r="B26" s="415"/>
      <c r="C26" s="415"/>
      <c r="D26" s="415"/>
      <c r="E26" s="415"/>
      <c r="F26" s="415"/>
      <c r="G26" s="415"/>
      <c r="H26" s="415"/>
      <c r="I26" s="415"/>
      <c r="J26" s="415"/>
      <c r="K26" s="447"/>
    </row>
    <row r="27" ht="23" customHeight="1" spans="1:11">
      <c r="A27" s="417"/>
      <c r="B27" s="415"/>
      <c r="C27" s="415"/>
      <c r="D27" s="415"/>
      <c r="E27" s="415"/>
      <c r="F27" s="415"/>
      <c r="G27" s="415"/>
      <c r="H27" s="415"/>
      <c r="I27" s="415"/>
      <c r="J27" s="415"/>
      <c r="K27" s="447"/>
    </row>
    <row r="28" ht="18" customHeight="1" spans="1:11">
      <c r="A28" s="418" t="s">
        <v>121</v>
      </c>
      <c r="B28" s="419"/>
      <c r="C28" s="419"/>
      <c r="D28" s="419"/>
      <c r="E28" s="419"/>
      <c r="F28" s="419"/>
      <c r="G28" s="419"/>
      <c r="H28" s="419"/>
      <c r="I28" s="419"/>
      <c r="J28" s="419"/>
      <c r="K28" s="448"/>
    </row>
    <row r="29" ht="18.75" customHeight="1" spans="1:11">
      <c r="A29" s="420"/>
      <c r="B29" s="421"/>
      <c r="C29" s="421"/>
      <c r="D29" s="421"/>
      <c r="E29" s="421"/>
      <c r="F29" s="421"/>
      <c r="G29" s="421"/>
      <c r="H29" s="421"/>
      <c r="I29" s="421"/>
      <c r="J29" s="421"/>
      <c r="K29" s="449"/>
    </row>
    <row r="30" ht="18.75" customHeight="1" spans="1:11">
      <c r="A30" s="422"/>
      <c r="B30" s="423"/>
      <c r="C30" s="423"/>
      <c r="D30" s="423"/>
      <c r="E30" s="423"/>
      <c r="F30" s="423"/>
      <c r="G30" s="423"/>
      <c r="H30" s="423"/>
      <c r="I30" s="423"/>
      <c r="J30" s="423"/>
      <c r="K30" s="450"/>
    </row>
    <row r="31" ht="18" customHeight="1" spans="1:11">
      <c r="A31" s="418" t="s">
        <v>122</v>
      </c>
      <c r="B31" s="419"/>
      <c r="C31" s="419"/>
      <c r="D31" s="419"/>
      <c r="E31" s="419"/>
      <c r="F31" s="419"/>
      <c r="G31" s="419"/>
      <c r="H31" s="419"/>
      <c r="I31" s="419"/>
      <c r="J31" s="419"/>
      <c r="K31" s="448"/>
    </row>
    <row r="32" ht="14.25" spans="1:11">
      <c r="A32" s="424" t="s">
        <v>123</v>
      </c>
      <c r="B32" s="425"/>
      <c r="C32" s="425"/>
      <c r="D32" s="425"/>
      <c r="E32" s="425"/>
      <c r="F32" s="425"/>
      <c r="G32" s="425"/>
      <c r="H32" s="425"/>
      <c r="I32" s="425"/>
      <c r="J32" s="425"/>
      <c r="K32" s="451"/>
    </row>
    <row r="33" ht="15" spans="1:11">
      <c r="A33" s="167" t="s">
        <v>124</v>
      </c>
      <c r="B33" s="168"/>
      <c r="C33" s="159" t="s">
        <v>65</v>
      </c>
      <c r="D33" s="159" t="s">
        <v>66</v>
      </c>
      <c r="E33" s="426" t="s">
        <v>125</v>
      </c>
      <c r="F33" s="427"/>
      <c r="G33" s="427"/>
      <c r="H33" s="427"/>
      <c r="I33" s="427"/>
      <c r="J33" s="427"/>
      <c r="K33" s="452"/>
    </row>
    <row r="34" ht="15" spans="1:11">
      <c r="A34" s="428" t="s">
        <v>126</v>
      </c>
      <c r="B34" s="428"/>
      <c r="C34" s="428"/>
      <c r="D34" s="428"/>
      <c r="E34" s="428"/>
      <c r="F34" s="428"/>
      <c r="G34" s="428"/>
      <c r="H34" s="428"/>
      <c r="I34" s="428"/>
      <c r="J34" s="428"/>
      <c r="K34" s="428"/>
    </row>
    <row r="35" ht="21" customHeight="1" spans="1:11">
      <c r="A35" s="429" t="s">
        <v>127</v>
      </c>
      <c r="B35" s="430"/>
      <c r="C35" s="430"/>
      <c r="D35" s="430"/>
      <c r="E35" s="430"/>
      <c r="F35" s="430"/>
      <c r="G35" s="430"/>
      <c r="H35" s="430"/>
      <c r="I35" s="430"/>
      <c r="J35" s="430"/>
      <c r="K35" s="453"/>
    </row>
    <row r="36" ht="21" customHeight="1" spans="1:11">
      <c r="A36" s="327" t="s">
        <v>128</v>
      </c>
      <c r="B36" s="328"/>
      <c r="C36" s="328"/>
      <c r="D36" s="328"/>
      <c r="E36" s="328"/>
      <c r="F36" s="328"/>
      <c r="G36" s="328"/>
      <c r="H36" s="328"/>
      <c r="I36" s="328"/>
      <c r="J36" s="328"/>
      <c r="K36" s="357"/>
    </row>
    <row r="37" ht="21" customHeight="1" spans="1:11">
      <c r="A37" s="327" t="s">
        <v>129</v>
      </c>
      <c r="B37" s="328"/>
      <c r="C37" s="328"/>
      <c r="D37" s="328"/>
      <c r="E37" s="328"/>
      <c r="F37" s="328"/>
      <c r="G37" s="328"/>
      <c r="H37" s="328"/>
      <c r="I37" s="328"/>
      <c r="J37" s="328"/>
      <c r="K37" s="357"/>
    </row>
    <row r="38" ht="21" customHeight="1" spans="1:11">
      <c r="A38" s="327" t="s">
        <v>130</v>
      </c>
      <c r="B38" s="328"/>
      <c r="C38" s="328"/>
      <c r="D38" s="328"/>
      <c r="E38" s="328"/>
      <c r="F38" s="328"/>
      <c r="G38" s="328"/>
      <c r="H38" s="328"/>
      <c r="I38" s="328"/>
      <c r="J38" s="328"/>
      <c r="K38" s="357"/>
    </row>
    <row r="39" ht="21" customHeight="1" spans="1:11">
      <c r="A39" s="327"/>
      <c r="B39" s="328"/>
      <c r="C39" s="328"/>
      <c r="D39" s="328"/>
      <c r="E39" s="328"/>
      <c r="F39" s="328"/>
      <c r="G39" s="328"/>
      <c r="H39" s="328"/>
      <c r="I39" s="328"/>
      <c r="J39" s="328"/>
      <c r="K39" s="357"/>
    </row>
    <row r="40" ht="21" customHeight="1" spans="1:11">
      <c r="A40" s="327"/>
      <c r="B40" s="328"/>
      <c r="C40" s="328"/>
      <c r="D40" s="328"/>
      <c r="E40" s="328"/>
      <c r="F40" s="328"/>
      <c r="G40" s="328"/>
      <c r="H40" s="328"/>
      <c r="I40" s="328"/>
      <c r="J40" s="328"/>
      <c r="K40" s="357"/>
    </row>
    <row r="41" ht="21" customHeight="1" spans="1:11">
      <c r="A41" s="327"/>
      <c r="B41" s="328"/>
      <c r="C41" s="328"/>
      <c r="D41" s="328"/>
      <c r="E41" s="328"/>
      <c r="F41" s="328"/>
      <c r="G41" s="328"/>
      <c r="H41" s="328"/>
      <c r="I41" s="328"/>
      <c r="J41" s="328"/>
      <c r="K41" s="357"/>
    </row>
    <row r="42" ht="15" spans="1:11">
      <c r="A42" s="322" t="s">
        <v>131</v>
      </c>
      <c r="B42" s="323"/>
      <c r="C42" s="323"/>
      <c r="D42" s="323"/>
      <c r="E42" s="323"/>
      <c r="F42" s="323"/>
      <c r="G42" s="323"/>
      <c r="H42" s="323"/>
      <c r="I42" s="323"/>
      <c r="J42" s="323"/>
      <c r="K42" s="355"/>
    </row>
    <row r="43" ht="15" spans="1:11">
      <c r="A43" s="396" t="s">
        <v>132</v>
      </c>
      <c r="B43" s="397"/>
      <c r="C43" s="397"/>
      <c r="D43" s="397"/>
      <c r="E43" s="397"/>
      <c r="F43" s="397"/>
      <c r="G43" s="397"/>
      <c r="H43" s="397"/>
      <c r="I43" s="397"/>
      <c r="J43" s="397"/>
      <c r="K43" s="441"/>
    </row>
    <row r="44" ht="14.25" spans="1:11">
      <c r="A44" s="403" t="s">
        <v>133</v>
      </c>
      <c r="B44" s="400" t="s">
        <v>95</v>
      </c>
      <c r="C44" s="400" t="s">
        <v>96</v>
      </c>
      <c r="D44" s="400" t="s">
        <v>88</v>
      </c>
      <c r="E44" s="405" t="s">
        <v>134</v>
      </c>
      <c r="F44" s="400" t="s">
        <v>95</v>
      </c>
      <c r="G44" s="400" t="s">
        <v>96</v>
      </c>
      <c r="H44" s="400" t="s">
        <v>88</v>
      </c>
      <c r="I44" s="405" t="s">
        <v>135</v>
      </c>
      <c r="J44" s="400" t="s">
        <v>95</v>
      </c>
      <c r="K44" s="442" t="s">
        <v>96</v>
      </c>
    </row>
    <row r="45" ht="14.25" spans="1:11">
      <c r="A45" s="319" t="s">
        <v>87</v>
      </c>
      <c r="B45" s="159" t="s">
        <v>95</v>
      </c>
      <c r="C45" s="159" t="s">
        <v>96</v>
      </c>
      <c r="D45" s="159" t="s">
        <v>88</v>
      </c>
      <c r="E45" s="320" t="s">
        <v>94</v>
      </c>
      <c r="F45" s="159" t="s">
        <v>95</v>
      </c>
      <c r="G45" s="159" t="s">
        <v>96</v>
      </c>
      <c r="H45" s="159" t="s">
        <v>88</v>
      </c>
      <c r="I45" s="320" t="s">
        <v>105</v>
      </c>
      <c r="J45" s="159" t="s">
        <v>95</v>
      </c>
      <c r="K45" s="160" t="s">
        <v>96</v>
      </c>
    </row>
    <row r="46" ht="15" spans="1:11">
      <c r="A46" s="292" t="s">
        <v>98</v>
      </c>
      <c r="B46" s="293"/>
      <c r="C46" s="293"/>
      <c r="D46" s="293"/>
      <c r="E46" s="293"/>
      <c r="F46" s="293"/>
      <c r="G46" s="293"/>
      <c r="H46" s="293"/>
      <c r="I46" s="293"/>
      <c r="J46" s="293"/>
      <c r="K46" s="346"/>
    </row>
    <row r="47" ht="15" spans="1:11">
      <c r="A47" s="428" t="s">
        <v>136</v>
      </c>
      <c r="B47" s="428"/>
      <c r="C47" s="428"/>
      <c r="D47" s="428"/>
      <c r="E47" s="428"/>
      <c r="F47" s="428"/>
      <c r="G47" s="428"/>
      <c r="H47" s="428"/>
      <c r="I47" s="428"/>
      <c r="J47" s="428"/>
      <c r="K47" s="428"/>
    </row>
    <row r="48" ht="15" spans="1:11">
      <c r="A48" s="429"/>
      <c r="B48" s="430"/>
      <c r="C48" s="430"/>
      <c r="D48" s="430"/>
      <c r="E48" s="430"/>
      <c r="F48" s="430"/>
      <c r="G48" s="430"/>
      <c r="H48" s="430"/>
      <c r="I48" s="430"/>
      <c r="J48" s="430"/>
      <c r="K48" s="453"/>
    </row>
    <row r="49" ht="15" spans="1:11">
      <c r="A49" s="431" t="s">
        <v>137</v>
      </c>
      <c r="B49" s="432" t="s">
        <v>138</v>
      </c>
      <c r="C49" s="432"/>
      <c r="D49" s="433" t="s">
        <v>139</v>
      </c>
      <c r="E49" s="434" t="s">
        <v>140</v>
      </c>
      <c r="F49" s="435" t="s">
        <v>141</v>
      </c>
      <c r="G49" s="436">
        <v>45504</v>
      </c>
      <c r="H49" s="437" t="s">
        <v>142</v>
      </c>
      <c r="I49" s="454"/>
      <c r="J49" s="455" t="s">
        <v>143</v>
      </c>
      <c r="K49" s="456"/>
    </row>
    <row r="50" ht="15" spans="1:11">
      <c r="A50" s="428" t="s">
        <v>144</v>
      </c>
      <c r="B50" s="428"/>
      <c r="C50" s="428"/>
      <c r="D50" s="428"/>
      <c r="E50" s="428"/>
      <c r="F50" s="428"/>
      <c r="G50" s="428"/>
      <c r="H50" s="428"/>
      <c r="I50" s="428"/>
      <c r="J50" s="428"/>
      <c r="K50" s="428"/>
    </row>
    <row r="51" ht="15" spans="1:11">
      <c r="A51" s="438" t="s">
        <v>145</v>
      </c>
      <c r="B51" s="439"/>
      <c r="C51" s="439"/>
      <c r="D51" s="439"/>
      <c r="E51" s="439"/>
      <c r="F51" s="439"/>
      <c r="G51" s="439"/>
      <c r="H51" s="439"/>
      <c r="I51" s="439"/>
      <c r="J51" s="439"/>
      <c r="K51" s="457"/>
    </row>
    <row r="52" ht="15" spans="1:11">
      <c r="A52" s="431" t="s">
        <v>137</v>
      </c>
      <c r="B52" s="432" t="s">
        <v>138</v>
      </c>
      <c r="C52" s="432"/>
      <c r="D52" s="433" t="s">
        <v>139</v>
      </c>
      <c r="E52" s="434" t="s">
        <v>140</v>
      </c>
      <c r="F52" s="435" t="s">
        <v>146</v>
      </c>
      <c r="G52" s="436">
        <v>45504</v>
      </c>
      <c r="H52" s="437" t="s">
        <v>142</v>
      </c>
      <c r="I52" s="454"/>
      <c r="J52" s="455" t="s">
        <v>143</v>
      </c>
      <c r="K52" s="45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Z22"/>
  <sheetViews>
    <sheetView workbookViewId="0">
      <selection activeCell="I24" sqref="I23:I24"/>
    </sheetView>
  </sheetViews>
  <sheetFormatPr defaultColWidth="9" defaultRowHeight="14.25"/>
  <cols>
    <col min="1" max="1" width="15.625" style="77" customWidth="1"/>
    <col min="2" max="2" width="9" style="77" customWidth="1"/>
    <col min="3" max="4" width="8.5" style="78" customWidth="1"/>
    <col min="5" max="9" width="8.5" style="77" customWidth="1"/>
    <col min="10" max="10" width="10.25" style="77" customWidth="1"/>
    <col min="11" max="11" width="6.5" style="77" customWidth="1"/>
    <col min="12" max="12" width="2.75" style="77" customWidth="1"/>
    <col min="13" max="13" width="9.15833333333333" style="77" customWidth="1"/>
    <col min="14" max="14" width="10.75" style="77" customWidth="1"/>
    <col min="15" max="18" width="9.75" style="77" customWidth="1"/>
    <col min="19" max="19" width="9.75" style="363" customWidth="1"/>
    <col min="20" max="257" width="9" style="77"/>
    <col min="258" max="16384" width="9" style="81"/>
  </cols>
  <sheetData>
    <row r="1" s="77" customFormat="1" ht="29" customHeight="1" spans="1:260">
      <c r="A1" s="232" t="s">
        <v>147</v>
      </c>
      <c r="B1" s="232"/>
      <c r="C1" s="234"/>
      <c r="D1" s="234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383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81"/>
      <c r="CE1" s="81"/>
      <c r="CF1" s="81"/>
      <c r="CG1" s="81"/>
      <c r="CH1" s="81"/>
      <c r="CI1" s="81"/>
      <c r="CJ1" s="81"/>
      <c r="CK1" s="81"/>
      <c r="CL1" s="81"/>
      <c r="CM1" s="81"/>
      <c r="CN1" s="81"/>
      <c r="CO1" s="81"/>
      <c r="CP1" s="81"/>
      <c r="CQ1" s="81"/>
      <c r="CR1" s="81"/>
      <c r="CS1" s="81"/>
      <c r="CT1" s="81"/>
      <c r="CU1" s="81"/>
      <c r="CV1" s="81"/>
      <c r="CW1" s="81"/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  <c r="DL1" s="81"/>
      <c r="DM1" s="81"/>
      <c r="DN1" s="81"/>
      <c r="DO1" s="81"/>
      <c r="DP1" s="81"/>
      <c r="DQ1" s="81"/>
      <c r="DR1" s="81"/>
      <c r="DS1" s="81"/>
      <c r="DT1" s="81"/>
      <c r="DU1" s="81"/>
      <c r="DV1" s="81"/>
      <c r="DW1" s="81"/>
      <c r="DX1" s="81"/>
      <c r="DY1" s="81"/>
      <c r="DZ1" s="81"/>
      <c r="EA1" s="81"/>
      <c r="EB1" s="81"/>
      <c r="EC1" s="81"/>
      <c r="ED1" s="81"/>
      <c r="EE1" s="81"/>
      <c r="EF1" s="81"/>
      <c r="EG1" s="81"/>
      <c r="EH1" s="81"/>
      <c r="EI1" s="81"/>
      <c r="EJ1" s="81"/>
      <c r="EK1" s="81"/>
      <c r="EL1" s="81"/>
      <c r="EM1" s="81"/>
      <c r="EN1" s="81"/>
      <c r="EO1" s="81"/>
      <c r="EP1" s="81"/>
      <c r="EQ1" s="81"/>
      <c r="ER1" s="81"/>
      <c r="ES1" s="81"/>
      <c r="ET1" s="81"/>
      <c r="EU1" s="81"/>
      <c r="EV1" s="81"/>
      <c r="EW1" s="81"/>
      <c r="EX1" s="81"/>
      <c r="EY1" s="81"/>
      <c r="EZ1" s="81"/>
      <c r="FA1" s="81"/>
      <c r="FB1" s="81"/>
      <c r="FC1" s="81"/>
      <c r="FD1" s="81"/>
      <c r="FE1" s="81"/>
      <c r="FF1" s="81"/>
      <c r="FG1" s="81"/>
      <c r="FH1" s="81"/>
      <c r="FI1" s="81"/>
      <c r="FJ1" s="81"/>
      <c r="FK1" s="81"/>
      <c r="FL1" s="81"/>
      <c r="FM1" s="81"/>
      <c r="FN1" s="81"/>
      <c r="FO1" s="81"/>
      <c r="FP1" s="81"/>
      <c r="FQ1" s="81"/>
      <c r="FR1" s="81"/>
      <c r="FS1" s="81"/>
      <c r="FT1" s="81"/>
      <c r="FU1" s="81"/>
      <c r="FV1" s="81"/>
      <c r="FW1" s="81"/>
      <c r="FX1" s="81"/>
      <c r="FY1" s="81"/>
      <c r="FZ1" s="81"/>
      <c r="GA1" s="81"/>
      <c r="GB1" s="81"/>
      <c r="GC1" s="81"/>
      <c r="GD1" s="81"/>
      <c r="GE1" s="81"/>
      <c r="GF1" s="81"/>
      <c r="GG1" s="81"/>
      <c r="GH1" s="81"/>
      <c r="GI1" s="81"/>
      <c r="GJ1" s="81"/>
      <c r="GK1" s="81"/>
      <c r="GL1" s="81"/>
      <c r="GM1" s="81"/>
      <c r="GN1" s="81"/>
      <c r="GO1" s="81"/>
      <c r="GP1" s="81"/>
      <c r="GQ1" s="81"/>
      <c r="GR1" s="81"/>
      <c r="GS1" s="81"/>
      <c r="GT1" s="81"/>
      <c r="GU1" s="81"/>
      <c r="GV1" s="81"/>
      <c r="GW1" s="81"/>
      <c r="GX1" s="81"/>
      <c r="GY1" s="81"/>
      <c r="GZ1" s="81"/>
      <c r="HA1" s="81"/>
      <c r="HB1" s="81"/>
      <c r="HC1" s="81"/>
      <c r="HD1" s="81"/>
      <c r="HE1" s="81"/>
      <c r="HF1" s="81"/>
      <c r="HG1" s="81"/>
      <c r="HH1" s="81"/>
      <c r="HI1" s="81"/>
      <c r="HJ1" s="81"/>
      <c r="HK1" s="81"/>
      <c r="HL1" s="81"/>
      <c r="HM1" s="81"/>
      <c r="HN1" s="81"/>
      <c r="HO1" s="81"/>
      <c r="HP1" s="81"/>
      <c r="HQ1" s="81"/>
      <c r="HR1" s="81"/>
      <c r="HS1" s="81"/>
      <c r="HT1" s="81"/>
      <c r="HU1" s="81"/>
      <c r="HV1" s="81"/>
      <c r="HW1" s="81"/>
      <c r="HX1" s="81"/>
      <c r="HY1" s="81"/>
      <c r="HZ1" s="81"/>
      <c r="IA1" s="81"/>
      <c r="IB1" s="81"/>
      <c r="IC1" s="81"/>
      <c r="ID1" s="81"/>
      <c r="IE1" s="81"/>
      <c r="IF1" s="81"/>
      <c r="IG1" s="81"/>
      <c r="IH1" s="81"/>
      <c r="II1" s="81"/>
      <c r="IJ1" s="81"/>
      <c r="IK1" s="81"/>
      <c r="IL1" s="81"/>
      <c r="IM1" s="81"/>
      <c r="IN1" s="81"/>
      <c r="IO1" s="81"/>
      <c r="IP1" s="81"/>
      <c r="IQ1" s="81"/>
      <c r="IR1" s="81"/>
      <c r="IS1" s="81"/>
      <c r="IT1" s="81"/>
      <c r="IU1" s="81"/>
      <c r="IV1" s="81"/>
      <c r="IW1" s="81"/>
      <c r="IX1" s="81"/>
      <c r="IY1" s="81"/>
      <c r="IZ1" s="81"/>
    </row>
    <row r="2" s="77" customFormat="1" ht="20" customHeight="1" spans="1:260">
      <c r="A2" s="364" t="s">
        <v>61</v>
      </c>
      <c r="B2" s="365" t="str">
        <f>首期!B4</f>
        <v>TAJJFM81969</v>
      </c>
      <c r="C2" s="366"/>
      <c r="D2" s="367"/>
      <c r="E2" s="368" t="s">
        <v>67</v>
      </c>
      <c r="F2" s="117" t="str">
        <f>首期!B5</f>
        <v>男式POLO短袖T恤</v>
      </c>
      <c r="G2" s="117"/>
      <c r="H2" s="117"/>
      <c r="I2" s="117"/>
      <c r="J2" s="117"/>
      <c r="K2" s="117"/>
      <c r="L2" s="118"/>
      <c r="M2" s="375" t="s">
        <v>57</v>
      </c>
      <c r="N2" s="120" t="s">
        <v>56</v>
      </c>
      <c r="O2" s="120"/>
      <c r="P2" s="120"/>
      <c r="Q2" s="120"/>
      <c r="R2" s="384"/>
      <c r="S2" s="385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</row>
    <row r="3" s="77" customFormat="1" ht="15" spans="1:260">
      <c r="A3" s="369" t="s">
        <v>148</v>
      </c>
      <c r="B3" s="241" t="s">
        <v>149</v>
      </c>
      <c r="C3" s="94"/>
      <c r="D3" s="241"/>
      <c r="E3" s="241"/>
      <c r="F3" s="241"/>
      <c r="G3" s="241"/>
      <c r="H3" s="241"/>
      <c r="I3" s="241"/>
      <c r="J3" s="241"/>
      <c r="K3" s="241"/>
      <c r="L3" s="122"/>
      <c r="M3" s="376"/>
      <c r="N3" s="376"/>
      <c r="O3" s="376"/>
      <c r="P3" s="376"/>
      <c r="Q3" s="376"/>
      <c r="R3" s="386"/>
      <c r="S3" s="387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</row>
    <row r="4" s="77" customFormat="1" ht="16.5" spans="1:260">
      <c r="A4" s="369"/>
      <c r="B4" s="126" t="s">
        <v>110</v>
      </c>
      <c r="C4" s="96" t="s">
        <v>111</v>
      </c>
      <c r="D4" s="96" t="s">
        <v>112</v>
      </c>
      <c r="E4" s="96" t="s">
        <v>113</v>
      </c>
      <c r="F4" s="96" t="s">
        <v>114</v>
      </c>
      <c r="G4" s="96" t="s">
        <v>115</v>
      </c>
      <c r="H4" s="96" t="s">
        <v>150</v>
      </c>
      <c r="I4" s="125" t="s">
        <v>117</v>
      </c>
      <c r="J4" s="125" t="s">
        <v>118</v>
      </c>
      <c r="K4" s="256" t="s">
        <v>151</v>
      </c>
      <c r="L4" s="122"/>
      <c r="M4" s="377"/>
      <c r="N4" s="378"/>
      <c r="O4" s="379" t="s">
        <v>120</v>
      </c>
      <c r="P4" s="379" t="s">
        <v>120</v>
      </c>
      <c r="Q4" s="379"/>
      <c r="R4" s="379"/>
      <c r="S4" s="388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</row>
    <row r="5" s="77" customFormat="1" ht="16.5" spans="1:260">
      <c r="A5" s="369"/>
      <c r="B5" s="126" t="s">
        <v>152</v>
      </c>
      <c r="C5" s="96" t="s">
        <v>153</v>
      </c>
      <c r="D5" s="96" t="s">
        <v>154</v>
      </c>
      <c r="E5" s="96" t="s">
        <v>155</v>
      </c>
      <c r="F5" s="96" t="s">
        <v>156</v>
      </c>
      <c r="G5" s="96" t="s">
        <v>157</v>
      </c>
      <c r="H5" s="96" t="s">
        <v>158</v>
      </c>
      <c r="I5" s="125" t="s">
        <v>159</v>
      </c>
      <c r="J5" s="125" t="s">
        <v>160</v>
      </c>
      <c r="K5" s="256"/>
      <c r="L5" s="127"/>
      <c r="M5" s="380"/>
      <c r="N5" s="381"/>
      <c r="O5" s="382" t="s">
        <v>161</v>
      </c>
      <c r="P5" s="382" t="s">
        <v>161</v>
      </c>
      <c r="Q5" s="382"/>
      <c r="R5" s="382"/>
      <c r="S5" s="389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  <c r="HW5" s="81"/>
      <c r="HX5" s="81"/>
      <c r="HY5" s="81"/>
      <c r="HZ5" s="81"/>
      <c r="IA5" s="81"/>
      <c r="IB5" s="81"/>
      <c r="IC5" s="81"/>
      <c r="ID5" s="81"/>
      <c r="IE5" s="81"/>
      <c r="IF5" s="81"/>
      <c r="IG5" s="81"/>
      <c r="IH5" s="81"/>
      <c r="II5" s="81"/>
      <c r="IJ5" s="81"/>
      <c r="IK5" s="81"/>
      <c r="IL5" s="81"/>
      <c r="IM5" s="81"/>
      <c r="IN5" s="81"/>
      <c r="IO5" s="81"/>
      <c r="IP5" s="81"/>
      <c r="IQ5" s="81"/>
      <c r="IR5" s="81"/>
      <c r="IS5" s="81"/>
      <c r="IT5" s="81"/>
      <c r="IU5" s="81"/>
      <c r="IV5" s="81"/>
      <c r="IW5" s="81"/>
      <c r="IX5" s="81"/>
      <c r="IY5" s="81"/>
      <c r="IZ5" s="81"/>
    </row>
    <row r="6" s="77" customFormat="1" ht="20" customHeight="1" spans="1:260">
      <c r="A6" s="370" t="s">
        <v>162</v>
      </c>
      <c r="B6" s="99">
        <f>C6-1</f>
        <v>68</v>
      </c>
      <c r="C6" s="99">
        <f>D6-2</f>
        <v>69</v>
      </c>
      <c r="D6" s="100">
        <v>71</v>
      </c>
      <c r="E6" s="99">
        <f>D6+2</f>
        <v>73</v>
      </c>
      <c r="F6" s="99">
        <f>E6+2</f>
        <v>75</v>
      </c>
      <c r="G6" s="99">
        <f t="shared" ref="G6:J6" si="0">F6+1</f>
        <v>76</v>
      </c>
      <c r="H6" s="99">
        <f t="shared" si="0"/>
        <v>77</v>
      </c>
      <c r="I6" s="128">
        <f t="shared" si="0"/>
        <v>78</v>
      </c>
      <c r="J6" s="128">
        <f t="shared" si="0"/>
        <v>79</v>
      </c>
      <c r="K6" s="259" t="s">
        <v>163</v>
      </c>
      <c r="L6" s="127"/>
      <c r="M6" s="380"/>
      <c r="N6" s="380"/>
      <c r="O6" s="380" t="s">
        <v>164</v>
      </c>
      <c r="P6" s="380" t="s">
        <v>165</v>
      </c>
      <c r="Q6" s="380"/>
      <c r="R6" s="380"/>
      <c r="S6" s="390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81"/>
      <c r="GZ6" s="81"/>
      <c r="HA6" s="81"/>
      <c r="HB6" s="81"/>
      <c r="HC6" s="81"/>
      <c r="HD6" s="81"/>
      <c r="HE6" s="81"/>
      <c r="HF6" s="81"/>
      <c r="HG6" s="81"/>
      <c r="HH6" s="81"/>
      <c r="HI6" s="81"/>
      <c r="HJ6" s="81"/>
      <c r="HK6" s="81"/>
      <c r="HL6" s="81"/>
      <c r="HM6" s="81"/>
      <c r="HN6" s="81"/>
      <c r="HO6" s="81"/>
      <c r="HP6" s="81"/>
      <c r="HQ6" s="81"/>
      <c r="HR6" s="81"/>
      <c r="HS6" s="81"/>
      <c r="HT6" s="81"/>
      <c r="HU6" s="81"/>
      <c r="HV6" s="81"/>
      <c r="HW6" s="81"/>
      <c r="HX6" s="81"/>
      <c r="HY6" s="81"/>
      <c r="HZ6" s="81"/>
      <c r="IA6" s="81"/>
      <c r="IB6" s="81"/>
      <c r="IC6" s="81"/>
      <c r="ID6" s="81"/>
      <c r="IE6" s="81"/>
      <c r="IF6" s="81"/>
      <c r="IG6" s="81"/>
      <c r="IH6" s="81"/>
      <c r="II6" s="81"/>
      <c r="IJ6" s="81"/>
      <c r="IK6" s="81"/>
      <c r="IL6" s="81"/>
      <c r="IM6" s="81"/>
      <c r="IN6" s="81"/>
      <c r="IO6" s="81"/>
      <c r="IP6" s="81"/>
      <c r="IQ6" s="81"/>
      <c r="IR6" s="81"/>
      <c r="IS6" s="81"/>
      <c r="IT6" s="81"/>
      <c r="IU6" s="81"/>
      <c r="IV6" s="81"/>
      <c r="IW6" s="81"/>
      <c r="IX6" s="81"/>
      <c r="IY6" s="81"/>
      <c r="IZ6" s="81"/>
    </row>
    <row r="7" s="77" customFormat="1" ht="20" customHeight="1" spans="1:260">
      <c r="A7" s="96" t="s">
        <v>166</v>
      </c>
      <c r="B7" s="99">
        <f t="shared" ref="B7:B9" si="1">C7-4</f>
        <v>102</v>
      </c>
      <c r="C7" s="99">
        <f t="shared" ref="C7:C9" si="2">D7-4</f>
        <v>106</v>
      </c>
      <c r="D7" s="102" t="s">
        <v>167</v>
      </c>
      <c r="E7" s="99">
        <f t="shared" ref="E7:E9" si="3">D7+4</f>
        <v>114</v>
      </c>
      <c r="F7" s="99">
        <f>E7+4</f>
        <v>118</v>
      </c>
      <c r="G7" s="99">
        <f t="shared" ref="G7:J7" si="4">F7+6</f>
        <v>124</v>
      </c>
      <c r="H7" s="99">
        <f t="shared" si="4"/>
        <v>130</v>
      </c>
      <c r="I7" s="128">
        <f t="shared" si="4"/>
        <v>136</v>
      </c>
      <c r="J7" s="128">
        <f t="shared" si="4"/>
        <v>142</v>
      </c>
      <c r="K7" s="259" t="s">
        <v>163</v>
      </c>
      <c r="L7" s="127"/>
      <c r="M7" s="380"/>
      <c r="N7" s="380"/>
      <c r="O7" s="380" t="s">
        <v>168</v>
      </c>
      <c r="P7" s="380" t="s">
        <v>169</v>
      </c>
      <c r="Q7" s="380"/>
      <c r="R7" s="380"/>
      <c r="S7" s="390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1"/>
      <c r="HS7" s="81"/>
      <c r="HT7" s="81"/>
      <c r="HU7" s="81"/>
      <c r="HV7" s="81"/>
      <c r="HW7" s="81"/>
      <c r="HX7" s="81"/>
      <c r="HY7" s="81"/>
      <c r="HZ7" s="81"/>
      <c r="IA7" s="81"/>
      <c r="IB7" s="81"/>
      <c r="IC7" s="81"/>
      <c r="ID7" s="81"/>
      <c r="IE7" s="81"/>
      <c r="IF7" s="81"/>
      <c r="IG7" s="81"/>
      <c r="IH7" s="81"/>
      <c r="II7" s="81"/>
      <c r="IJ7" s="81"/>
      <c r="IK7" s="81"/>
      <c r="IL7" s="81"/>
      <c r="IM7" s="81"/>
      <c r="IN7" s="81"/>
      <c r="IO7" s="81"/>
      <c r="IP7" s="81"/>
      <c r="IQ7" s="81"/>
      <c r="IR7" s="81"/>
      <c r="IS7" s="81"/>
      <c r="IT7" s="81"/>
      <c r="IU7" s="81"/>
      <c r="IV7" s="81"/>
      <c r="IW7" s="81"/>
      <c r="IX7" s="81"/>
      <c r="IY7" s="81"/>
      <c r="IZ7" s="81"/>
    </row>
    <row r="8" s="77" customFormat="1" ht="20" customHeight="1" spans="1:260">
      <c r="A8" s="96" t="s">
        <v>170</v>
      </c>
      <c r="B8" s="99">
        <f t="shared" si="1"/>
        <v>100</v>
      </c>
      <c r="C8" s="99">
        <f t="shared" si="2"/>
        <v>104</v>
      </c>
      <c r="D8" s="102" t="s">
        <v>171</v>
      </c>
      <c r="E8" s="99">
        <f t="shared" si="3"/>
        <v>112</v>
      </c>
      <c r="F8" s="99">
        <f>E8+5</f>
        <v>117</v>
      </c>
      <c r="G8" s="99">
        <f>F8+6</f>
        <v>123</v>
      </c>
      <c r="H8" s="99">
        <f t="shared" ref="H8:J8" si="5">G8+7</f>
        <v>130</v>
      </c>
      <c r="I8" s="128">
        <f t="shared" si="5"/>
        <v>137</v>
      </c>
      <c r="J8" s="128">
        <f t="shared" si="5"/>
        <v>144</v>
      </c>
      <c r="K8" s="259" t="s">
        <v>163</v>
      </c>
      <c r="L8" s="127"/>
      <c r="M8" s="380"/>
      <c r="N8" s="380"/>
      <c r="O8" s="380" t="s">
        <v>172</v>
      </c>
      <c r="P8" s="380" t="s">
        <v>172</v>
      </c>
      <c r="Q8" s="380"/>
      <c r="R8" s="380"/>
      <c r="S8" s="390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81"/>
      <c r="FD8" s="81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81"/>
      <c r="GO8" s="81"/>
      <c r="GP8" s="81"/>
      <c r="GQ8" s="81"/>
      <c r="GR8" s="81"/>
      <c r="GS8" s="81"/>
      <c r="GT8" s="81"/>
      <c r="GU8" s="81"/>
      <c r="GV8" s="81"/>
      <c r="GW8" s="81"/>
      <c r="GX8" s="81"/>
      <c r="GY8" s="81"/>
      <c r="GZ8" s="81"/>
      <c r="HA8" s="81"/>
      <c r="HB8" s="81"/>
      <c r="HC8" s="81"/>
      <c r="HD8" s="81"/>
      <c r="HE8" s="81"/>
      <c r="HF8" s="81"/>
      <c r="HG8" s="81"/>
      <c r="HH8" s="81"/>
      <c r="HI8" s="81"/>
      <c r="HJ8" s="81"/>
      <c r="HK8" s="81"/>
      <c r="HL8" s="81"/>
      <c r="HM8" s="81"/>
      <c r="HN8" s="81"/>
      <c r="HO8" s="81"/>
      <c r="HP8" s="81"/>
      <c r="HQ8" s="81"/>
      <c r="HR8" s="81"/>
      <c r="HS8" s="81"/>
      <c r="HT8" s="81"/>
      <c r="HU8" s="81"/>
      <c r="HV8" s="81"/>
      <c r="HW8" s="81"/>
      <c r="HX8" s="81"/>
      <c r="HY8" s="81"/>
      <c r="HZ8" s="81"/>
      <c r="IA8" s="81"/>
      <c r="IB8" s="81"/>
      <c r="IC8" s="81"/>
      <c r="ID8" s="81"/>
      <c r="IE8" s="81"/>
      <c r="IF8" s="81"/>
      <c r="IG8" s="81"/>
      <c r="IH8" s="81"/>
      <c r="II8" s="81"/>
      <c r="IJ8" s="81"/>
      <c r="IK8" s="81"/>
      <c r="IL8" s="81"/>
      <c r="IM8" s="81"/>
      <c r="IN8" s="81"/>
      <c r="IO8" s="81"/>
      <c r="IP8" s="81"/>
      <c r="IQ8" s="81"/>
      <c r="IR8" s="81"/>
      <c r="IS8" s="81"/>
      <c r="IT8" s="81"/>
      <c r="IU8" s="81"/>
      <c r="IV8" s="81"/>
      <c r="IW8" s="81"/>
      <c r="IX8" s="81"/>
      <c r="IY8" s="81"/>
      <c r="IZ8" s="81"/>
    </row>
    <row r="9" s="77" customFormat="1" ht="20" customHeight="1" spans="1:260">
      <c r="A9" s="96" t="s">
        <v>173</v>
      </c>
      <c r="B9" s="104">
        <f t="shared" si="1"/>
        <v>100</v>
      </c>
      <c r="C9" s="104">
        <f t="shared" si="2"/>
        <v>104</v>
      </c>
      <c r="D9" s="105" t="s">
        <v>171</v>
      </c>
      <c r="E9" s="104">
        <f t="shared" si="3"/>
        <v>112</v>
      </c>
      <c r="F9" s="104">
        <f>E9+5</f>
        <v>117</v>
      </c>
      <c r="G9" s="104">
        <f>F9+6</f>
        <v>123</v>
      </c>
      <c r="H9" s="104">
        <f t="shared" ref="H9:J9" si="6">G9+7</f>
        <v>130</v>
      </c>
      <c r="I9" s="131">
        <f t="shared" si="6"/>
        <v>137</v>
      </c>
      <c r="J9" s="131">
        <f t="shared" si="6"/>
        <v>144</v>
      </c>
      <c r="K9" s="259" t="s">
        <v>174</v>
      </c>
      <c r="L9" s="127"/>
      <c r="M9" s="380"/>
      <c r="N9" s="380"/>
      <c r="O9" s="380" t="s">
        <v>175</v>
      </c>
      <c r="P9" s="380" t="s">
        <v>175</v>
      </c>
      <c r="Q9" s="380"/>
      <c r="R9" s="380"/>
      <c r="S9" s="390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1"/>
      <c r="HS9" s="81"/>
      <c r="HT9" s="81"/>
      <c r="HU9" s="81"/>
      <c r="HV9" s="81"/>
      <c r="HW9" s="81"/>
      <c r="HX9" s="81"/>
      <c r="HY9" s="81"/>
      <c r="HZ9" s="81"/>
      <c r="IA9" s="81"/>
      <c r="IB9" s="81"/>
      <c r="IC9" s="81"/>
      <c r="ID9" s="81"/>
      <c r="IE9" s="81"/>
      <c r="IF9" s="81"/>
      <c r="IG9" s="81"/>
      <c r="IH9" s="81"/>
      <c r="II9" s="81"/>
      <c r="IJ9" s="81"/>
      <c r="IK9" s="81"/>
      <c r="IL9" s="81"/>
      <c r="IM9" s="81"/>
      <c r="IN9" s="81"/>
      <c r="IO9" s="81"/>
      <c r="IP9" s="81"/>
      <c r="IQ9" s="81"/>
      <c r="IR9" s="81"/>
      <c r="IS9" s="81"/>
      <c r="IT9" s="81"/>
      <c r="IU9" s="81"/>
      <c r="IV9" s="81"/>
      <c r="IW9" s="81"/>
      <c r="IX9" s="81"/>
      <c r="IY9" s="81"/>
      <c r="IZ9" s="81"/>
    </row>
    <row r="10" s="77" customFormat="1" ht="20" customHeight="1" spans="1:260">
      <c r="A10" s="96" t="s">
        <v>176</v>
      </c>
      <c r="B10" s="99">
        <f>C10-1.2</f>
        <v>44.6</v>
      </c>
      <c r="C10" s="99">
        <f>D10-1.2</f>
        <v>45.8</v>
      </c>
      <c r="D10" s="100">
        <v>47</v>
      </c>
      <c r="E10" s="99">
        <f>D10+1.2</f>
        <v>48.2</v>
      </c>
      <c r="F10" s="99">
        <f>E10+1.2</f>
        <v>49.4</v>
      </c>
      <c r="G10" s="99">
        <f t="shared" ref="G10:J10" si="7">F10+1.4</f>
        <v>50.8</v>
      </c>
      <c r="H10" s="99">
        <f t="shared" si="7"/>
        <v>52.2</v>
      </c>
      <c r="I10" s="128">
        <f t="shared" si="7"/>
        <v>53.6</v>
      </c>
      <c r="J10" s="128">
        <f t="shared" si="7"/>
        <v>55</v>
      </c>
      <c r="K10" s="259" t="s">
        <v>174</v>
      </c>
      <c r="L10" s="127"/>
      <c r="M10" s="380"/>
      <c r="N10" s="380"/>
      <c r="O10" s="380" t="s">
        <v>177</v>
      </c>
      <c r="P10" s="380" t="s">
        <v>177</v>
      </c>
      <c r="Q10" s="380"/>
      <c r="R10" s="380"/>
      <c r="S10" s="390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  <c r="GT10" s="81"/>
      <c r="GU10" s="81"/>
      <c r="GV10" s="81"/>
      <c r="GW10" s="81"/>
      <c r="GX10" s="81"/>
      <c r="GY10" s="81"/>
      <c r="GZ10" s="81"/>
      <c r="HA10" s="81"/>
      <c r="HB10" s="81"/>
      <c r="HC10" s="81"/>
      <c r="HD10" s="81"/>
      <c r="HE10" s="81"/>
      <c r="HF10" s="81"/>
      <c r="HG10" s="81"/>
      <c r="HH10" s="81"/>
      <c r="HI10" s="81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1"/>
      <c r="IF10" s="81"/>
      <c r="IG10" s="81"/>
      <c r="IH10" s="81"/>
      <c r="II10" s="81"/>
      <c r="IJ10" s="81"/>
      <c r="IK10" s="81"/>
      <c r="IL10" s="81"/>
      <c r="IM10" s="81"/>
      <c r="IN10" s="81"/>
      <c r="IO10" s="81"/>
      <c r="IP10" s="81"/>
      <c r="IQ10" s="81"/>
      <c r="IR10" s="81"/>
      <c r="IS10" s="81"/>
      <c r="IT10" s="81"/>
      <c r="IU10" s="81"/>
      <c r="IV10" s="81"/>
      <c r="IW10" s="81"/>
      <c r="IX10" s="81"/>
      <c r="IY10" s="81"/>
      <c r="IZ10" s="81"/>
    </row>
    <row r="11" s="77" customFormat="1" ht="20" customHeight="1" spans="1:260">
      <c r="A11" s="96" t="s">
        <v>178</v>
      </c>
      <c r="B11" s="99">
        <f>C11-0.5</f>
        <v>19.5</v>
      </c>
      <c r="C11" s="99">
        <f>D11-0.5</f>
        <v>20</v>
      </c>
      <c r="D11" s="100">
        <v>20.5</v>
      </c>
      <c r="E11" s="99">
        <f t="shared" ref="E11:J11" si="8">D11+0.5</f>
        <v>21</v>
      </c>
      <c r="F11" s="99">
        <f t="shared" si="8"/>
        <v>21.5</v>
      </c>
      <c r="G11" s="99">
        <f t="shared" si="8"/>
        <v>22</v>
      </c>
      <c r="H11" s="99">
        <f t="shared" si="8"/>
        <v>22.5</v>
      </c>
      <c r="I11" s="128">
        <f t="shared" si="8"/>
        <v>23</v>
      </c>
      <c r="J11" s="128">
        <f t="shared" si="8"/>
        <v>23.5</v>
      </c>
      <c r="K11" s="259" t="s">
        <v>179</v>
      </c>
      <c r="L11" s="127"/>
      <c r="M11" s="380"/>
      <c r="N11" s="380"/>
      <c r="O11" s="380" t="s">
        <v>165</v>
      </c>
      <c r="P11" s="380" t="s">
        <v>165</v>
      </c>
      <c r="Q11" s="380"/>
      <c r="R11" s="380"/>
      <c r="S11" s="390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1"/>
      <c r="EG11" s="81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1"/>
      <c r="GI11" s="81"/>
      <c r="GJ11" s="81"/>
      <c r="GK11" s="81"/>
      <c r="GL11" s="81"/>
      <c r="GM11" s="81"/>
      <c r="GN11" s="81"/>
      <c r="GO11" s="81"/>
      <c r="GP11" s="81"/>
      <c r="GQ11" s="81"/>
      <c r="GR11" s="81"/>
      <c r="GS11" s="81"/>
      <c r="GT11" s="81"/>
      <c r="GU11" s="81"/>
      <c r="GV11" s="81"/>
      <c r="GW11" s="81"/>
      <c r="GX11" s="81"/>
      <c r="GY11" s="81"/>
      <c r="GZ11" s="81"/>
      <c r="HA11" s="81"/>
      <c r="HB11" s="81"/>
      <c r="HC11" s="81"/>
      <c r="HD11" s="81"/>
      <c r="HE11" s="81"/>
      <c r="HF11" s="81"/>
      <c r="HG11" s="81"/>
      <c r="HH11" s="81"/>
      <c r="HI11" s="81"/>
      <c r="HJ11" s="81"/>
      <c r="HK11" s="81"/>
      <c r="HL11" s="81"/>
      <c r="HM11" s="81"/>
      <c r="HN11" s="81"/>
      <c r="HO11" s="81"/>
      <c r="HP11" s="81"/>
      <c r="HQ11" s="81"/>
      <c r="HR11" s="81"/>
      <c r="HS11" s="81"/>
      <c r="HT11" s="81"/>
      <c r="HU11" s="81"/>
      <c r="HV11" s="81"/>
      <c r="HW11" s="81"/>
      <c r="HX11" s="81"/>
      <c r="HY11" s="81"/>
      <c r="HZ11" s="81"/>
      <c r="IA11" s="81"/>
      <c r="IB11" s="81"/>
      <c r="IC11" s="81"/>
      <c r="ID11" s="81"/>
      <c r="IE11" s="81"/>
      <c r="IF11" s="81"/>
      <c r="IG11" s="81"/>
      <c r="IH11" s="81"/>
      <c r="II11" s="81"/>
      <c r="IJ11" s="81"/>
      <c r="IK11" s="81"/>
      <c r="IL11" s="81"/>
      <c r="IM11" s="81"/>
      <c r="IN11" s="81"/>
      <c r="IO11" s="81"/>
      <c r="IP11" s="81"/>
      <c r="IQ11" s="81"/>
      <c r="IR11" s="81"/>
      <c r="IS11" s="81"/>
      <c r="IT11" s="81"/>
      <c r="IU11" s="81"/>
      <c r="IV11" s="81"/>
      <c r="IW11" s="81"/>
      <c r="IX11" s="81"/>
      <c r="IY11" s="81"/>
      <c r="IZ11" s="81"/>
    </row>
    <row r="12" s="77" customFormat="1" ht="20" customHeight="1" spans="1:260">
      <c r="A12" s="96" t="s">
        <v>180</v>
      </c>
      <c r="B12" s="99">
        <f>C12-0.7</f>
        <v>18.1</v>
      </c>
      <c r="C12" s="99">
        <f>D12-0.7</f>
        <v>18.8</v>
      </c>
      <c r="D12" s="100">
        <v>19.5</v>
      </c>
      <c r="E12" s="99">
        <f>D12+0.7</f>
        <v>20.2</v>
      </c>
      <c r="F12" s="99">
        <f>E12+0.7</f>
        <v>20.9</v>
      </c>
      <c r="G12" s="99">
        <f t="shared" ref="G12:J12" si="9">F12+1</f>
        <v>21.9</v>
      </c>
      <c r="H12" s="99">
        <f t="shared" si="9"/>
        <v>22.9</v>
      </c>
      <c r="I12" s="128">
        <f t="shared" si="9"/>
        <v>23.9</v>
      </c>
      <c r="J12" s="128">
        <f t="shared" si="9"/>
        <v>24.9</v>
      </c>
      <c r="K12" s="259" t="s">
        <v>174</v>
      </c>
      <c r="L12" s="127"/>
      <c r="M12" s="380"/>
      <c r="N12" s="380"/>
      <c r="O12" s="380" t="s">
        <v>177</v>
      </c>
      <c r="P12" s="380" t="s">
        <v>181</v>
      </c>
      <c r="Q12" s="380"/>
      <c r="R12" s="380"/>
      <c r="S12" s="390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  <c r="GT12" s="81"/>
      <c r="GU12" s="81"/>
      <c r="GV12" s="81"/>
      <c r="GW12" s="81"/>
      <c r="GX12" s="81"/>
      <c r="GY12" s="81"/>
      <c r="GZ12" s="81"/>
      <c r="HA12" s="81"/>
      <c r="HB12" s="81"/>
      <c r="HC12" s="81"/>
      <c r="HD12" s="81"/>
      <c r="HE12" s="81"/>
      <c r="HF12" s="81"/>
      <c r="HG12" s="81"/>
      <c r="HH12" s="81"/>
      <c r="HI12" s="81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1"/>
      <c r="IF12" s="81"/>
      <c r="IG12" s="81"/>
      <c r="IH12" s="81"/>
      <c r="II12" s="81"/>
      <c r="IJ12" s="81"/>
      <c r="IK12" s="81"/>
      <c r="IL12" s="81"/>
      <c r="IM12" s="81"/>
      <c r="IN12" s="81"/>
      <c r="IO12" s="81"/>
      <c r="IP12" s="81"/>
      <c r="IQ12" s="81"/>
      <c r="IR12" s="81"/>
      <c r="IS12" s="81"/>
      <c r="IT12" s="81"/>
      <c r="IU12" s="81"/>
      <c r="IV12" s="81"/>
      <c r="IW12" s="81"/>
      <c r="IX12" s="81"/>
      <c r="IY12" s="81"/>
      <c r="IZ12" s="81"/>
    </row>
    <row r="13" s="77" customFormat="1" ht="20" customHeight="1" spans="1:260">
      <c r="A13" s="96" t="s">
        <v>182</v>
      </c>
      <c r="B13" s="99">
        <f>C13-0.7</f>
        <v>16.1</v>
      </c>
      <c r="C13" s="99">
        <f>D13-0.7</f>
        <v>16.8</v>
      </c>
      <c r="D13" s="100">
        <v>17.5</v>
      </c>
      <c r="E13" s="99">
        <f>D13+0.7</f>
        <v>18.2</v>
      </c>
      <c r="F13" s="99">
        <f>E13+0.7</f>
        <v>18.9</v>
      </c>
      <c r="G13" s="99">
        <f t="shared" ref="G13:J13" si="10">F13+1</f>
        <v>19.9</v>
      </c>
      <c r="H13" s="99">
        <f t="shared" si="10"/>
        <v>20.9</v>
      </c>
      <c r="I13" s="128">
        <f t="shared" si="10"/>
        <v>21.9</v>
      </c>
      <c r="J13" s="128">
        <f t="shared" si="10"/>
        <v>22.9</v>
      </c>
      <c r="K13" s="259">
        <v>0</v>
      </c>
      <c r="L13" s="127"/>
      <c r="M13" s="380"/>
      <c r="N13" s="380"/>
      <c r="O13" s="380" t="s">
        <v>172</v>
      </c>
      <c r="P13" s="380" t="s">
        <v>183</v>
      </c>
      <c r="Q13" s="380"/>
      <c r="R13" s="380"/>
      <c r="S13" s="390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1"/>
      <c r="EK13" s="81"/>
      <c r="EL13" s="81"/>
      <c r="EM13" s="81"/>
      <c r="EN13" s="81"/>
      <c r="EO13" s="81"/>
      <c r="EP13" s="81"/>
      <c r="EQ13" s="81"/>
      <c r="ER13" s="81"/>
      <c r="ES13" s="81"/>
      <c r="ET13" s="81"/>
      <c r="EU13" s="81"/>
      <c r="EV13" s="81"/>
      <c r="EW13" s="81"/>
      <c r="EX13" s="81"/>
      <c r="EY13" s="81"/>
      <c r="EZ13" s="81"/>
      <c r="FA13" s="81"/>
      <c r="FB13" s="81"/>
      <c r="FC13" s="81"/>
      <c r="FD13" s="81"/>
      <c r="FE13" s="81"/>
      <c r="FF13" s="81"/>
      <c r="FG13" s="81"/>
      <c r="FH13" s="81"/>
      <c r="FI13" s="81"/>
      <c r="FJ13" s="81"/>
      <c r="FK13" s="81"/>
      <c r="FL13" s="81"/>
      <c r="FM13" s="81"/>
      <c r="FN13" s="81"/>
      <c r="FO13" s="81"/>
      <c r="FP13" s="81"/>
      <c r="FQ13" s="81"/>
      <c r="FR13" s="81"/>
      <c r="FS13" s="81"/>
      <c r="FT13" s="81"/>
      <c r="FU13" s="81"/>
      <c r="FV13" s="81"/>
      <c r="FW13" s="81"/>
      <c r="FX13" s="81"/>
      <c r="FY13" s="81"/>
      <c r="FZ13" s="81"/>
      <c r="GA13" s="81"/>
      <c r="GB13" s="81"/>
      <c r="GC13" s="81"/>
      <c r="GD13" s="81"/>
      <c r="GE13" s="81"/>
      <c r="GF13" s="81"/>
      <c r="GG13" s="81"/>
      <c r="GH13" s="81"/>
      <c r="GI13" s="81"/>
      <c r="GJ13" s="81"/>
      <c r="GK13" s="81"/>
      <c r="GL13" s="81"/>
      <c r="GM13" s="81"/>
      <c r="GN13" s="81"/>
      <c r="GO13" s="81"/>
      <c r="GP13" s="81"/>
      <c r="GQ13" s="81"/>
      <c r="GR13" s="81"/>
      <c r="GS13" s="81"/>
      <c r="GT13" s="81"/>
      <c r="GU13" s="81"/>
      <c r="GV13" s="81"/>
      <c r="GW13" s="81"/>
      <c r="GX13" s="81"/>
      <c r="GY13" s="81"/>
      <c r="GZ13" s="81"/>
      <c r="HA13" s="81"/>
      <c r="HB13" s="81"/>
      <c r="HC13" s="81"/>
      <c r="HD13" s="81"/>
      <c r="HE13" s="81"/>
      <c r="HF13" s="81"/>
      <c r="HG13" s="81"/>
      <c r="HH13" s="81"/>
      <c r="HI13" s="81"/>
      <c r="HJ13" s="81"/>
      <c r="HK13" s="81"/>
      <c r="HL13" s="81"/>
      <c r="HM13" s="81"/>
      <c r="HN13" s="81"/>
      <c r="HO13" s="81"/>
      <c r="HP13" s="81"/>
      <c r="HQ13" s="81"/>
      <c r="HR13" s="81"/>
      <c r="HS13" s="81"/>
      <c r="HT13" s="81"/>
      <c r="HU13" s="81"/>
      <c r="HV13" s="81"/>
      <c r="HW13" s="81"/>
      <c r="HX13" s="81"/>
      <c r="HY13" s="81"/>
      <c r="HZ13" s="81"/>
      <c r="IA13" s="81"/>
      <c r="IB13" s="81"/>
      <c r="IC13" s="81"/>
      <c r="ID13" s="81"/>
      <c r="IE13" s="81"/>
      <c r="IF13" s="81"/>
      <c r="IG13" s="81"/>
      <c r="IH13" s="81"/>
      <c r="II13" s="81"/>
      <c r="IJ13" s="81"/>
      <c r="IK13" s="81"/>
      <c r="IL13" s="81"/>
      <c r="IM13" s="81"/>
      <c r="IN13" s="81"/>
      <c r="IO13" s="81"/>
      <c r="IP13" s="81"/>
      <c r="IQ13" s="81"/>
      <c r="IR13" s="81"/>
      <c r="IS13" s="81"/>
      <c r="IT13" s="81"/>
      <c r="IU13" s="81"/>
      <c r="IV13" s="81"/>
      <c r="IW13" s="81"/>
      <c r="IX13" s="81"/>
      <c r="IY13" s="81"/>
      <c r="IZ13" s="81"/>
    </row>
    <row r="14" s="77" customFormat="1" ht="20" customHeight="1" spans="1:260">
      <c r="A14" s="96" t="s">
        <v>184</v>
      </c>
      <c r="B14" s="99">
        <f>C14-1</f>
        <v>45</v>
      </c>
      <c r="C14" s="99">
        <f>D14-1</f>
        <v>46</v>
      </c>
      <c r="D14" s="100">
        <v>47</v>
      </c>
      <c r="E14" s="99">
        <f>D14+1</f>
        <v>48</v>
      </c>
      <c r="F14" s="99">
        <f>E14+1</f>
        <v>49</v>
      </c>
      <c r="G14" s="99">
        <f t="shared" ref="G14:J14" si="11">F14+1.5</f>
        <v>50.5</v>
      </c>
      <c r="H14" s="99">
        <f t="shared" si="11"/>
        <v>52</v>
      </c>
      <c r="I14" s="128">
        <f t="shared" si="11"/>
        <v>53.5</v>
      </c>
      <c r="J14" s="128">
        <f t="shared" si="11"/>
        <v>55</v>
      </c>
      <c r="K14" s="250"/>
      <c r="L14" s="127"/>
      <c r="M14" s="380"/>
      <c r="N14" s="380"/>
      <c r="O14" s="380" t="s">
        <v>177</v>
      </c>
      <c r="P14" s="380" t="s">
        <v>177</v>
      </c>
      <c r="Q14" s="380"/>
      <c r="R14" s="380"/>
      <c r="S14" s="390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1"/>
      <c r="IF14" s="81"/>
      <c r="IG14" s="81"/>
      <c r="IH14" s="81"/>
      <c r="II14" s="81"/>
      <c r="IJ14" s="81"/>
      <c r="IK14" s="81"/>
      <c r="IL14" s="81"/>
      <c r="IM14" s="81"/>
      <c r="IN14" s="81"/>
      <c r="IO14" s="81"/>
      <c r="IP14" s="81"/>
      <c r="IQ14" s="81"/>
      <c r="IR14" s="81"/>
      <c r="IS14" s="81"/>
      <c r="IT14" s="81"/>
      <c r="IU14" s="81"/>
      <c r="IV14" s="81"/>
      <c r="IW14" s="81"/>
      <c r="IX14" s="81"/>
      <c r="IY14" s="81"/>
      <c r="IZ14" s="81"/>
    </row>
    <row r="15" s="77" customFormat="1" ht="20" customHeight="1" spans="1:260">
      <c r="A15" s="105" t="s">
        <v>185</v>
      </c>
      <c r="B15" s="99">
        <f t="shared" ref="B15:B17" si="12">C15</f>
        <v>14</v>
      </c>
      <c r="C15" s="99">
        <f>D15-0.5</f>
        <v>14</v>
      </c>
      <c r="D15" s="100">
        <v>14.5</v>
      </c>
      <c r="E15" s="99">
        <f t="shared" ref="E15:G15" si="13">D15+0.5</f>
        <v>15</v>
      </c>
      <c r="F15" s="99">
        <f t="shared" si="13"/>
        <v>15.5</v>
      </c>
      <c r="G15" s="99">
        <f t="shared" si="13"/>
        <v>16</v>
      </c>
      <c r="H15" s="99">
        <f t="shared" ref="H15:J15" si="14">G15</f>
        <v>16</v>
      </c>
      <c r="I15" s="128">
        <f t="shared" si="14"/>
        <v>16</v>
      </c>
      <c r="J15" s="128">
        <f t="shared" si="14"/>
        <v>16</v>
      </c>
      <c r="K15" s="250"/>
      <c r="L15" s="127"/>
      <c r="M15" s="380"/>
      <c r="N15" s="380"/>
      <c r="O15" s="380" t="s">
        <v>172</v>
      </c>
      <c r="P15" s="380" t="s">
        <v>172</v>
      </c>
      <c r="Q15" s="380"/>
      <c r="R15" s="380"/>
      <c r="S15" s="390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1"/>
      <c r="EB15" s="81"/>
      <c r="EC15" s="81"/>
      <c r="ED15" s="81"/>
      <c r="EE15" s="81"/>
      <c r="EF15" s="81"/>
      <c r="EG15" s="81"/>
      <c r="EH15" s="81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U15" s="81"/>
      <c r="EV15" s="81"/>
      <c r="EW15" s="81"/>
      <c r="EX15" s="81"/>
      <c r="EY15" s="81"/>
      <c r="EZ15" s="81"/>
      <c r="FA15" s="81"/>
      <c r="FB15" s="81"/>
      <c r="FC15" s="81"/>
      <c r="FD15" s="81"/>
      <c r="FE15" s="81"/>
      <c r="FF15" s="81"/>
      <c r="FG15" s="81"/>
      <c r="FH15" s="81"/>
      <c r="FI15" s="81"/>
      <c r="FJ15" s="81"/>
      <c r="FK15" s="81"/>
      <c r="FL15" s="81"/>
      <c r="FM15" s="81"/>
      <c r="FN15" s="81"/>
      <c r="FO15" s="81"/>
      <c r="FP15" s="81"/>
      <c r="FQ15" s="81"/>
      <c r="FR15" s="81"/>
      <c r="FS15" s="81"/>
      <c r="FT15" s="81"/>
      <c r="FU15" s="81"/>
      <c r="FV15" s="81"/>
      <c r="FW15" s="81"/>
      <c r="FX15" s="81"/>
      <c r="FY15" s="81"/>
      <c r="FZ15" s="81"/>
      <c r="GA15" s="81"/>
      <c r="GB15" s="81"/>
      <c r="GC15" s="81"/>
      <c r="GD15" s="81"/>
      <c r="GE15" s="81"/>
      <c r="GF15" s="81"/>
      <c r="GG15" s="81"/>
      <c r="GH15" s="81"/>
      <c r="GI15" s="81"/>
      <c r="GJ15" s="81"/>
      <c r="GK15" s="81"/>
      <c r="GL15" s="81"/>
      <c r="GM15" s="81"/>
      <c r="GN15" s="81"/>
      <c r="GO15" s="81"/>
      <c r="GP15" s="81"/>
      <c r="GQ15" s="81"/>
      <c r="GR15" s="81"/>
      <c r="GS15" s="81"/>
      <c r="GT15" s="81"/>
      <c r="GU15" s="81"/>
      <c r="GV15" s="81"/>
      <c r="GW15" s="81"/>
      <c r="GX15" s="81"/>
      <c r="GY15" s="81"/>
      <c r="GZ15" s="81"/>
      <c r="HA15" s="81"/>
      <c r="HB15" s="81"/>
      <c r="HC15" s="81"/>
      <c r="HD15" s="81"/>
      <c r="HE15" s="81"/>
      <c r="HF15" s="81"/>
      <c r="HG15" s="81"/>
      <c r="HH15" s="81"/>
      <c r="HI15" s="81"/>
      <c r="HJ15" s="81"/>
      <c r="HK15" s="81"/>
      <c r="HL15" s="81"/>
      <c r="HM15" s="81"/>
      <c r="HN15" s="81"/>
      <c r="HO15" s="81"/>
      <c r="HP15" s="81"/>
      <c r="HQ15" s="81"/>
      <c r="HR15" s="81"/>
      <c r="HS15" s="81"/>
      <c r="HT15" s="81"/>
      <c r="HU15" s="81"/>
      <c r="HV15" s="81"/>
      <c r="HW15" s="81"/>
      <c r="HX15" s="81"/>
      <c r="HY15" s="81"/>
      <c r="HZ15" s="81"/>
      <c r="IA15" s="81"/>
      <c r="IB15" s="81"/>
      <c r="IC15" s="81"/>
      <c r="ID15" s="81"/>
      <c r="IE15" s="81"/>
      <c r="IF15" s="81"/>
      <c r="IG15" s="81"/>
      <c r="IH15" s="81"/>
      <c r="II15" s="81"/>
      <c r="IJ15" s="81"/>
      <c r="IK15" s="81"/>
      <c r="IL15" s="81"/>
      <c r="IM15" s="81"/>
      <c r="IN15" s="81"/>
      <c r="IO15" s="81"/>
      <c r="IP15" s="81"/>
      <c r="IQ15" s="81"/>
      <c r="IR15" s="81"/>
      <c r="IS15" s="81"/>
      <c r="IT15" s="81"/>
      <c r="IU15" s="81"/>
      <c r="IV15" s="81"/>
      <c r="IW15" s="81"/>
      <c r="IX15" s="81"/>
      <c r="IY15" s="81"/>
      <c r="IZ15" s="81"/>
    </row>
    <row r="16" s="77" customFormat="1" ht="20" customHeight="1" spans="1:260">
      <c r="A16" s="105" t="s">
        <v>186</v>
      </c>
      <c r="B16" s="99">
        <f t="shared" si="12"/>
        <v>3</v>
      </c>
      <c r="C16" s="99">
        <f>D16</f>
        <v>3</v>
      </c>
      <c r="D16" s="100">
        <v>3</v>
      </c>
      <c r="E16" s="99">
        <f>D16</f>
        <v>3</v>
      </c>
      <c r="F16" s="99">
        <f>D16</f>
        <v>3</v>
      </c>
      <c r="G16" s="99">
        <f>D16</f>
        <v>3</v>
      </c>
      <c r="H16" s="99">
        <f t="shared" ref="H16:J16" si="15">D16</f>
        <v>3</v>
      </c>
      <c r="I16" s="128">
        <f t="shared" si="15"/>
        <v>3</v>
      </c>
      <c r="J16" s="128">
        <f t="shared" si="15"/>
        <v>3</v>
      </c>
      <c r="K16" s="250"/>
      <c r="L16" s="127"/>
      <c r="M16" s="380"/>
      <c r="N16" s="380"/>
      <c r="O16" s="380" t="s">
        <v>172</v>
      </c>
      <c r="P16" s="380" t="s">
        <v>172</v>
      </c>
      <c r="Q16" s="380"/>
      <c r="R16" s="380"/>
      <c r="S16" s="390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81"/>
      <c r="DG16" s="81"/>
      <c r="DH16" s="81"/>
      <c r="DI16" s="81"/>
      <c r="DJ16" s="81"/>
      <c r="DK16" s="81"/>
      <c r="DL16" s="81"/>
      <c r="DM16" s="81"/>
      <c r="DN16" s="81"/>
      <c r="DO16" s="81"/>
      <c r="DP16" s="81"/>
      <c r="DQ16" s="81"/>
      <c r="DR16" s="81"/>
      <c r="DS16" s="81"/>
      <c r="DT16" s="81"/>
      <c r="DU16" s="81"/>
      <c r="DV16" s="81"/>
      <c r="DW16" s="81"/>
      <c r="DX16" s="81"/>
      <c r="DY16" s="81"/>
      <c r="DZ16" s="81"/>
      <c r="EA16" s="81"/>
      <c r="EB16" s="81"/>
      <c r="EC16" s="81"/>
      <c r="ED16" s="81"/>
      <c r="EE16" s="81"/>
      <c r="EF16" s="81"/>
      <c r="EG16" s="81"/>
      <c r="EH16" s="81"/>
      <c r="EI16" s="81"/>
      <c r="EJ16" s="81"/>
      <c r="EK16" s="81"/>
      <c r="EL16" s="81"/>
      <c r="EM16" s="81"/>
      <c r="EN16" s="81"/>
      <c r="EO16" s="81"/>
      <c r="EP16" s="81"/>
      <c r="EQ16" s="81"/>
      <c r="ER16" s="81"/>
      <c r="ES16" s="81"/>
      <c r="ET16" s="81"/>
      <c r="EU16" s="81"/>
      <c r="EV16" s="81"/>
      <c r="EW16" s="81"/>
      <c r="EX16" s="81"/>
      <c r="EY16" s="81"/>
      <c r="EZ16" s="81"/>
      <c r="FA16" s="81"/>
      <c r="FB16" s="81"/>
      <c r="FC16" s="81"/>
      <c r="FD16" s="81"/>
      <c r="FE16" s="81"/>
      <c r="FF16" s="81"/>
      <c r="FG16" s="81"/>
      <c r="FH16" s="81"/>
      <c r="FI16" s="81"/>
      <c r="FJ16" s="81"/>
      <c r="FK16" s="81"/>
      <c r="FL16" s="81"/>
      <c r="FM16" s="81"/>
      <c r="FN16" s="81"/>
      <c r="FO16" s="81"/>
      <c r="FP16" s="81"/>
      <c r="FQ16" s="81"/>
      <c r="FR16" s="81"/>
      <c r="FS16" s="81"/>
      <c r="FT16" s="81"/>
      <c r="FU16" s="81"/>
      <c r="FV16" s="81"/>
      <c r="FW16" s="81"/>
      <c r="FX16" s="81"/>
      <c r="FY16" s="81"/>
      <c r="FZ16" s="81"/>
      <c r="GA16" s="81"/>
      <c r="GB16" s="81"/>
      <c r="GC16" s="81"/>
      <c r="GD16" s="81"/>
      <c r="GE16" s="81"/>
      <c r="GF16" s="81"/>
      <c r="GG16" s="81"/>
      <c r="GH16" s="81"/>
      <c r="GI16" s="81"/>
      <c r="GJ16" s="81"/>
      <c r="GK16" s="81"/>
      <c r="GL16" s="81"/>
      <c r="GM16" s="81"/>
      <c r="GN16" s="81"/>
      <c r="GO16" s="81"/>
      <c r="GP16" s="81"/>
      <c r="GQ16" s="81"/>
      <c r="GR16" s="81"/>
      <c r="GS16" s="81"/>
      <c r="GT16" s="81"/>
      <c r="GU16" s="81"/>
      <c r="GV16" s="81"/>
      <c r="GW16" s="81"/>
      <c r="GX16" s="81"/>
      <c r="GY16" s="81"/>
      <c r="GZ16" s="81"/>
      <c r="HA16" s="81"/>
      <c r="HB16" s="81"/>
      <c r="HC16" s="81"/>
      <c r="HD16" s="81"/>
      <c r="HE16" s="81"/>
      <c r="HF16" s="81"/>
      <c r="HG16" s="81"/>
      <c r="HH16" s="81"/>
      <c r="HI16" s="81"/>
      <c r="HJ16" s="81"/>
      <c r="HK16" s="81"/>
      <c r="HL16" s="81"/>
      <c r="HM16" s="81"/>
      <c r="HN16" s="81"/>
      <c r="HO16" s="81"/>
      <c r="HP16" s="81"/>
      <c r="HQ16" s="81"/>
      <c r="HR16" s="81"/>
      <c r="HS16" s="81"/>
      <c r="HT16" s="81"/>
      <c r="HU16" s="81"/>
      <c r="HV16" s="81"/>
      <c r="HW16" s="81"/>
      <c r="HX16" s="81"/>
      <c r="HY16" s="81"/>
      <c r="HZ16" s="81"/>
      <c r="IA16" s="81"/>
      <c r="IB16" s="81"/>
      <c r="IC16" s="81"/>
      <c r="ID16" s="81"/>
      <c r="IE16" s="81"/>
      <c r="IF16" s="81"/>
      <c r="IG16" s="81"/>
      <c r="IH16" s="81"/>
      <c r="II16" s="81"/>
      <c r="IJ16" s="81"/>
      <c r="IK16" s="81"/>
      <c r="IL16" s="81"/>
      <c r="IM16" s="81"/>
      <c r="IN16" s="81"/>
      <c r="IO16" s="81"/>
      <c r="IP16" s="81"/>
      <c r="IQ16" s="81"/>
      <c r="IR16" s="81"/>
      <c r="IS16" s="81"/>
      <c r="IT16" s="81"/>
      <c r="IU16" s="81"/>
      <c r="IV16" s="81"/>
      <c r="IW16" s="81"/>
      <c r="IX16" s="81"/>
      <c r="IY16" s="81"/>
      <c r="IZ16" s="81"/>
    </row>
    <row r="17" s="77" customFormat="1" ht="20" customHeight="1" spans="1:260">
      <c r="A17" s="105" t="s">
        <v>187</v>
      </c>
      <c r="B17" s="99">
        <f t="shared" si="12"/>
        <v>1.8</v>
      </c>
      <c r="C17" s="99">
        <f>D17</f>
        <v>1.8</v>
      </c>
      <c r="D17" s="100">
        <v>1.8</v>
      </c>
      <c r="E17" s="99">
        <f>D17</f>
        <v>1.8</v>
      </c>
      <c r="F17" s="99">
        <f>D17</f>
        <v>1.8</v>
      </c>
      <c r="G17" s="99">
        <f>D17</f>
        <v>1.8</v>
      </c>
      <c r="H17" s="99">
        <f t="shared" ref="H17:J17" si="16">D17</f>
        <v>1.8</v>
      </c>
      <c r="I17" s="128">
        <f t="shared" si="16"/>
        <v>1.8</v>
      </c>
      <c r="J17" s="128">
        <f t="shared" si="16"/>
        <v>1.8</v>
      </c>
      <c r="K17" s="260"/>
      <c r="L17" s="127"/>
      <c r="M17" s="380"/>
      <c r="N17" s="380"/>
      <c r="O17" s="380" t="s">
        <v>172</v>
      </c>
      <c r="P17" s="380" t="s">
        <v>172</v>
      </c>
      <c r="Q17" s="380"/>
      <c r="R17" s="380"/>
      <c r="S17" s="390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81"/>
      <c r="DN17" s="81"/>
      <c r="DO17" s="81"/>
      <c r="DP17" s="81"/>
      <c r="DQ17" s="81"/>
      <c r="DR17" s="81"/>
      <c r="DS17" s="81"/>
      <c r="DT17" s="81"/>
      <c r="DU17" s="81"/>
      <c r="DV17" s="81"/>
      <c r="DW17" s="81"/>
      <c r="DX17" s="81"/>
      <c r="DY17" s="81"/>
      <c r="DZ17" s="81"/>
      <c r="EA17" s="81"/>
      <c r="EB17" s="81"/>
      <c r="EC17" s="81"/>
      <c r="ED17" s="81"/>
      <c r="EE17" s="81"/>
      <c r="EF17" s="81"/>
      <c r="EG17" s="81"/>
      <c r="EH17" s="81"/>
      <c r="EI17" s="81"/>
      <c r="EJ17" s="81"/>
      <c r="EK17" s="81"/>
      <c r="EL17" s="81"/>
      <c r="EM17" s="81"/>
      <c r="EN17" s="81"/>
      <c r="EO17" s="81"/>
      <c r="EP17" s="81"/>
      <c r="EQ17" s="81"/>
      <c r="ER17" s="81"/>
      <c r="ES17" s="81"/>
      <c r="ET17" s="81"/>
      <c r="EU17" s="81"/>
      <c r="EV17" s="81"/>
      <c r="EW17" s="81"/>
      <c r="EX17" s="81"/>
      <c r="EY17" s="81"/>
      <c r="EZ17" s="81"/>
      <c r="FA17" s="81"/>
      <c r="FB17" s="81"/>
      <c r="FC17" s="81"/>
      <c r="FD17" s="81"/>
      <c r="FE17" s="81"/>
      <c r="FF17" s="81"/>
      <c r="FG17" s="81"/>
      <c r="FH17" s="81"/>
      <c r="FI17" s="81"/>
      <c r="FJ17" s="81"/>
      <c r="FK17" s="81"/>
      <c r="FL17" s="81"/>
      <c r="FM17" s="81"/>
      <c r="FN17" s="81"/>
      <c r="FO17" s="81"/>
      <c r="FP17" s="81"/>
      <c r="FQ17" s="81"/>
      <c r="FR17" s="81"/>
      <c r="FS17" s="81"/>
      <c r="FT17" s="81"/>
      <c r="FU17" s="81"/>
      <c r="FV17" s="81"/>
      <c r="FW17" s="81"/>
      <c r="FX17" s="81"/>
      <c r="FY17" s="81"/>
      <c r="FZ17" s="81"/>
      <c r="GA17" s="81"/>
      <c r="GB17" s="81"/>
      <c r="GC17" s="81"/>
      <c r="GD17" s="81"/>
      <c r="GE17" s="81"/>
      <c r="GF17" s="81"/>
      <c r="GG17" s="81"/>
      <c r="GH17" s="81"/>
      <c r="GI17" s="81"/>
      <c r="GJ17" s="81"/>
      <c r="GK17" s="81"/>
      <c r="GL17" s="81"/>
      <c r="GM17" s="81"/>
      <c r="GN17" s="81"/>
      <c r="GO17" s="81"/>
      <c r="GP17" s="81"/>
      <c r="GQ17" s="81"/>
      <c r="GR17" s="81"/>
      <c r="GS17" s="81"/>
      <c r="GT17" s="81"/>
      <c r="GU17" s="81"/>
      <c r="GV17" s="81"/>
      <c r="GW17" s="81"/>
      <c r="GX17" s="81"/>
      <c r="GY17" s="81"/>
      <c r="GZ17" s="81"/>
      <c r="HA17" s="81"/>
      <c r="HB17" s="81"/>
      <c r="HC17" s="81"/>
      <c r="HD17" s="81"/>
      <c r="HE17" s="81"/>
      <c r="HF17" s="81"/>
      <c r="HG17" s="81"/>
      <c r="HH17" s="81"/>
      <c r="HI17" s="81"/>
      <c r="HJ17" s="81"/>
      <c r="HK17" s="81"/>
      <c r="HL17" s="81"/>
      <c r="HM17" s="81"/>
      <c r="HN17" s="81"/>
      <c r="HO17" s="81"/>
      <c r="HP17" s="81"/>
      <c r="HQ17" s="81"/>
      <c r="HR17" s="81"/>
      <c r="HS17" s="81"/>
      <c r="HT17" s="81"/>
      <c r="HU17" s="81"/>
      <c r="HV17" s="81"/>
      <c r="HW17" s="81"/>
      <c r="HX17" s="81"/>
      <c r="HY17" s="81"/>
      <c r="HZ17" s="81"/>
      <c r="IA17" s="81"/>
      <c r="IB17" s="81"/>
      <c r="IC17" s="81"/>
      <c r="ID17" s="81"/>
      <c r="IE17" s="81"/>
      <c r="IF17" s="81"/>
      <c r="IG17" s="81"/>
      <c r="IH17" s="81"/>
      <c r="II17" s="81"/>
      <c r="IJ17" s="81"/>
      <c r="IK17" s="81"/>
      <c r="IL17" s="81"/>
      <c r="IM17" s="81"/>
      <c r="IN17" s="81"/>
      <c r="IO17" s="81"/>
      <c r="IP17" s="81"/>
      <c r="IQ17" s="81"/>
      <c r="IR17" s="81"/>
      <c r="IS17" s="81"/>
      <c r="IT17" s="81"/>
      <c r="IU17" s="81"/>
      <c r="IV17" s="81"/>
      <c r="IW17" s="81"/>
      <c r="IX17" s="81"/>
      <c r="IY17" s="81"/>
      <c r="IZ17" s="81"/>
    </row>
    <row r="18" s="77" customFormat="1" ht="20" customHeight="1" spans="1:260">
      <c r="A18" s="371"/>
      <c r="B18" s="372"/>
      <c r="C18" s="372"/>
      <c r="D18" s="245"/>
      <c r="E18" s="372"/>
      <c r="F18" s="372"/>
      <c r="G18" s="372"/>
      <c r="H18" s="372"/>
      <c r="I18" s="372"/>
      <c r="J18" s="372"/>
      <c r="K18" s="248"/>
      <c r="L18" s="127"/>
      <c r="M18" s="380"/>
      <c r="N18" s="380"/>
      <c r="O18" s="380"/>
      <c r="P18" s="380"/>
      <c r="Q18" s="380"/>
      <c r="R18" s="380"/>
      <c r="S18" s="390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1"/>
      <c r="CE18" s="81"/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1"/>
      <c r="DB18" s="81"/>
      <c r="DC18" s="81"/>
      <c r="DD18" s="81"/>
      <c r="DE18" s="81"/>
      <c r="DF18" s="81"/>
      <c r="DG18" s="81"/>
      <c r="DH18" s="81"/>
      <c r="DI18" s="81"/>
      <c r="DJ18" s="81"/>
      <c r="DK18" s="81"/>
      <c r="DL18" s="81"/>
      <c r="DM18" s="81"/>
      <c r="DN18" s="81"/>
      <c r="DO18" s="81"/>
      <c r="DP18" s="81"/>
      <c r="DQ18" s="81"/>
      <c r="DR18" s="81"/>
      <c r="DS18" s="81"/>
      <c r="DT18" s="81"/>
      <c r="DU18" s="81"/>
      <c r="DV18" s="81"/>
      <c r="DW18" s="81"/>
      <c r="DX18" s="81"/>
      <c r="DY18" s="81"/>
      <c r="DZ18" s="81"/>
      <c r="EA18" s="81"/>
      <c r="EB18" s="81"/>
      <c r="EC18" s="81"/>
      <c r="ED18" s="81"/>
      <c r="EE18" s="81"/>
      <c r="EF18" s="81"/>
      <c r="EG18" s="81"/>
      <c r="EH18" s="81"/>
      <c r="EI18" s="81"/>
      <c r="EJ18" s="81"/>
      <c r="EK18" s="81"/>
      <c r="EL18" s="81"/>
      <c r="EM18" s="81"/>
      <c r="EN18" s="81"/>
      <c r="EO18" s="81"/>
      <c r="EP18" s="81"/>
      <c r="EQ18" s="81"/>
      <c r="ER18" s="81"/>
      <c r="ES18" s="81"/>
      <c r="ET18" s="81"/>
      <c r="EU18" s="81"/>
      <c r="EV18" s="81"/>
      <c r="EW18" s="81"/>
      <c r="EX18" s="81"/>
      <c r="EY18" s="81"/>
      <c r="EZ18" s="81"/>
      <c r="FA18" s="81"/>
      <c r="FB18" s="81"/>
      <c r="FC18" s="81"/>
      <c r="FD18" s="81"/>
      <c r="FE18" s="81"/>
      <c r="FF18" s="81"/>
      <c r="FG18" s="81"/>
      <c r="FH18" s="81"/>
      <c r="FI18" s="81"/>
      <c r="FJ18" s="81"/>
      <c r="FK18" s="81"/>
      <c r="FL18" s="81"/>
      <c r="FM18" s="81"/>
      <c r="FN18" s="81"/>
      <c r="FO18" s="81"/>
      <c r="FP18" s="81"/>
      <c r="FQ18" s="81"/>
      <c r="FR18" s="81"/>
      <c r="FS18" s="81"/>
      <c r="FT18" s="81"/>
      <c r="FU18" s="81"/>
      <c r="FV18" s="81"/>
      <c r="FW18" s="81"/>
      <c r="FX18" s="81"/>
      <c r="FY18" s="81"/>
      <c r="FZ18" s="81"/>
      <c r="GA18" s="81"/>
      <c r="GB18" s="81"/>
      <c r="GC18" s="81"/>
      <c r="GD18" s="81"/>
      <c r="GE18" s="81"/>
      <c r="GF18" s="81"/>
      <c r="GG18" s="81"/>
      <c r="GH18" s="81"/>
      <c r="GI18" s="81"/>
      <c r="GJ18" s="81"/>
      <c r="GK18" s="81"/>
      <c r="GL18" s="81"/>
      <c r="GM18" s="81"/>
      <c r="GN18" s="81"/>
      <c r="GO18" s="81"/>
      <c r="GP18" s="81"/>
      <c r="GQ18" s="81"/>
      <c r="GR18" s="81"/>
      <c r="GS18" s="81"/>
      <c r="GT18" s="81"/>
      <c r="GU18" s="81"/>
      <c r="GV18" s="81"/>
      <c r="GW18" s="81"/>
      <c r="GX18" s="81"/>
      <c r="GY18" s="81"/>
      <c r="GZ18" s="81"/>
      <c r="HA18" s="81"/>
      <c r="HB18" s="81"/>
      <c r="HC18" s="81"/>
      <c r="HD18" s="81"/>
      <c r="HE18" s="81"/>
      <c r="HF18" s="81"/>
      <c r="HG18" s="81"/>
      <c r="HH18" s="81"/>
      <c r="HI18" s="81"/>
      <c r="HJ18" s="81"/>
      <c r="HK18" s="81"/>
      <c r="HL18" s="81"/>
      <c r="HM18" s="81"/>
      <c r="HN18" s="81"/>
      <c r="HO18" s="81"/>
      <c r="HP18" s="81"/>
      <c r="HQ18" s="81"/>
      <c r="HR18" s="81"/>
      <c r="HS18" s="81"/>
      <c r="HT18" s="81"/>
      <c r="HU18" s="81"/>
      <c r="HV18" s="81"/>
      <c r="HW18" s="81"/>
      <c r="HX18" s="81"/>
      <c r="HY18" s="81"/>
      <c r="HZ18" s="81"/>
      <c r="IA18" s="81"/>
      <c r="IB18" s="81"/>
      <c r="IC18" s="81"/>
      <c r="ID18" s="81"/>
      <c r="IE18" s="81"/>
      <c r="IF18" s="81"/>
      <c r="IG18" s="81"/>
      <c r="IH18" s="81"/>
      <c r="II18" s="81"/>
      <c r="IJ18" s="81"/>
      <c r="IK18" s="81"/>
      <c r="IL18" s="81"/>
      <c r="IM18" s="81"/>
      <c r="IN18" s="81"/>
      <c r="IO18" s="81"/>
      <c r="IP18" s="81"/>
      <c r="IQ18" s="81"/>
      <c r="IR18" s="81"/>
      <c r="IS18" s="81"/>
      <c r="IT18" s="81"/>
      <c r="IU18" s="81"/>
      <c r="IV18" s="81"/>
      <c r="IW18" s="81"/>
      <c r="IX18" s="81"/>
      <c r="IY18" s="81"/>
      <c r="IZ18" s="81"/>
    </row>
    <row r="19" s="77" customFormat="1" ht="20" customHeight="1" spans="1:260">
      <c r="A19" s="373"/>
      <c r="B19" s="108"/>
      <c r="C19" s="108"/>
      <c r="D19" s="108"/>
      <c r="E19" s="374"/>
      <c r="F19" s="108"/>
      <c r="G19" s="108"/>
      <c r="H19" s="108"/>
      <c r="I19" s="108"/>
      <c r="J19" s="108"/>
      <c r="K19" s="108"/>
      <c r="L19" s="132"/>
      <c r="M19" s="133"/>
      <c r="N19" s="133"/>
      <c r="O19" s="134"/>
      <c r="P19" s="133"/>
      <c r="Q19" s="133"/>
      <c r="R19" s="134"/>
      <c r="S19" s="147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81"/>
      <c r="EH19" s="81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  <c r="EW19" s="81"/>
      <c r="EX19" s="81"/>
      <c r="EY19" s="81"/>
      <c r="EZ19" s="81"/>
      <c r="FA19" s="81"/>
      <c r="FB19" s="81"/>
      <c r="FC19" s="81"/>
      <c r="FD19" s="81"/>
      <c r="FE19" s="81"/>
      <c r="FF19" s="81"/>
      <c r="FG19" s="81"/>
      <c r="FH19" s="81"/>
      <c r="FI19" s="81"/>
      <c r="FJ19" s="81"/>
      <c r="FK19" s="81"/>
      <c r="FL19" s="81"/>
      <c r="FM19" s="81"/>
      <c r="FN19" s="81"/>
      <c r="FO19" s="81"/>
      <c r="FP19" s="81"/>
      <c r="FQ19" s="81"/>
      <c r="FR19" s="81"/>
      <c r="FS19" s="81"/>
      <c r="FT19" s="81"/>
      <c r="FU19" s="81"/>
      <c r="FV19" s="81"/>
      <c r="FW19" s="81"/>
      <c r="FX19" s="81"/>
      <c r="FY19" s="81"/>
      <c r="FZ19" s="81"/>
      <c r="GA19" s="81"/>
      <c r="GB19" s="81"/>
      <c r="GC19" s="81"/>
      <c r="GD19" s="81"/>
      <c r="GE19" s="81"/>
      <c r="GF19" s="81"/>
      <c r="GG19" s="81"/>
      <c r="GH19" s="81"/>
      <c r="GI19" s="81"/>
      <c r="GJ19" s="81"/>
      <c r="GK19" s="81"/>
      <c r="GL19" s="81"/>
      <c r="GM19" s="81"/>
      <c r="GN19" s="81"/>
      <c r="GO19" s="81"/>
      <c r="GP19" s="81"/>
      <c r="GQ19" s="81"/>
      <c r="GR19" s="81"/>
      <c r="GS19" s="81"/>
      <c r="GT19" s="81"/>
      <c r="GU19" s="81"/>
      <c r="GV19" s="81"/>
      <c r="GW19" s="81"/>
      <c r="GX19" s="81"/>
      <c r="GY19" s="81"/>
      <c r="GZ19" s="81"/>
      <c r="HA19" s="81"/>
      <c r="HB19" s="81"/>
      <c r="HC19" s="81"/>
      <c r="HD19" s="81"/>
      <c r="HE19" s="81"/>
      <c r="HF19" s="81"/>
      <c r="HG19" s="81"/>
      <c r="HH19" s="81"/>
      <c r="HI19" s="81"/>
      <c r="HJ19" s="81"/>
      <c r="HK19" s="81"/>
      <c r="HL19" s="81"/>
      <c r="HM19" s="81"/>
      <c r="HN19" s="81"/>
      <c r="HO19" s="81"/>
      <c r="HP19" s="81"/>
      <c r="HQ19" s="81"/>
      <c r="HR19" s="81"/>
      <c r="HS19" s="81"/>
      <c r="HT19" s="81"/>
      <c r="HU19" s="81"/>
      <c r="HV19" s="81"/>
      <c r="HW19" s="81"/>
      <c r="HX19" s="81"/>
      <c r="HY19" s="81"/>
      <c r="HZ19" s="81"/>
      <c r="IA19" s="81"/>
      <c r="IB19" s="81"/>
      <c r="IC19" s="81"/>
      <c r="ID19" s="81"/>
      <c r="IE19" s="81"/>
      <c r="IF19" s="81"/>
      <c r="IG19" s="81"/>
      <c r="IH19" s="81"/>
      <c r="II19" s="81"/>
      <c r="IJ19" s="81"/>
      <c r="IK19" s="81"/>
      <c r="IL19" s="81"/>
      <c r="IM19" s="81"/>
      <c r="IN19" s="81"/>
      <c r="IO19" s="81"/>
      <c r="IP19" s="81"/>
      <c r="IQ19" s="81"/>
      <c r="IR19" s="81"/>
      <c r="IS19" s="81"/>
      <c r="IT19" s="81"/>
      <c r="IU19" s="81"/>
      <c r="IV19" s="81"/>
      <c r="IW19" s="81"/>
      <c r="IX19" s="81"/>
      <c r="IY19" s="81"/>
      <c r="IZ19" s="81"/>
    </row>
    <row r="20" s="77" customFormat="1" ht="16.5" spans="1:260">
      <c r="A20" s="110"/>
      <c r="B20" s="110"/>
      <c r="C20" s="111"/>
      <c r="D20" s="111"/>
      <c r="E20" s="113"/>
      <c r="F20" s="111"/>
      <c r="G20" s="111"/>
      <c r="H20" s="111"/>
      <c r="I20" s="111"/>
      <c r="J20" s="111"/>
      <c r="K20" s="111"/>
      <c r="S20" s="383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81"/>
      <c r="DZ20" s="81"/>
      <c r="EA20" s="81"/>
      <c r="EB20" s="81"/>
      <c r="EC20" s="81"/>
      <c r="ED20" s="81"/>
      <c r="EE20" s="81"/>
      <c r="EF20" s="81"/>
      <c r="EG20" s="81"/>
      <c r="EH20" s="81"/>
      <c r="EI20" s="81"/>
      <c r="EJ20" s="81"/>
      <c r="EK20" s="81"/>
      <c r="EL20" s="81"/>
      <c r="EM20" s="81"/>
      <c r="EN20" s="81"/>
      <c r="EO20" s="81"/>
      <c r="EP20" s="81"/>
      <c r="EQ20" s="81"/>
      <c r="ER20" s="81"/>
      <c r="ES20" s="81"/>
      <c r="ET20" s="81"/>
      <c r="EU20" s="81"/>
      <c r="EV20" s="81"/>
      <c r="EW20" s="81"/>
      <c r="EX20" s="81"/>
      <c r="EY20" s="81"/>
      <c r="EZ20" s="81"/>
      <c r="FA20" s="81"/>
      <c r="FB20" s="81"/>
      <c r="FC20" s="81"/>
      <c r="FD20" s="81"/>
      <c r="FE20" s="81"/>
      <c r="FF20" s="81"/>
      <c r="FG20" s="81"/>
      <c r="FH20" s="81"/>
      <c r="FI20" s="81"/>
      <c r="FJ20" s="81"/>
      <c r="FK20" s="81"/>
      <c r="FL20" s="81"/>
      <c r="FM20" s="81"/>
      <c r="FN20" s="81"/>
      <c r="FO20" s="81"/>
      <c r="FP20" s="81"/>
      <c r="FQ20" s="81"/>
      <c r="FR20" s="81"/>
      <c r="FS20" s="81"/>
      <c r="FT20" s="81"/>
      <c r="FU20" s="81"/>
      <c r="FV20" s="81"/>
      <c r="FW20" s="81"/>
      <c r="FX20" s="81"/>
      <c r="FY20" s="81"/>
      <c r="FZ20" s="81"/>
      <c r="GA20" s="81"/>
      <c r="GB20" s="81"/>
      <c r="GC20" s="81"/>
      <c r="GD20" s="81"/>
      <c r="GE20" s="81"/>
      <c r="GF20" s="81"/>
      <c r="GG20" s="81"/>
      <c r="GH20" s="81"/>
      <c r="GI20" s="81"/>
      <c r="GJ20" s="81"/>
      <c r="GK20" s="81"/>
      <c r="GL20" s="81"/>
      <c r="GM20" s="81"/>
      <c r="GN20" s="81"/>
      <c r="GO20" s="81"/>
      <c r="GP20" s="81"/>
      <c r="GQ20" s="81"/>
      <c r="GR20" s="81"/>
      <c r="GS20" s="81"/>
      <c r="GT20" s="81"/>
      <c r="GU20" s="81"/>
      <c r="GV20" s="81"/>
      <c r="GW20" s="81"/>
      <c r="GX20" s="81"/>
      <c r="GY20" s="81"/>
      <c r="GZ20" s="81"/>
      <c r="HA20" s="81"/>
      <c r="HB20" s="81"/>
      <c r="HC20" s="81"/>
      <c r="HD20" s="81"/>
      <c r="HE20" s="81"/>
      <c r="HF20" s="81"/>
      <c r="HG20" s="81"/>
      <c r="HH20" s="81"/>
      <c r="HI20" s="81"/>
      <c r="HJ20" s="81"/>
      <c r="HK20" s="81"/>
      <c r="HL20" s="81"/>
      <c r="HM20" s="81"/>
      <c r="HN20" s="81"/>
      <c r="HO20" s="81"/>
      <c r="HP20" s="81"/>
      <c r="HQ20" s="81"/>
      <c r="HR20" s="81"/>
      <c r="HS20" s="81"/>
      <c r="HT20" s="81"/>
      <c r="HU20" s="81"/>
      <c r="HV20" s="81"/>
      <c r="HW20" s="81"/>
      <c r="HX20" s="81"/>
      <c r="HY20" s="81"/>
      <c r="HZ20" s="81"/>
      <c r="IA20" s="81"/>
      <c r="IB20" s="81"/>
      <c r="IC20" s="81"/>
      <c r="ID20" s="81"/>
      <c r="IE20" s="81"/>
      <c r="IF20" s="81"/>
      <c r="IG20" s="81"/>
      <c r="IH20" s="81"/>
      <c r="II20" s="81"/>
      <c r="IJ20" s="81"/>
      <c r="IK20" s="81"/>
      <c r="IL20" s="81"/>
      <c r="IM20" s="81"/>
      <c r="IN20" s="81"/>
      <c r="IO20" s="81"/>
      <c r="IP20" s="81"/>
      <c r="IQ20" s="81"/>
      <c r="IR20" s="81"/>
      <c r="IS20" s="81"/>
      <c r="IT20" s="81"/>
      <c r="IU20" s="81"/>
      <c r="IV20" s="81"/>
      <c r="IW20" s="81"/>
      <c r="IX20" s="81"/>
      <c r="IY20" s="81"/>
      <c r="IZ20" s="81"/>
    </row>
    <row r="21" s="77" customFormat="1" spans="1:260">
      <c r="A21" s="114" t="s">
        <v>188</v>
      </c>
      <c r="B21" s="114"/>
      <c r="C21" s="115"/>
      <c r="D21" s="115"/>
      <c r="S21" s="383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/>
      <c r="DT21" s="81"/>
      <c r="DU21" s="81"/>
      <c r="DV21" s="81"/>
      <c r="DW21" s="81"/>
      <c r="DX21" s="81"/>
      <c r="DY21" s="81"/>
      <c r="DZ21" s="81"/>
      <c r="EA21" s="81"/>
      <c r="EB21" s="81"/>
      <c r="EC21" s="81"/>
      <c r="ED21" s="81"/>
      <c r="EE21" s="81"/>
      <c r="EF21" s="81"/>
      <c r="EG21" s="81"/>
      <c r="EH21" s="81"/>
      <c r="EI21" s="81"/>
      <c r="EJ21" s="81"/>
      <c r="EK21" s="81"/>
      <c r="EL21" s="81"/>
      <c r="EM21" s="81"/>
      <c r="EN21" s="81"/>
      <c r="EO21" s="81"/>
      <c r="EP21" s="81"/>
      <c r="EQ21" s="81"/>
      <c r="ER21" s="81"/>
      <c r="ES21" s="81"/>
      <c r="ET21" s="81"/>
      <c r="EU21" s="81"/>
      <c r="EV21" s="81"/>
      <c r="EW21" s="81"/>
      <c r="EX21" s="81"/>
      <c r="EY21" s="81"/>
      <c r="EZ21" s="81"/>
      <c r="FA21" s="81"/>
      <c r="FB21" s="81"/>
      <c r="FC21" s="81"/>
      <c r="FD21" s="81"/>
      <c r="FE21" s="81"/>
      <c r="FF21" s="81"/>
      <c r="FG21" s="81"/>
      <c r="FH21" s="81"/>
      <c r="FI21" s="81"/>
      <c r="FJ21" s="81"/>
      <c r="FK21" s="81"/>
      <c r="FL21" s="81"/>
      <c r="FM21" s="81"/>
      <c r="FN21" s="81"/>
      <c r="FO21" s="81"/>
      <c r="FP21" s="81"/>
      <c r="FQ21" s="81"/>
      <c r="FR21" s="81"/>
      <c r="FS21" s="81"/>
      <c r="FT21" s="81"/>
      <c r="FU21" s="81"/>
      <c r="FV21" s="81"/>
      <c r="FW21" s="81"/>
      <c r="FX21" s="81"/>
      <c r="FY21" s="81"/>
      <c r="FZ21" s="81"/>
      <c r="GA21" s="81"/>
      <c r="GB21" s="81"/>
      <c r="GC21" s="81"/>
      <c r="GD21" s="81"/>
      <c r="GE21" s="81"/>
      <c r="GF21" s="81"/>
      <c r="GG21" s="81"/>
      <c r="GH21" s="81"/>
      <c r="GI21" s="81"/>
      <c r="GJ21" s="81"/>
      <c r="GK21" s="81"/>
      <c r="GL21" s="81"/>
      <c r="GM21" s="81"/>
      <c r="GN21" s="81"/>
      <c r="GO21" s="81"/>
      <c r="GP21" s="81"/>
      <c r="GQ21" s="81"/>
      <c r="GR21" s="81"/>
      <c r="GS21" s="81"/>
      <c r="GT21" s="81"/>
      <c r="GU21" s="81"/>
      <c r="GV21" s="81"/>
      <c r="GW21" s="81"/>
      <c r="GX21" s="81"/>
      <c r="GY21" s="81"/>
      <c r="GZ21" s="81"/>
      <c r="HA21" s="81"/>
      <c r="HB21" s="81"/>
      <c r="HC21" s="81"/>
      <c r="HD21" s="81"/>
      <c r="HE21" s="81"/>
      <c r="HF21" s="81"/>
      <c r="HG21" s="81"/>
      <c r="HH21" s="81"/>
      <c r="HI21" s="81"/>
      <c r="HJ21" s="81"/>
      <c r="HK21" s="81"/>
      <c r="HL21" s="81"/>
      <c r="HM21" s="81"/>
      <c r="HN21" s="81"/>
      <c r="HO21" s="81"/>
      <c r="HP21" s="81"/>
      <c r="HQ21" s="81"/>
      <c r="HR21" s="81"/>
      <c r="HS21" s="81"/>
      <c r="HT21" s="81"/>
      <c r="HU21" s="81"/>
      <c r="HV21" s="81"/>
      <c r="HW21" s="81"/>
      <c r="HX21" s="81"/>
      <c r="HY21" s="81"/>
      <c r="HZ21" s="81"/>
      <c r="IA21" s="81"/>
      <c r="IB21" s="81"/>
      <c r="IC21" s="81"/>
      <c r="ID21" s="81"/>
      <c r="IE21" s="81"/>
      <c r="IF21" s="81"/>
      <c r="IG21" s="81"/>
      <c r="IH21" s="81"/>
      <c r="II21" s="81"/>
      <c r="IJ21" s="81"/>
      <c r="IK21" s="81"/>
      <c r="IL21" s="81"/>
      <c r="IM21" s="81"/>
      <c r="IN21" s="81"/>
      <c r="IO21" s="81"/>
      <c r="IP21" s="81"/>
      <c r="IQ21" s="81"/>
      <c r="IR21" s="81"/>
      <c r="IS21" s="81"/>
      <c r="IT21" s="81"/>
      <c r="IU21" s="81"/>
      <c r="IV21" s="81"/>
      <c r="IW21" s="81"/>
      <c r="IX21" s="81"/>
      <c r="IY21" s="81"/>
      <c r="IZ21" s="81"/>
    </row>
    <row r="22" s="77" customFormat="1" spans="3:260">
      <c r="C22" s="78"/>
      <c r="D22" s="78"/>
      <c r="M22" s="138" t="s">
        <v>189</v>
      </c>
      <c r="N22" s="263">
        <v>45504</v>
      </c>
      <c r="O22" s="138" t="s">
        <v>190</v>
      </c>
      <c r="P22" s="138" t="s">
        <v>140</v>
      </c>
      <c r="Q22" s="138" t="s">
        <v>191</v>
      </c>
      <c r="R22" s="77" t="s">
        <v>143</v>
      </c>
      <c r="S22" s="383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81"/>
      <c r="CE22" s="81"/>
      <c r="CF22" s="81"/>
      <c r="CG22" s="81"/>
      <c r="CH22" s="81"/>
      <c r="CI22" s="81"/>
      <c r="CJ22" s="81"/>
      <c r="CK22" s="81"/>
      <c r="CL22" s="81"/>
      <c r="CM22" s="81"/>
      <c r="CN22" s="81"/>
      <c r="CO22" s="81"/>
      <c r="CP22" s="81"/>
      <c r="CQ22" s="81"/>
      <c r="CR22" s="81"/>
      <c r="CS22" s="81"/>
      <c r="CT22" s="81"/>
      <c r="CU22" s="81"/>
      <c r="CV22" s="81"/>
      <c r="CW22" s="81"/>
      <c r="CX22" s="81"/>
      <c r="CY22" s="81"/>
      <c r="CZ22" s="81"/>
      <c r="DA22" s="81"/>
      <c r="DB22" s="81"/>
      <c r="DC22" s="81"/>
      <c r="DD22" s="81"/>
      <c r="DE22" s="81"/>
      <c r="DF22" s="81"/>
      <c r="DG22" s="81"/>
      <c r="DH22" s="81"/>
      <c r="DI22" s="81"/>
      <c r="DJ22" s="81"/>
      <c r="DK22" s="81"/>
      <c r="DL22" s="81"/>
      <c r="DM22" s="81"/>
      <c r="DN22" s="81"/>
      <c r="DO22" s="81"/>
      <c r="DP22" s="81"/>
      <c r="DQ22" s="81"/>
      <c r="DR22" s="81"/>
      <c r="DS22" s="81"/>
      <c r="DT22" s="81"/>
      <c r="DU22" s="81"/>
      <c r="DV22" s="81"/>
      <c r="DW22" s="81"/>
      <c r="DX22" s="81"/>
      <c r="DY22" s="81"/>
      <c r="DZ22" s="81"/>
      <c r="EA22" s="81"/>
      <c r="EB22" s="81"/>
      <c r="EC22" s="81"/>
      <c r="ED22" s="81"/>
      <c r="EE22" s="81"/>
      <c r="EF22" s="81"/>
      <c r="EG22" s="81"/>
      <c r="EH22" s="81"/>
      <c r="EI22" s="81"/>
      <c r="EJ22" s="81"/>
      <c r="EK22" s="81"/>
      <c r="EL22" s="81"/>
      <c r="EM22" s="81"/>
      <c r="EN22" s="81"/>
      <c r="EO22" s="81"/>
      <c r="EP22" s="81"/>
      <c r="EQ22" s="81"/>
      <c r="ER22" s="81"/>
      <c r="ES22" s="81"/>
      <c r="ET22" s="81"/>
      <c r="EU22" s="81"/>
      <c r="EV22" s="81"/>
      <c r="EW22" s="81"/>
      <c r="EX22" s="81"/>
      <c r="EY22" s="81"/>
      <c r="EZ22" s="81"/>
      <c r="FA22" s="81"/>
      <c r="FB22" s="81"/>
      <c r="FC22" s="81"/>
      <c r="FD22" s="81"/>
      <c r="FE22" s="81"/>
      <c r="FF22" s="81"/>
      <c r="FG22" s="81"/>
      <c r="FH22" s="81"/>
      <c r="FI22" s="81"/>
      <c r="FJ22" s="81"/>
      <c r="FK22" s="81"/>
      <c r="FL22" s="81"/>
      <c r="FM22" s="81"/>
      <c r="FN22" s="81"/>
      <c r="FO22" s="81"/>
      <c r="FP22" s="81"/>
      <c r="FQ22" s="81"/>
      <c r="FR22" s="81"/>
      <c r="FS22" s="81"/>
      <c r="FT22" s="81"/>
      <c r="FU22" s="81"/>
      <c r="FV22" s="81"/>
      <c r="FW22" s="81"/>
      <c r="FX22" s="81"/>
      <c r="FY22" s="81"/>
      <c r="FZ22" s="81"/>
      <c r="GA22" s="81"/>
      <c r="GB22" s="81"/>
      <c r="GC22" s="81"/>
      <c r="GD22" s="81"/>
      <c r="GE22" s="81"/>
      <c r="GF22" s="81"/>
      <c r="GG22" s="81"/>
      <c r="GH22" s="81"/>
      <c r="GI22" s="81"/>
      <c r="GJ22" s="81"/>
      <c r="GK22" s="81"/>
      <c r="GL22" s="81"/>
      <c r="GM22" s="81"/>
      <c r="GN22" s="81"/>
      <c r="GO22" s="81"/>
      <c r="GP22" s="81"/>
      <c r="GQ22" s="81"/>
      <c r="GR22" s="81"/>
      <c r="GS22" s="81"/>
      <c r="GT22" s="81"/>
      <c r="GU22" s="81"/>
      <c r="GV22" s="81"/>
      <c r="GW22" s="81"/>
      <c r="GX22" s="81"/>
      <c r="GY22" s="81"/>
      <c r="GZ22" s="81"/>
      <c r="HA22" s="81"/>
      <c r="HB22" s="81"/>
      <c r="HC22" s="81"/>
      <c r="HD22" s="81"/>
      <c r="HE22" s="81"/>
      <c r="HF22" s="81"/>
      <c r="HG22" s="81"/>
      <c r="HH22" s="81"/>
      <c r="HI22" s="81"/>
      <c r="HJ22" s="81"/>
      <c r="HK22" s="81"/>
      <c r="HL22" s="81"/>
      <c r="HM22" s="81"/>
      <c r="HN22" s="81"/>
      <c r="HO22" s="81"/>
      <c r="HP22" s="81"/>
      <c r="HQ22" s="81"/>
      <c r="HR22" s="81"/>
      <c r="HS22" s="81"/>
      <c r="HT22" s="81"/>
      <c r="HU22" s="81"/>
      <c r="HV22" s="81"/>
      <c r="HW22" s="81"/>
      <c r="HX22" s="81"/>
      <c r="HY22" s="81"/>
      <c r="HZ22" s="81"/>
      <c r="IA22" s="81"/>
      <c r="IB22" s="81"/>
      <c r="IC22" s="81"/>
      <c r="ID22" s="81"/>
      <c r="IE22" s="81"/>
      <c r="IF22" s="81"/>
      <c r="IG22" s="81"/>
      <c r="IH22" s="81"/>
      <c r="II22" s="81"/>
      <c r="IJ22" s="81"/>
      <c r="IK22" s="81"/>
      <c r="IL22" s="81"/>
      <c r="IM22" s="81"/>
      <c r="IN22" s="81"/>
      <c r="IO22" s="81"/>
      <c r="IP22" s="81"/>
      <c r="IQ22" s="81"/>
      <c r="IR22" s="81"/>
      <c r="IS22" s="81"/>
      <c r="IT22" s="81"/>
      <c r="IU22" s="81"/>
      <c r="IV22" s="81"/>
      <c r="IW22" s="81"/>
      <c r="IX22" s="81"/>
      <c r="IY22" s="81"/>
      <c r="IZ22" s="81"/>
    </row>
  </sheetData>
  <mergeCells count="9">
    <mergeCell ref="A1:R1"/>
    <mergeCell ref="B2:D2"/>
    <mergeCell ref="F2:K2"/>
    <mergeCell ref="N2:R2"/>
    <mergeCell ref="B3:K3"/>
    <mergeCell ref="M3:R3"/>
    <mergeCell ref="A3:A5"/>
    <mergeCell ref="K4:K5"/>
    <mergeCell ref="L2:L19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A37" sqref="A37:K37"/>
    </sheetView>
  </sheetViews>
  <sheetFormatPr defaultColWidth="10" defaultRowHeight="16.5" customHeight="1"/>
  <cols>
    <col min="1" max="1" width="10.875" style="265" customWidth="1"/>
    <col min="2" max="16384" width="10" style="265"/>
  </cols>
  <sheetData>
    <row r="1" ht="22.5" customHeight="1" spans="1:11">
      <c r="A1" s="153" t="s">
        <v>192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ht="17.25" customHeight="1" spans="1:11">
      <c r="A2" s="266" t="s">
        <v>53</v>
      </c>
      <c r="B2" s="267"/>
      <c r="C2" s="267"/>
      <c r="D2" s="268" t="s">
        <v>55</v>
      </c>
      <c r="E2" s="268"/>
      <c r="F2" s="267" t="s">
        <v>56</v>
      </c>
      <c r="G2" s="267"/>
      <c r="H2" s="269" t="s">
        <v>57</v>
      </c>
      <c r="I2" s="342" t="s">
        <v>56</v>
      </c>
      <c r="J2" s="342"/>
      <c r="K2" s="343"/>
    </row>
    <row r="3" customHeight="1" spans="1:11">
      <c r="A3" s="270" t="s">
        <v>58</v>
      </c>
      <c r="B3" s="271"/>
      <c r="C3" s="272"/>
      <c r="D3" s="273" t="s">
        <v>59</v>
      </c>
      <c r="E3" s="274"/>
      <c r="F3" s="274"/>
      <c r="G3" s="275"/>
      <c r="H3" s="273" t="s">
        <v>60</v>
      </c>
      <c r="I3" s="274"/>
      <c r="J3" s="274"/>
      <c r="K3" s="275"/>
    </row>
    <row r="4" customHeight="1" spans="1:11">
      <c r="A4" s="276" t="s">
        <v>61</v>
      </c>
      <c r="B4" s="277"/>
      <c r="C4" s="278"/>
      <c r="D4" s="276" t="s">
        <v>63</v>
      </c>
      <c r="E4" s="279"/>
      <c r="F4" s="280"/>
      <c r="G4" s="281"/>
      <c r="H4" s="276" t="s">
        <v>64</v>
      </c>
      <c r="I4" s="279"/>
      <c r="J4" s="159" t="s">
        <v>65</v>
      </c>
      <c r="K4" s="160" t="s">
        <v>66</v>
      </c>
    </row>
    <row r="5" customHeight="1" spans="1:11">
      <c r="A5" s="282" t="s">
        <v>67</v>
      </c>
      <c r="B5" s="159"/>
      <c r="C5" s="160"/>
      <c r="D5" s="276" t="s">
        <v>69</v>
      </c>
      <c r="E5" s="279"/>
      <c r="F5" s="280"/>
      <c r="G5" s="281"/>
      <c r="H5" s="276" t="s">
        <v>70</v>
      </c>
      <c r="I5" s="279"/>
      <c r="J5" s="159" t="s">
        <v>65</v>
      </c>
      <c r="K5" s="160" t="s">
        <v>66</v>
      </c>
    </row>
    <row r="6" customHeight="1" spans="1:11">
      <c r="A6" s="276" t="s">
        <v>71</v>
      </c>
      <c r="B6" s="283"/>
      <c r="C6" s="284"/>
      <c r="D6" s="282" t="s">
        <v>73</v>
      </c>
      <c r="E6" s="285"/>
      <c r="F6" s="280"/>
      <c r="G6" s="281"/>
      <c r="H6" s="276" t="s">
        <v>74</v>
      </c>
      <c r="I6" s="279"/>
      <c r="J6" s="159" t="s">
        <v>65</v>
      </c>
      <c r="K6" s="160" t="s">
        <v>66</v>
      </c>
    </row>
    <row r="7" customHeight="1" spans="1:11">
      <c r="A7" s="276" t="s">
        <v>75</v>
      </c>
      <c r="B7" s="286"/>
      <c r="C7" s="287"/>
      <c r="D7" s="282" t="s">
        <v>76</v>
      </c>
      <c r="E7" s="288"/>
      <c r="F7" s="280"/>
      <c r="G7" s="281"/>
      <c r="H7" s="276" t="s">
        <v>77</v>
      </c>
      <c r="I7" s="279"/>
      <c r="J7" s="159" t="s">
        <v>65</v>
      </c>
      <c r="K7" s="160" t="s">
        <v>66</v>
      </c>
    </row>
    <row r="8" customHeight="1" spans="1:16">
      <c r="A8" s="289" t="s">
        <v>78</v>
      </c>
      <c r="B8" s="290"/>
      <c r="C8" s="291"/>
      <c r="D8" s="292" t="s">
        <v>80</v>
      </c>
      <c r="E8" s="293"/>
      <c r="F8" s="294"/>
      <c r="G8" s="295"/>
      <c r="H8" s="292" t="s">
        <v>81</v>
      </c>
      <c r="I8" s="293"/>
      <c r="J8" s="312" t="s">
        <v>65</v>
      </c>
      <c r="K8" s="344" t="s">
        <v>66</v>
      </c>
      <c r="P8" s="212" t="s">
        <v>193</v>
      </c>
    </row>
    <row r="9" customHeight="1" spans="1:11">
      <c r="A9" s="296" t="s">
        <v>194</v>
      </c>
      <c r="B9" s="296"/>
      <c r="C9" s="296"/>
      <c r="D9" s="296"/>
      <c r="E9" s="296"/>
      <c r="F9" s="296"/>
      <c r="G9" s="296"/>
      <c r="H9" s="296"/>
      <c r="I9" s="296"/>
      <c r="J9" s="296"/>
      <c r="K9" s="296"/>
    </row>
    <row r="10" customHeight="1" spans="1:11">
      <c r="A10" s="297" t="s">
        <v>84</v>
      </c>
      <c r="B10" s="298" t="s">
        <v>85</v>
      </c>
      <c r="C10" s="299" t="s">
        <v>86</v>
      </c>
      <c r="D10" s="300"/>
      <c r="E10" s="301" t="s">
        <v>89</v>
      </c>
      <c r="F10" s="298" t="s">
        <v>85</v>
      </c>
      <c r="G10" s="299" t="s">
        <v>86</v>
      </c>
      <c r="H10" s="298"/>
      <c r="I10" s="301" t="s">
        <v>87</v>
      </c>
      <c r="J10" s="298" t="s">
        <v>85</v>
      </c>
      <c r="K10" s="345" t="s">
        <v>86</v>
      </c>
    </row>
    <row r="11" customHeight="1" spans="1:11">
      <c r="A11" s="282" t="s">
        <v>90</v>
      </c>
      <c r="B11" s="302" t="s">
        <v>85</v>
      </c>
      <c r="C11" s="159" t="s">
        <v>86</v>
      </c>
      <c r="D11" s="288"/>
      <c r="E11" s="285" t="s">
        <v>92</v>
      </c>
      <c r="F11" s="302" t="s">
        <v>85</v>
      </c>
      <c r="G11" s="159" t="s">
        <v>86</v>
      </c>
      <c r="H11" s="302"/>
      <c r="I11" s="285" t="s">
        <v>97</v>
      </c>
      <c r="J11" s="302" t="s">
        <v>85</v>
      </c>
      <c r="K11" s="160" t="s">
        <v>86</v>
      </c>
    </row>
    <row r="12" customHeight="1" spans="1:11">
      <c r="A12" s="292" t="s">
        <v>125</v>
      </c>
      <c r="B12" s="293"/>
      <c r="C12" s="293"/>
      <c r="D12" s="293"/>
      <c r="E12" s="293"/>
      <c r="F12" s="293"/>
      <c r="G12" s="293"/>
      <c r="H12" s="293"/>
      <c r="I12" s="293"/>
      <c r="J12" s="293"/>
      <c r="K12" s="346"/>
    </row>
    <row r="13" customHeight="1" spans="1:11">
      <c r="A13" s="303" t="s">
        <v>195</v>
      </c>
      <c r="B13" s="303"/>
      <c r="C13" s="303"/>
      <c r="D13" s="303"/>
      <c r="E13" s="303"/>
      <c r="F13" s="303"/>
      <c r="G13" s="303"/>
      <c r="H13" s="303"/>
      <c r="I13" s="303"/>
      <c r="J13" s="303"/>
      <c r="K13" s="303"/>
    </row>
    <row r="14" customHeight="1" spans="1:11">
      <c r="A14" s="304" t="s">
        <v>196</v>
      </c>
      <c r="B14" s="305"/>
      <c r="C14" s="305"/>
      <c r="D14" s="305"/>
      <c r="E14" s="305"/>
      <c r="F14" s="305"/>
      <c r="G14" s="305"/>
      <c r="H14" s="306"/>
      <c r="I14" s="347"/>
      <c r="J14" s="347"/>
      <c r="K14" s="348"/>
    </row>
    <row r="15" customHeight="1" spans="1:11">
      <c r="A15" s="307"/>
      <c r="B15" s="308"/>
      <c r="C15" s="308"/>
      <c r="D15" s="309"/>
      <c r="E15" s="310"/>
      <c r="F15" s="308"/>
      <c r="G15" s="308"/>
      <c r="H15" s="309"/>
      <c r="I15" s="349"/>
      <c r="J15" s="350"/>
      <c r="K15" s="351"/>
    </row>
    <row r="16" customHeight="1" spans="1:11">
      <c r="A16" s="311"/>
      <c r="B16" s="312"/>
      <c r="C16" s="312"/>
      <c r="D16" s="312"/>
      <c r="E16" s="312"/>
      <c r="F16" s="312"/>
      <c r="G16" s="312"/>
      <c r="H16" s="312"/>
      <c r="I16" s="312"/>
      <c r="J16" s="312"/>
      <c r="K16" s="344"/>
    </row>
    <row r="17" customHeight="1" spans="1:11">
      <c r="A17" s="303" t="s">
        <v>197</v>
      </c>
      <c r="B17" s="303"/>
      <c r="C17" s="303"/>
      <c r="D17" s="303"/>
      <c r="E17" s="303"/>
      <c r="F17" s="303"/>
      <c r="G17" s="303"/>
      <c r="H17" s="303"/>
      <c r="I17" s="303"/>
      <c r="J17" s="303"/>
      <c r="K17" s="303"/>
    </row>
    <row r="18" customHeight="1" spans="1:11">
      <c r="A18" s="313" t="s">
        <v>198</v>
      </c>
      <c r="B18" s="314"/>
      <c r="C18" s="314"/>
      <c r="D18" s="314"/>
      <c r="E18" s="314"/>
      <c r="F18" s="314"/>
      <c r="G18" s="314"/>
      <c r="H18" s="314"/>
      <c r="I18" s="347"/>
      <c r="J18" s="347"/>
      <c r="K18" s="348"/>
    </row>
    <row r="19" customHeight="1" spans="1:11">
      <c r="A19" s="307"/>
      <c r="B19" s="308"/>
      <c r="C19" s="308"/>
      <c r="D19" s="309"/>
      <c r="E19" s="310"/>
      <c r="F19" s="308"/>
      <c r="G19" s="308"/>
      <c r="H19" s="309"/>
      <c r="I19" s="349"/>
      <c r="J19" s="350"/>
      <c r="K19" s="351"/>
    </row>
    <row r="20" customHeight="1" spans="1:11">
      <c r="A20" s="311"/>
      <c r="B20" s="312"/>
      <c r="C20" s="312"/>
      <c r="D20" s="312"/>
      <c r="E20" s="312"/>
      <c r="F20" s="312"/>
      <c r="G20" s="312"/>
      <c r="H20" s="312"/>
      <c r="I20" s="312"/>
      <c r="J20" s="312"/>
      <c r="K20" s="344"/>
    </row>
    <row r="21" customHeight="1" spans="1:11">
      <c r="A21" s="315" t="s">
        <v>122</v>
      </c>
      <c r="B21" s="315"/>
      <c r="C21" s="315"/>
      <c r="D21" s="315"/>
      <c r="E21" s="315"/>
      <c r="F21" s="315"/>
      <c r="G21" s="315"/>
      <c r="H21" s="315"/>
      <c r="I21" s="315"/>
      <c r="J21" s="315"/>
      <c r="K21" s="315"/>
    </row>
    <row r="22" customHeight="1" spans="1:11">
      <c r="A22" s="154" t="s">
        <v>123</v>
      </c>
      <c r="B22" s="188"/>
      <c r="C22" s="188"/>
      <c r="D22" s="188"/>
      <c r="E22" s="188"/>
      <c r="F22" s="188"/>
      <c r="G22" s="188"/>
      <c r="H22" s="188"/>
      <c r="I22" s="188"/>
      <c r="J22" s="188"/>
      <c r="K22" s="216"/>
    </row>
    <row r="23" customHeight="1" spans="1:11">
      <c r="A23" s="167" t="s">
        <v>124</v>
      </c>
      <c r="B23" s="168"/>
      <c r="C23" s="159" t="s">
        <v>65</v>
      </c>
      <c r="D23" s="159" t="s">
        <v>66</v>
      </c>
      <c r="E23" s="166"/>
      <c r="F23" s="166"/>
      <c r="G23" s="166"/>
      <c r="H23" s="166"/>
      <c r="I23" s="166"/>
      <c r="J23" s="166"/>
      <c r="K23" s="209"/>
    </row>
    <row r="24" customHeight="1" spans="1:11">
      <c r="A24" s="316" t="s">
        <v>199</v>
      </c>
      <c r="B24" s="162"/>
      <c r="C24" s="162"/>
      <c r="D24" s="162"/>
      <c r="E24" s="162"/>
      <c r="F24" s="162"/>
      <c r="G24" s="162"/>
      <c r="H24" s="162"/>
      <c r="I24" s="162"/>
      <c r="J24" s="162"/>
      <c r="K24" s="352"/>
    </row>
    <row r="25" customHeight="1" spans="1:11">
      <c r="A25" s="317"/>
      <c r="B25" s="318"/>
      <c r="C25" s="318"/>
      <c r="D25" s="318"/>
      <c r="E25" s="318"/>
      <c r="F25" s="318"/>
      <c r="G25" s="318"/>
      <c r="H25" s="318"/>
      <c r="I25" s="318"/>
      <c r="J25" s="318"/>
      <c r="K25" s="353"/>
    </row>
    <row r="26" customHeight="1" spans="1:11">
      <c r="A26" s="296" t="s">
        <v>132</v>
      </c>
      <c r="B26" s="296"/>
      <c r="C26" s="296"/>
      <c r="D26" s="296"/>
      <c r="E26" s="296"/>
      <c r="F26" s="296"/>
      <c r="G26" s="296"/>
      <c r="H26" s="296"/>
      <c r="I26" s="296"/>
      <c r="J26" s="296"/>
      <c r="K26" s="296"/>
    </row>
    <row r="27" customHeight="1" spans="1:11">
      <c r="A27" s="270" t="s">
        <v>133</v>
      </c>
      <c r="B27" s="299" t="s">
        <v>95</v>
      </c>
      <c r="C27" s="299" t="s">
        <v>96</v>
      </c>
      <c r="D27" s="299" t="s">
        <v>88</v>
      </c>
      <c r="E27" s="271" t="s">
        <v>134</v>
      </c>
      <c r="F27" s="299" t="s">
        <v>95</v>
      </c>
      <c r="G27" s="299" t="s">
        <v>96</v>
      </c>
      <c r="H27" s="299" t="s">
        <v>88</v>
      </c>
      <c r="I27" s="271" t="s">
        <v>135</v>
      </c>
      <c r="J27" s="299" t="s">
        <v>95</v>
      </c>
      <c r="K27" s="345" t="s">
        <v>96</v>
      </c>
    </row>
    <row r="28" customHeight="1" spans="1:11">
      <c r="A28" s="319" t="s">
        <v>87</v>
      </c>
      <c r="B28" s="159" t="s">
        <v>95</v>
      </c>
      <c r="C28" s="159" t="s">
        <v>96</v>
      </c>
      <c r="D28" s="159" t="s">
        <v>88</v>
      </c>
      <c r="E28" s="320" t="s">
        <v>94</v>
      </c>
      <c r="F28" s="159" t="s">
        <v>95</v>
      </c>
      <c r="G28" s="159" t="s">
        <v>96</v>
      </c>
      <c r="H28" s="159" t="s">
        <v>88</v>
      </c>
      <c r="I28" s="320" t="s">
        <v>105</v>
      </c>
      <c r="J28" s="159" t="s">
        <v>95</v>
      </c>
      <c r="K28" s="160" t="s">
        <v>96</v>
      </c>
    </row>
    <row r="29" customHeight="1" spans="1:11">
      <c r="A29" s="276" t="s">
        <v>98</v>
      </c>
      <c r="B29" s="321"/>
      <c r="C29" s="321"/>
      <c r="D29" s="321"/>
      <c r="E29" s="321"/>
      <c r="F29" s="321"/>
      <c r="G29" s="321"/>
      <c r="H29" s="321"/>
      <c r="I29" s="321"/>
      <c r="J29" s="321"/>
      <c r="K29" s="354"/>
    </row>
    <row r="30" customHeight="1" spans="1:11">
      <c r="A30" s="322"/>
      <c r="B30" s="323"/>
      <c r="C30" s="323"/>
      <c r="D30" s="323"/>
      <c r="E30" s="323"/>
      <c r="F30" s="323"/>
      <c r="G30" s="323"/>
      <c r="H30" s="323"/>
      <c r="I30" s="323"/>
      <c r="J30" s="323"/>
      <c r="K30" s="355"/>
    </row>
    <row r="31" customHeight="1" spans="1:11">
      <c r="A31" s="324" t="s">
        <v>200</v>
      </c>
      <c r="B31" s="324"/>
      <c r="C31" s="324"/>
      <c r="D31" s="324"/>
      <c r="E31" s="324"/>
      <c r="F31" s="324"/>
      <c r="G31" s="324"/>
      <c r="H31" s="324"/>
      <c r="I31" s="324"/>
      <c r="J31" s="324"/>
      <c r="K31" s="324"/>
    </row>
    <row r="32" ht="21" customHeight="1" spans="1:11">
      <c r="A32" s="325" t="s">
        <v>201</v>
      </c>
      <c r="B32" s="326"/>
      <c r="C32" s="326"/>
      <c r="D32" s="326"/>
      <c r="E32" s="326"/>
      <c r="F32" s="326"/>
      <c r="G32" s="326"/>
      <c r="H32" s="326"/>
      <c r="I32" s="326"/>
      <c r="J32" s="326"/>
      <c r="K32" s="356"/>
    </row>
    <row r="33" ht="21" customHeight="1" spans="1:11">
      <c r="A33" s="327" t="s">
        <v>202</v>
      </c>
      <c r="B33" s="328"/>
      <c r="C33" s="328"/>
      <c r="D33" s="328"/>
      <c r="E33" s="328"/>
      <c r="F33" s="328"/>
      <c r="G33" s="328"/>
      <c r="H33" s="328"/>
      <c r="I33" s="328"/>
      <c r="J33" s="328"/>
      <c r="K33" s="357"/>
    </row>
    <row r="34" ht="21" customHeight="1" spans="1:11">
      <c r="A34" s="327" t="s">
        <v>203</v>
      </c>
      <c r="B34" s="328"/>
      <c r="C34" s="328"/>
      <c r="D34" s="328"/>
      <c r="E34" s="328"/>
      <c r="F34" s="328"/>
      <c r="G34" s="328"/>
      <c r="H34" s="328"/>
      <c r="I34" s="328"/>
      <c r="J34" s="328"/>
      <c r="K34" s="357"/>
    </row>
    <row r="35" ht="21" customHeight="1" spans="1:11">
      <c r="A35" s="327" t="s">
        <v>204</v>
      </c>
      <c r="B35" s="328"/>
      <c r="C35" s="328"/>
      <c r="D35" s="328"/>
      <c r="E35" s="328"/>
      <c r="F35" s="328"/>
      <c r="G35" s="328"/>
      <c r="H35" s="328"/>
      <c r="I35" s="328"/>
      <c r="J35" s="328"/>
      <c r="K35" s="357"/>
    </row>
    <row r="36" ht="21" customHeight="1" spans="1:11">
      <c r="A36" s="327"/>
      <c r="B36" s="328"/>
      <c r="C36" s="328"/>
      <c r="D36" s="328"/>
      <c r="E36" s="328"/>
      <c r="F36" s="328"/>
      <c r="G36" s="328"/>
      <c r="H36" s="328"/>
      <c r="I36" s="328"/>
      <c r="J36" s="328"/>
      <c r="K36" s="357"/>
    </row>
    <row r="37" ht="21" customHeight="1" spans="1:11">
      <c r="A37" s="327"/>
      <c r="B37" s="328"/>
      <c r="C37" s="328"/>
      <c r="D37" s="328"/>
      <c r="E37" s="328"/>
      <c r="F37" s="328"/>
      <c r="G37" s="328"/>
      <c r="H37" s="328"/>
      <c r="I37" s="328"/>
      <c r="J37" s="328"/>
      <c r="K37" s="357"/>
    </row>
    <row r="38" ht="21" customHeight="1" spans="1:11">
      <c r="A38" s="327"/>
      <c r="B38" s="328"/>
      <c r="C38" s="328"/>
      <c r="D38" s="328"/>
      <c r="E38" s="328"/>
      <c r="F38" s="328"/>
      <c r="G38" s="328"/>
      <c r="H38" s="328"/>
      <c r="I38" s="328"/>
      <c r="J38" s="328"/>
      <c r="K38" s="357"/>
    </row>
    <row r="39" ht="21" customHeight="1" spans="1:11">
      <c r="A39" s="327"/>
      <c r="B39" s="328"/>
      <c r="C39" s="328"/>
      <c r="D39" s="328"/>
      <c r="E39" s="328"/>
      <c r="F39" s="328"/>
      <c r="G39" s="328"/>
      <c r="H39" s="328"/>
      <c r="I39" s="328"/>
      <c r="J39" s="328"/>
      <c r="K39" s="357"/>
    </row>
    <row r="40" ht="21" customHeight="1" spans="1:11">
      <c r="A40" s="327"/>
      <c r="B40" s="328"/>
      <c r="C40" s="328"/>
      <c r="D40" s="328"/>
      <c r="E40" s="328"/>
      <c r="F40" s="328"/>
      <c r="G40" s="328"/>
      <c r="H40" s="328"/>
      <c r="I40" s="328"/>
      <c r="J40" s="328"/>
      <c r="K40" s="357"/>
    </row>
    <row r="41" ht="21" customHeight="1" spans="1:11">
      <c r="A41" s="327"/>
      <c r="B41" s="328"/>
      <c r="C41" s="328"/>
      <c r="D41" s="328"/>
      <c r="E41" s="328"/>
      <c r="F41" s="328"/>
      <c r="G41" s="328"/>
      <c r="H41" s="328"/>
      <c r="I41" s="328"/>
      <c r="J41" s="328"/>
      <c r="K41" s="357"/>
    </row>
    <row r="42" ht="21" customHeight="1" spans="1:11">
      <c r="A42" s="327"/>
      <c r="B42" s="328"/>
      <c r="C42" s="328"/>
      <c r="D42" s="328"/>
      <c r="E42" s="328"/>
      <c r="F42" s="328"/>
      <c r="G42" s="328"/>
      <c r="H42" s="328"/>
      <c r="I42" s="328"/>
      <c r="J42" s="328"/>
      <c r="K42" s="357"/>
    </row>
    <row r="43" ht="17.25" customHeight="1" spans="1:11">
      <c r="A43" s="322" t="s">
        <v>131</v>
      </c>
      <c r="B43" s="323"/>
      <c r="C43" s="323"/>
      <c r="D43" s="323"/>
      <c r="E43" s="323"/>
      <c r="F43" s="323"/>
      <c r="G43" s="323"/>
      <c r="H43" s="323"/>
      <c r="I43" s="323"/>
      <c r="J43" s="323"/>
      <c r="K43" s="355"/>
    </row>
    <row r="44" customHeight="1" spans="1:11">
      <c r="A44" s="324" t="s">
        <v>205</v>
      </c>
      <c r="B44" s="324"/>
      <c r="C44" s="324"/>
      <c r="D44" s="324"/>
      <c r="E44" s="324"/>
      <c r="F44" s="324"/>
      <c r="G44" s="324"/>
      <c r="H44" s="324"/>
      <c r="I44" s="324"/>
      <c r="J44" s="324"/>
      <c r="K44" s="324"/>
    </row>
    <row r="45" ht="18" customHeight="1" spans="1:11">
      <c r="A45" s="329" t="s">
        <v>125</v>
      </c>
      <c r="B45" s="330"/>
      <c r="C45" s="330"/>
      <c r="D45" s="330"/>
      <c r="E45" s="330"/>
      <c r="F45" s="330"/>
      <c r="G45" s="330"/>
      <c r="H45" s="330"/>
      <c r="I45" s="330"/>
      <c r="J45" s="330"/>
      <c r="K45" s="358"/>
    </row>
    <row r="46" ht="18" customHeight="1" spans="1:11">
      <c r="A46" s="329" t="s">
        <v>206</v>
      </c>
      <c r="B46" s="330"/>
      <c r="C46" s="330"/>
      <c r="D46" s="330"/>
      <c r="E46" s="330"/>
      <c r="F46" s="330"/>
      <c r="G46" s="330"/>
      <c r="H46" s="330"/>
      <c r="I46" s="330"/>
      <c r="J46" s="330"/>
      <c r="K46" s="358"/>
    </row>
    <row r="47" ht="18" customHeight="1" spans="1:11">
      <c r="A47" s="317"/>
      <c r="B47" s="318"/>
      <c r="C47" s="318"/>
      <c r="D47" s="318"/>
      <c r="E47" s="318"/>
      <c r="F47" s="318"/>
      <c r="G47" s="318"/>
      <c r="H47" s="318"/>
      <c r="I47" s="318"/>
      <c r="J47" s="318"/>
      <c r="K47" s="353"/>
    </row>
    <row r="48" ht="21" customHeight="1" spans="1:11">
      <c r="A48" s="331" t="s">
        <v>137</v>
      </c>
      <c r="B48" s="332" t="s">
        <v>138</v>
      </c>
      <c r="C48" s="332"/>
      <c r="D48" s="333" t="s">
        <v>139</v>
      </c>
      <c r="E48" s="333" t="s">
        <v>207</v>
      </c>
      <c r="F48" s="333" t="s">
        <v>141</v>
      </c>
      <c r="G48" s="334">
        <v>44883</v>
      </c>
      <c r="H48" s="335" t="s">
        <v>142</v>
      </c>
      <c r="I48" s="335"/>
      <c r="J48" s="332" t="s">
        <v>143</v>
      </c>
      <c r="K48" s="359"/>
    </row>
    <row r="49" customHeight="1" spans="1:11">
      <c r="A49" s="336" t="s">
        <v>144</v>
      </c>
      <c r="B49" s="337"/>
      <c r="C49" s="337"/>
      <c r="D49" s="337"/>
      <c r="E49" s="337"/>
      <c r="F49" s="337"/>
      <c r="G49" s="337"/>
      <c r="H49" s="337"/>
      <c r="I49" s="337"/>
      <c r="J49" s="337"/>
      <c r="K49" s="360"/>
    </row>
    <row r="50" customHeight="1" spans="1:11">
      <c r="A50" s="338"/>
      <c r="B50" s="339"/>
      <c r="C50" s="339"/>
      <c r="D50" s="339"/>
      <c r="E50" s="339"/>
      <c r="F50" s="339"/>
      <c r="G50" s="339"/>
      <c r="H50" s="339"/>
      <c r="I50" s="339"/>
      <c r="J50" s="339"/>
      <c r="K50" s="361"/>
    </row>
    <row r="51" customHeight="1" spans="1:11">
      <c r="A51" s="340"/>
      <c r="B51" s="341"/>
      <c r="C51" s="341"/>
      <c r="D51" s="341"/>
      <c r="E51" s="341"/>
      <c r="F51" s="341"/>
      <c r="G51" s="341"/>
      <c r="H51" s="341"/>
      <c r="I51" s="341"/>
      <c r="J51" s="341"/>
      <c r="K51" s="362"/>
    </row>
    <row r="52" ht="21" customHeight="1" spans="1:11">
      <c r="A52" s="331" t="s">
        <v>137</v>
      </c>
      <c r="B52" s="332" t="s">
        <v>138</v>
      </c>
      <c r="C52" s="332"/>
      <c r="D52" s="333" t="s">
        <v>139</v>
      </c>
      <c r="E52" s="333" t="s">
        <v>207</v>
      </c>
      <c r="F52" s="333" t="s">
        <v>141</v>
      </c>
      <c r="G52" s="334">
        <v>44883</v>
      </c>
      <c r="H52" s="335" t="s">
        <v>142</v>
      </c>
      <c r="I52" s="335"/>
      <c r="J52" s="332" t="s">
        <v>143</v>
      </c>
      <c r="K52" s="359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0"/>
  <sheetViews>
    <sheetView workbookViewId="0">
      <selection activeCell="G14" sqref="G14"/>
    </sheetView>
  </sheetViews>
  <sheetFormatPr defaultColWidth="9" defaultRowHeight="14.25"/>
  <cols>
    <col min="1" max="1" width="13.625" style="77" customWidth="1"/>
    <col min="2" max="2" width="8.5" style="77" customWidth="1"/>
    <col min="3" max="3" width="8.5" style="78" customWidth="1"/>
    <col min="4" max="8" width="8.5" style="77" customWidth="1"/>
    <col min="9" max="9" width="6.875" style="77" customWidth="1"/>
    <col min="10" max="13" width="12.625" style="77" customWidth="1"/>
    <col min="14" max="16" width="12.625" style="231" customWidth="1"/>
    <col min="17" max="248" width="9" style="77"/>
    <col min="249" max="16384" width="9" style="81"/>
  </cols>
  <sheetData>
    <row r="1" s="77" customFormat="1" ht="29" customHeight="1" spans="1:251">
      <c r="A1" s="232" t="s">
        <v>147</v>
      </c>
      <c r="B1" s="233"/>
      <c r="C1" s="234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53"/>
      <c r="O1" s="253"/>
      <c r="P1" s="253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81"/>
      <c r="CE1" s="81"/>
      <c r="CF1" s="81"/>
      <c r="CG1" s="81"/>
      <c r="CH1" s="81"/>
      <c r="CI1" s="81"/>
      <c r="CJ1" s="81"/>
      <c r="CK1" s="81"/>
      <c r="CL1" s="81"/>
      <c r="CM1" s="81"/>
      <c r="CN1" s="81"/>
      <c r="CO1" s="81"/>
      <c r="CP1" s="81"/>
      <c r="CQ1" s="81"/>
      <c r="CR1" s="81"/>
      <c r="CS1" s="81"/>
      <c r="CT1" s="81"/>
      <c r="CU1" s="81"/>
      <c r="CV1" s="81"/>
      <c r="CW1" s="81"/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  <c r="DL1" s="81"/>
      <c r="DM1" s="81"/>
      <c r="DN1" s="81"/>
      <c r="DO1" s="81"/>
      <c r="DP1" s="81"/>
      <c r="DQ1" s="81"/>
      <c r="DR1" s="81"/>
      <c r="DS1" s="81"/>
      <c r="DT1" s="81"/>
      <c r="DU1" s="81"/>
      <c r="DV1" s="81"/>
      <c r="DW1" s="81"/>
      <c r="DX1" s="81"/>
      <c r="DY1" s="81"/>
      <c r="DZ1" s="81"/>
      <c r="EA1" s="81"/>
      <c r="EB1" s="81"/>
      <c r="EC1" s="81"/>
      <c r="ED1" s="81"/>
      <c r="EE1" s="81"/>
      <c r="EF1" s="81"/>
      <c r="EG1" s="81"/>
      <c r="EH1" s="81"/>
      <c r="EI1" s="81"/>
      <c r="EJ1" s="81"/>
      <c r="EK1" s="81"/>
      <c r="EL1" s="81"/>
      <c r="EM1" s="81"/>
      <c r="EN1" s="81"/>
      <c r="EO1" s="81"/>
      <c r="EP1" s="81"/>
      <c r="EQ1" s="81"/>
      <c r="ER1" s="81"/>
      <c r="ES1" s="81"/>
      <c r="ET1" s="81"/>
      <c r="EU1" s="81"/>
      <c r="EV1" s="81"/>
      <c r="EW1" s="81"/>
      <c r="EX1" s="81"/>
      <c r="EY1" s="81"/>
      <c r="EZ1" s="81"/>
      <c r="FA1" s="81"/>
      <c r="FB1" s="81"/>
      <c r="FC1" s="81"/>
      <c r="FD1" s="81"/>
      <c r="FE1" s="81"/>
      <c r="FF1" s="81"/>
      <c r="FG1" s="81"/>
      <c r="FH1" s="81"/>
      <c r="FI1" s="81"/>
      <c r="FJ1" s="81"/>
      <c r="FK1" s="81"/>
      <c r="FL1" s="81"/>
      <c r="FM1" s="81"/>
      <c r="FN1" s="81"/>
      <c r="FO1" s="81"/>
      <c r="FP1" s="81"/>
      <c r="FQ1" s="81"/>
      <c r="FR1" s="81"/>
      <c r="FS1" s="81"/>
      <c r="FT1" s="81"/>
      <c r="FU1" s="81"/>
      <c r="FV1" s="81"/>
      <c r="FW1" s="81"/>
      <c r="FX1" s="81"/>
      <c r="FY1" s="81"/>
      <c r="FZ1" s="81"/>
      <c r="GA1" s="81"/>
      <c r="GB1" s="81"/>
      <c r="GC1" s="81"/>
      <c r="GD1" s="81"/>
      <c r="GE1" s="81"/>
      <c r="GF1" s="81"/>
      <c r="GG1" s="81"/>
      <c r="GH1" s="81"/>
      <c r="GI1" s="81"/>
      <c r="GJ1" s="81"/>
      <c r="GK1" s="81"/>
      <c r="GL1" s="81"/>
      <c r="GM1" s="81"/>
      <c r="GN1" s="81"/>
      <c r="GO1" s="81"/>
      <c r="GP1" s="81"/>
      <c r="GQ1" s="81"/>
      <c r="GR1" s="81"/>
      <c r="GS1" s="81"/>
      <c r="GT1" s="81"/>
      <c r="GU1" s="81"/>
      <c r="GV1" s="81"/>
      <c r="GW1" s="81"/>
      <c r="GX1" s="81"/>
      <c r="GY1" s="81"/>
      <c r="GZ1" s="81"/>
      <c r="HA1" s="81"/>
      <c r="HB1" s="81"/>
      <c r="HC1" s="81"/>
      <c r="HD1" s="81"/>
      <c r="HE1" s="81"/>
      <c r="HF1" s="81"/>
      <c r="HG1" s="81"/>
      <c r="HH1" s="81"/>
      <c r="HI1" s="81"/>
      <c r="HJ1" s="81"/>
      <c r="HK1" s="81"/>
      <c r="HL1" s="81"/>
      <c r="HM1" s="81"/>
      <c r="HN1" s="81"/>
      <c r="HO1" s="81"/>
      <c r="HP1" s="81"/>
      <c r="HQ1" s="81"/>
      <c r="HR1" s="81"/>
      <c r="HS1" s="81"/>
      <c r="HT1" s="81"/>
      <c r="HU1" s="81"/>
      <c r="HV1" s="81"/>
      <c r="HW1" s="81"/>
      <c r="HX1" s="81"/>
      <c r="HY1" s="81"/>
      <c r="HZ1" s="81"/>
      <c r="IA1" s="81"/>
      <c r="IB1" s="81"/>
      <c r="IC1" s="81"/>
      <c r="ID1" s="81"/>
      <c r="IE1" s="81"/>
      <c r="IF1" s="81"/>
      <c r="IG1" s="81"/>
      <c r="IH1" s="81"/>
      <c r="II1" s="81"/>
      <c r="IJ1" s="81"/>
      <c r="IK1" s="81"/>
      <c r="IL1" s="81"/>
      <c r="IM1" s="81"/>
      <c r="IN1" s="81"/>
      <c r="IO1" s="81"/>
      <c r="IP1" s="81"/>
      <c r="IQ1" s="81"/>
    </row>
    <row r="2" s="77" customFormat="1" ht="20" customHeight="1" spans="1:251">
      <c r="A2" s="235" t="s">
        <v>61</v>
      </c>
      <c r="B2" s="236"/>
      <c r="C2" s="237"/>
      <c r="D2" s="236"/>
      <c r="E2" s="238" t="s">
        <v>67</v>
      </c>
      <c r="F2" s="239"/>
      <c r="G2" s="239"/>
      <c r="H2" s="239"/>
      <c r="I2" s="239"/>
      <c r="J2" s="254" t="s">
        <v>57</v>
      </c>
      <c r="K2" s="255" t="s">
        <v>56</v>
      </c>
      <c r="L2" s="255"/>
      <c r="M2" s="255"/>
      <c r="N2" s="57"/>
      <c r="O2" s="57"/>
      <c r="P2" s="57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</row>
    <row r="3" s="77" customFormat="1" spans="1:251">
      <c r="A3" s="240" t="s">
        <v>148</v>
      </c>
      <c r="B3" s="241" t="s">
        <v>149</v>
      </c>
      <c r="C3" s="94"/>
      <c r="D3" s="241"/>
      <c r="E3" s="241"/>
      <c r="F3" s="241"/>
      <c r="G3" s="241"/>
      <c r="H3" s="241"/>
      <c r="I3" s="241"/>
      <c r="J3" s="123" t="s">
        <v>208</v>
      </c>
      <c r="K3" s="123"/>
      <c r="L3" s="123"/>
      <c r="M3" s="123"/>
      <c r="N3" s="57"/>
      <c r="O3" s="57"/>
      <c r="P3" s="57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</row>
    <row r="4" s="77" customFormat="1" ht="16.5" spans="1:251">
      <c r="A4" s="240"/>
      <c r="B4" s="242" t="s">
        <v>110</v>
      </c>
      <c r="C4" s="242" t="s">
        <v>111</v>
      </c>
      <c r="D4" s="242" t="s">
        <v>112</v>
      </c>
      <c r="E4" s="242" t="s">
        <v>113</v>
      </c>
      <c r="F4" s="242" t="s">
        <v>114</v>
      </c>
      <c r="G4" s="242" t="s">
        <v>115</v>
      </c>
      <c r="H4" s="242" t="s">
        <v>150</v>
      </c>
      <c r="I4" s="256" t="s">
        <v>151</v>
      </c>
      <c r="J4" s="242" t="s">
        <v>110</v>
      </c>
      <c r="K4" s="242" t="s">
        <v>111</v>
      </c>
      <c r="L4" s="242" t="s">
        <v>112</v>
      </c>
      <c r="M4" s="242" t="s">
        <v>113</v>
      </c>
      <c r="N4" s="242" t="s">
        <v>114</v>
      </c>
      <c r="O4" s="242" t="s">
        <v>115</v>
      </c>
      <c r="P4" s="242" t="s">
        <v>150</v>
      </c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</row>
    <row r="5" s="77" customFormat="1" ht="20" customHeight="1" spans="1:251">
      <c r="A5" s="240"/>
      <c r="B5" s="242" t="s">
        <v>152</v>
      </c>
      <c r="C5" s="242" t="s">
        <v>153</v>
      </c>
      <c r="D5" s="242" t="s">
        <v>154</v>
      </c>
      <c r="E5" s="242" t="s">
        <v>155</v>
      </c>
      <c r="F5" s="242" t="s">
        <v>156</v>
      </c>
      <c r="G5" s="242" t="s">
        <v>157</v>
      </c>
      <c r="H5" s="242" t="s">
        <v>158</v>
      </c>
      <c r="I5" s="256"/>
      <c r="J5" s="257"/>
      <c r="K5" s="257"/>
      <c r="L5" s="257"/>
      <c r="M5" s="257"/>
      <c r="N5" s="257"/>
      <c r="O5" s="258"/>
      <c r="P5" s="258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  <c r="HW5" s="81"/>
      <c r="HX5" s="81"/>
      <c r="HY5" s="81"/>
      <c r="HZ5" s="81"/>
      <c r="IA5" s="81"/>
      <c r="IB5" s="81"/>
      <c r="IC5" s="81"/>
      <c r="ID5" s="81"/>
      <c r="IE5" s="81"/>
      <c r="IF5" s="81"/>
      <c r="IG5" s="81"/>
      <c r="IH5" s="81"/>
      <c r="II5" s="81"/>
      <c r="IJ5" s="81"/>
      <c r="IK5" s="81"/>
      <c r="IL5" s="81"/>
      <c r="IM5" s="81"/>
      <c r="IN5" s="81"/>
      <c r="IO5" s="81"/>
      <c r="IP5" s="81"/>
      <c r="IQ5" s="81"/>
    </row>
    <row r="6" s="77" customFormat="1" ht="20" customHeight="1" spans="1:251">
      <c r="A6" s="243"/>
      <c r="B6" s="244"/>
      <c r="C6" s="244"/>
      <c r="D6" s="245"/>
      <c r="E6" s="244"/>
      <c r="F6" s="244"/>
      <c r="G6" s="244"/>
      <c r="H6" s="244"/>
      <c r="I6" s="259" t="s">
        <v>163</v>
      </c>
      <c r="J6" s="257"/>
      <c r="K6" s="257"/>
      <c r="L6" s="257"/>
      <c r="M6" s="257"/>
      <c r="N6" s="257"/>
      <c r="O6" s="258"/>
      <c r="P6" s="258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81"/>
      <c r="GZ6" s="81"/>
      <c r="HA6" s="81"/>
      <c r="HB6" s="81"/>
      <c r="HC6" s="81"/>
      <c r="HD6" s="81"/>
      <c r="HE6" s="81"/>
      <c r="HF6" s="81"/>
      <c r="HG6" s="81"/>
      <c r="HH6" s="81"/>
      <c r="HI6" s="81"/>
      <c r="HJ6" s="81"/>
      <c r="HK6" s="81"/>
      <c r="HL6" s="81"/>
      <c r="HM6" s="81"/>
      <c r="HN6" s="81"/>
      <c r="HO6" s="81"/>
      <c r="HP6" s="81"/>
      <c r="HQ6" s="81"/>
      <c r="HR6" s="81"/>
      <c r="HS6" s="81"/>
      <c r="HT6" s="81"/>
      <c r="HU6" s="81"/>
      <c r="HV6" s="81"/>
      <c r="HW6" s="81"/>
      <c r="HX6" s="81"/>
      <c r="HY6" s="81"/>
      <c r="HZ6" s="81"/>
      <c r="IA6" s="81"/>
      <c r="IB6" s="81"/>
      <c r="IC6" s="81"/>
      <c r="ID6" s="81"/>
      <c r="IE6" s="81"/>
      <c r="IF6" s="81"/>
      <c r="IG6" s="81"/>
      <c r="IH6" s="81"/>
      <c r="II6" s="81"/>
      <c r="IJ6" s="81"/>
      <c r="IK6" s="81"/>
      <c r="IL6" s="81"/>
      <c r="IM6" s="81"/>
      <c r="IN6" s="81"/>
      <c r="IO6" s="81"/>
      <c r="IP6" s="81"/>
      <c r="IQ6" s="81"/>
    </row>
    <row r="7" s="77" customFormat="1" ht="20" customHeight="1" spans="1:251">
      <c r="A7" s="243"/>
      <c r="B7" s="244"/>
      <c r="C7" s="244"/>
      <c r="D7" s="245"/>
      <c r="E7" s="244"/>
      <c r="F7" s="244"/>
      <c r="G7" s="244"/>
      <c r="H7" s="244"/>
      <c r="I7" s="259" t="s">
        <v>163</v>
      </c>
      <c r="J7" s="257"/>
      <c r="K7" s="257"/>
      <c r="L7" s="257"/>
      <c r="M7" s="257"/>
      <c r="N7" s="257"/>
      <c r="O7" s="258"/>
      <c r="P7" s="258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1"/>
      <c r="HS7" s="81"/>
      <c r="HT7" s="81"/>
      <c r="HU7" s="81"/>
      <c r="HV7" s="81"/>
      <c r="HW7" s="81"/>
      <c r="HX7" s="81"/>
      <c r="HY7" s="81"/>
      <c r="HZ7" s="81"/>
      <c r="IA7" s="81"/>
      <c r="IB7" s="81"/>
      <c r="IC7" s="81"/>
      <c r="ID7" s="81"/>
      <c r="IE7" s="81"/>
      <c r="IF7" s="81"/>
      <c r="IG7" s="81"/>
      <c r="IH7" s="81"/>
      <c r="II7" s="81"/>
      <c r="IJ7" s="81"/>
      <c r="IK7" s="81"/>
      <c r="IL7" s="81"/>
      <c r="IM7" s="81"/>
      <c r="IN7" s="81"/>
      <c r="IO7" s="81"/>
      <c r="IP7" s="81"/>
      <c r="IQ7" s="81"/>
    </row>
    <row r="8" s="77" customFormat="1" ht="20" customHeight="1" spans="1:251">
      <c r="A8" s="243"/>
      <c r="B8" s="244"/>
      <c r="C8" s="244"/>
      <c r="D8" s="245"/>
      <c r="E8" s="244"/>
      <c r="F8" s="244"/>
      <c r="G8" s="244"/>
      <c r="H8" s="244"/>
      <c r="I8" s="259" t="s">
        <v>163</v>
      </c>
      <c r="J8" s="257"/>
      <c r="K8" s="257"/>
      <c r="L8" s="257"/>
      <c r="M8" s="257"/>
      <c r="N8" s="257"/>
      <c r="O8" s="258"/>
      <c r="P8" s="258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81"/>
      <c r="FD8" s="81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81"/>
      <c r="GO8" s="81"/>
      <c r="GP8" s="81"/>
      <c r="GQ8" s="81"/>
      <c r="GR8" s="81"/>
      <c r="GS8" s="81"/>
      <c r="GT8" s="81"/>
      <c r="GU8" s="81"/>
      <c r="GV8" s="81"/>
      <c r="GW8" s="81"/>
      <c r="GX8" s="81"/>
      <c r="GY8" s="81"/>
      <c r="GZ8" s="81"/>
      <c r="HA8" s="81"/>
      <c r="HB8" s="81"/>
      <c r="HC8" s="81"/>
      <c r="HD8" s="81"/>
      <c r="HE8" s="81"/>
      <c r="HF8" s="81"/>
      <c r="HG8" s="81"/>
      <c r="HH8" s="81"/>
      <c r="HI8" s="81"/>
      <c r="HJ8" s="81"/>
      <c r="HK8" s="81"/>
      <c r="HL8" s="81"/>
      <c r="HM8" s="81"/>
      <c r="HN8" s="81"/>
      <c r="HO8" s="81"/>
      <c r="HP8" s="81"/>
      <c r="HQ8" s="81"/>
      <c r="HR8" s="81"/>
      <c r="HS8" s="81"/>
      <c r="HT8" s="81"/>
      <c r="HU8" s="81"/>
      <c r="HV8" s="81"/>
      <c r="HW8" s="81"/>
      <c r="HX8" s="81"/>
      <c r="HY8" s="81"/>
      <c r="HZ8" s="81"/>
      <c r="IA8" s="81"/>
      <c r="IB8" s="81"/>
      <c r="IC8" s="81"/>
      <c r="ID8" s="81"/>
      <c r="IE8" s="81"/>
      <c r="IF8" s="81"/>
      <c r="IG8" s="81"/>
      <c r="IH8" s="81"/>
      <c r="II8" s="81"/>
      <c r="IJ8" s="81"/>
      <c r="IK8" s="81"/>
      <c r="IL8" s="81"/>
      <c r="IM8" s="81"/>
      <c r="IN8" s="81"/>
      <c r="IO8" s="81"/>
      <c r="IP8" s="81"/>
      <c r="IQ8" s="81"/>
    </row>
    <row r="9" s="77" customFormat="1" ht="20" customHeight="1" spans="1:251">
      <c r="A9" s="243"/>
      <c r="B9" s="244"/>
      <c r="C9" s="244"/>
      <c r="D9" s="245"/>
      <c r="E9" s="244"/>
      <c r="F9" s="244"/>
      <c r="G9" s="244"/>
      <c r="H9" s="244"/>
      <c r="I9" s="259" t="s">
        <v>174</v>
      </c>
      <c r="J9" s="257"/>
      <c r="K9" s="257"/>
      <c r="L9" s="257"/>
      <c r="M9" s="257"/>
      <c r="N9" s="257"/>
      <c r="O9" s="258"/>
      <c r="P9" s="258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1"/>
      <c r="HS9" s="81"/>
      <c r="HT9" s="81"/>
      <c r="HU9" s="81"/>
      <c r="HV9" s="81"/>
      <c r="HW9" s="81"/>
      <c r="HX9" s="81"/>
      <c r="HY9" s="81"/>
      <c r="HZ9" s="81"/>
      <c r="IA9" s="81"/>
      <c r="IB9" s="81"/>
      <c r="IC9" s="81"/>
      <c r="ID9" s="81"/>
      <c r="IE9" s="81"/>
      <c r="IF9" s="81"/>
      <c r="IG9" s="81"/>
      <c r="IH9" s="81"/>
      <c r="II9" s="81"/>
      <c r="IJ9" s="81"/>
      <c r="IK9" s="81"/>
      <c r="IL9" s="81"/>
      <c r="IM9" s="81"/>
      <c r="IN9" s="81"/>
      <c r="IO9" s="81"/>
      <c r="IP9" s="81"/>
      <c r="IQ9" s="81"/>
    </row>
    <row r="10" s="77" customFormat="1" ht="20" customHeight="1" spans="1:251">
      <c r="A10" s="243"/>
      <c r="B10" s="244"/>
      <c r="C10" s="244"/>
      <c r="D10" s="245"/>
      <c r="E10" s="244"/>
      <c r="F10" s="244"/>
      <c r="G10" s="244"/>
      <c r="H10" s="244"/>
      <c r="I10" s="259" t="s">
        <v>174</v>
      </c>
      <c r="J10" s="257"/>
      <c r="K10" s="257"/>
      <c r="L10" s="257"/>
      <c r="M10" s="257"/>
      <c r="N10" s="257"/>
      <c r="O10" s="258"/>
      <c r="P10" s="258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  <c r="GT10" s="81"/>
      <c r="GU10" s="81"/>
      <c r="GV10" s="81"/>
      <c r="GW10" s="81"/>
      <c r="GX10" s="81"/>
      <c r="GY10" s="81"/>
      <c r="GZ10" s="81"/>
      <c r="HA10" s="81"/>
      <c r="HB10" s="81"/>
      <c r="HC10" s="81"/>
      <c r="HD10" s="81"/>
      <c r="HE10" s="81"/>
      <c r="HF10" s="81"/>
      <c r="HG10" s="81"/>
      <c r="HH10" s="81"/>
      <c r="HI10" s="81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1"/>
      <c r="IF10" s="81"/>
      <c r="IG10" s="81"/>
      <c r="IH10" s="81"/>
      <c r="II10" s="81"/>
      <c r="IJ10" s="81"/>
      <c r="IK10" s="81"/>
      <c r="IL10" s="81"/>
      <c r="IM10" s="81"/>
      <c r="IN10" s="81"/>
      <c r="IO10" s="81"/>
      <c r="IP10" s="81"/>
      <c r="IQ10" s="81"/>
    </row>
    <row r="11" s="77" customFormat="1" ht="20" customHeight="1" spans="1:251">
      <c r="A11" s="243"/>
      <c r="B11" s="244"/>
      <c r="C11" s="244"/>
      <c r="D11" s="245"/>
      <c r="E11" s="244"/>
      <c r="F11" s="244"/>
      <c r="G11" s="244"/>
      <c r="H11" s="244"/>
      <c r="I11" s="259" t="s">
        <v>179</v>
      </c>
      <c r="J11" s="257"/>
      <c r="K11" s="257"/>
      <c r="L11" s="257"/>
      <c r="M11" s="257"/>
      <c r="N11" s="257"/>
      <c r="O11" s="258"/>
      <c r="P11" s="258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1"/>
      <c r="EG11" s="81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1"/>
      <c r="GI11" s="81"/>
      <c r="GJ11" s="81"/>
      <c r="GK11" s="81"/>
      <c r="GL11" s="81"/>
      <c r="GM11" s="81"/>
      <c r="GN11" s="81"/>
      <c r="GO11" s="81"/>
      <c r="GP11" s="81"/>
      <c r="GQ11" s="81"/>
      <c r="GR11" s="81"/>
      <c r="GS11" s="81"/>
      <c r="GT11" s="81"/>
      <c r="GU11" s="81"/>
      <c r="GV11" s="81"/>
      <c r="GW11" s="81"/>
      <c r="GX11" s="81"/>
      <c r="GY11" s="81"/>
      <c r="GZ11" s="81"/>
      <c r="HA11" s="81"/>
      <c r="HB11" s="81"/>
      <c r="HC11" s="81"/>
      <c r="HD11" s="81"/>
      <c r="HE11" s="81"/>
      <c r="HF11" s="81"/>
      <c r="HG11" s="81"/>
      <c r="HH11" s="81"/>
      <c r="HI11" s="81"/>
      <c r="HJ11" s="81"/>
      <c r="HK11" s="81"/>
      <c r="HL11" s="81"/>
      <c r="HM11" s="81"/>
      <c r="HN11" s="81"/>
      <c r="HO11" s="81"/>
      <c r="HP11" s="81"/>
      <c r="HQ11" s="81"/>
      <c r="HR11" s="81"/>
      <c r="HS11" s="81"/>
      <c r="HT11" s="81"/>
      <c r="HU11" s="81"/>
      <c r="HV11" s="81"/>
      <c r="HW11" s="81"/>
      <c r="HX11" s="81"/>
      <c r="HY11" s="81"/>
      <c r="HZ11" s="81"/>
      <c r="IA11" s="81"/>
      <c r="IB11" s="81"/>
      <c r="IC11" s="81"/>
      <c r="ID11" s="81"/>
      <c r="IE11" s="81"/>
      <c r="IF11" s="81"/>
      <c r="IG11" s="81"/>
      <c r="IH11" s="81"/>
      <c r="II11" s="81"/>
      <c r="IJ11" s="81"/>
      <c r="IK11" s="81"/>
      <c r="IL11" s="81"/>
      <c r="IM11" s="81"/>
      <c r="IN11" s="81"/>
      <c r="IO11" s="81"/>
      <c r="IP11" s="81"/>
      <c r="IQ11" s="81"/>
    </row>
    <row r="12" s="77" customFormat="1" ht="20" customHeight="1" spans="1:251">
      <c r="A12" s="243"/>
      <c r="B12" s="246"/>
      <c r="C12" s="246"/>
      <c r="D12" s="245"/>
      <c r="E12" s="246"/>
      <c r="F12" s="246"/>
      <c r="G12" s="246"/>
      <c r="H12" s="246"/>
      <c r="I12" s="259" t="s">
        <v>174</v>
      </c>
      <c r="J12" s="257"/>
      <c r="K12" s="257"/>
      <c r="L12" s="257"/>
      <c r="M12" s="257"/>
      <c r="N12" s="257"/>
      <c r="O12" s="258"/>
      <c r="P12" s="258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  <c r="GT12" s="81"/>
      <c r="GU12" s="81"/>
      <c r="GV12" s="81"/>
      <c r="GW12" s="81"/>
      <c r="GX12" s="81"/>
      <c r="GY12" s="81"/>
      <c r="GZ12" s="81"/>
      <c r="HA12" s="81"/>
      <c r="HB12" s="81"/>
      <c r="HC12" s="81"/>
      <c r="HD12" s="81"/>
      <c r="HE12" s="81"/>
      <c r="HF12" s="81"/>
      <c r="HG12" s="81"/>
      <c r="HH12" s="81"/>
      <c r="HI12" s="81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1"/>
      <c r="IF12" s="81"/>
      <c r="IG12" s="81"/>
      <c r="IH12" s="81"/>
      <c r="II12" s="81"/>
      <c r="IJ12" s="81"/>
      <c r="IK12" s="81"/>
      <c r="IL12" s="81"/>
      <c r="IM12" s="81"/>
      <c r="IN12" s="81"/>
      <c r="IO12" s="81"/>
      <c r="IP12" s="81"/>
      <c r="IQ12" s="81"/>
    </row>
    <row r="13" s="77" customFormat="1" ht="20" customHeight="1" spans="1:251">
      <c r="A13" s="243"/>
      <c r="B13" s="244"/>
      <c r="C13" s="244"/>
      <c r="D13" s="245"/>
      <c r="E13" s="244"/>
      <c r="F13" s="244"/>
      <c r="G13" s="244"/>
      <c r="H13" s="244"/>
      <c r="I13" s="259">
        <v>0</v>
      </c>
      <c r="J13" s="257"/>
      <c r="K13" s="257"/>
      <c r="L13" s="257"/>
      <c r="M13" s="257"/>
      <c r="N13" s="257"/>
      <c r="O13" s="258"/>
      <c r="P13" s="258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1"/>
      <c r="EK13" s="81"/>
      <c r="EL13" s="81"/>
      <c r="EM13" s="81"/>
      <c r="EN13" s="81"/>
      <c r="EO13" s="81"/>
      <c r="EP13" s="81"/>
      <c r="EQ13" s="81"/>
      <c r="ER13" s="81"/>
      <c r="ES13" s="81"/>
      <c r="ET13" s="81"/>
      <c r="EU13" s="81"/>
      <c r="EV13" s="81"/>
      <c r="EW13" s="81"/>
      <c r="EX13" s="81"/>
      <c r="EY13" s="81"/>
      <c r="EZ13" s="81"/>
      <c r="FA13" s="81"/>
      <c r="FB13" s="81"/>
      <c r="FC13" s="81"/>
      <c r="FD13" s="81"/>
      <c r="FE13" s="81"/>
      <c r="FF13" s="81"/>
      <c r="FG13" s="81"/>
      <c r="FH13" s="81"/>
      <c r="FI13" s="81"/>
      <c r="FJ13" s="81"/>
      <c r="FK13" s="81"/>
      <c r="FL13" s="81"/>
      <c r="FM13" s="81"/>
      <c r="FN13" s="81"/>
      <c r="FO13" s="81"/>
      <c r="FP13" s="81"/>
      <c r="FQ13" s="81"/>
      <c r="FR13" s="81"/>
      <c r="FS13" s="81"/>
      <c r="FT13" s="81"/>
      <c r="FU13" s="81"/>
      <c r="FV13" s="81"/>
      <c r="FW13" s="81"/>
      <c r="FX13" s="81"/>
      <c r="FY13" s="81"/>
      <c r="FZ13" s="81"/>
      <c r="GA13" s="81"/>
      <c r="GB13" s="81"/>
      <c r="GC13" s="81"/>
      <c r="GD13" s="81"/>
      <c r="GE13" s="81"/>
      <c r="GF13" s="81"/>
      <c r="GG13" s="81"/>
      <c r="GH13" s="81"/>
      <c r="GI13" s="81"/>
      <c r="GJ13" s="81"/>
      <c r="GK13" s="81"/>
      <c r="GL13" s="81"/>
      <c r="GM13" s="81"/>
      <c r="GN13" s="81"/>
      <c r="GO13" s="81"/>
      <c r="GP13" s="81"/>
      <c r="GQ13" s="81"/>
      <c r="GR13" s="81"/>
      <c r="GS13" s="81"/>
      <c r="GT13" s="81"/>
      <c r="GU13" s="81"/>
      <c r="GV13" s="81"/>
      <c r="GW13" s="81"/>
      <c r="GX13" s="81"/>
      <c r="GY13" s="81"/>
      <c r="GZ13" s="81"/>
      <c r="HA13" s="81"/>
      <c r="HB13" s="81"/>
      <c r="HC13" s="81"/>
      <c r="HD13" s="81"/>
      <c r="HE13" s="81"/>
      <c r="HF13" s="81"/>
      <c r="HG13" s="81"/>
      <c r="HH13" s="81"/>
      <c r="HI13" s="81"/>
      <c r="HJ13" s="81"/>
      <c r="HK13" s="81"/>
      <c r="HL13" s="81"/>
      <c r="HM13" s="81"/>
      <c r="HN13" s="81"/>
      <c r="HO13" s="81"/>
      <c r="HP13" s="81"/>
      <c r="HQ13" s="81"/>
      <c r="HR13" s="81"/>
      <c r="HS13" s="81"/>
      <c r="HT13" s="81"/>
      <c r="HU13" s="81"/>
      <c r="HV13" s="81"/>
      <c r="HW13" s="81"/>
      <c r="HX13" s="81"/>
      <c r="HY13" s="81"/>
      <c r="HZ13" s="81"/>
      <c r="IA13" s="81"/>
      <c r="IB13" s="81"/>
      <c r="IC13" s="81"/>
      <c r="ID13" s="81"/>
      <c r="IE13" s="81"/>
      <c r="IF13" s="81"/>
      <c r="IG13" s="81"/>
      <c r="IH13" s="81"/>
      <c r="II13" s="81"/>
      <c r="IJ13" s="81"/>
      <c r="IK13" s="81"/>
      <c r="IL13" s="81"/>
      <c r="IM13" s="81"/>
      <c r="IN13" s="81"/>
      <c r="IO13" s="81"/>
      <c r="IP13" s="81"/>
      <c r="IQ13" s="81"/>
    </row>
    <row r="14" s="77" customFormat="1" ht="20" customHeight="1" spans="1:251">
      <c r="A14" s="243"/>
      <c r="B14" s="244"/>
      <c r="C14" s="244"/>
      <c r="D14" s="245"/>
      <c r="E14" s="244"/>
      <c r="F14" s="244"/>
      <c r="G14" s="244"/>
      <c r="H14" s="244"/>
      <c r="I14" s="250"/>
      <c r="J14" s="257"/>
      <c r="K14" s="257"/>
      <c r="L14" s="257"/>
      <c r="M14" s="257"/>
      <c r="N14" s="257"/>
      <c r="O14" s="258"/>
      <c r="P14" s="258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1"/>
      <c r="IF14" s="81"/>
      <c r="IG14" s="81"/>
      <c r="IH14" s="81"/>
      <c r="II14" s="81"/>
      <c r="IJ14" s="81"/>
      <c r="IK14" s="81"/>
      <c r="IL14" s="81"/>
      <c r="IM14" s="81"/>
      <c r="IN14" s="81"/>
      <c r="IO14" s="81"/>
      <c r="IP14" s="81"/>
      <c r="IQ14" s="81"/>
    </row>
    <row r="15" s="77" customFormat="1" ht="20" customHeight="1" spans="1:251">
      <c r="A15" s="243"/>
      <c r="B15" s="244"/>
      <c r="C15" s="244"/>
      <c r="D15" s="245"/>
      <c r="E15" s="244"/>
      <c r="F15" s="244"/>
      <c r="G15" s="244"/>
      <c r="H15" s="244"/>
      <c r="I15" s="250"/>
      <c r="J15" s="257"/>
      <c r="K15" s="257"/>
      <c r="L15" s="257"/>
      <c r="M15" s="257"/>
      <c r="N15" s="257"/>
      <c r="O15" s="258"/>
      <c r="P15" s="258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1"/>
      <c r="EB15" s="81"/>
      <c r="EC15" s="81"/>
      <c r="ED15" s="81"/>
      <c r="EE15" s="81"/>
      <c r="EF15" s="81"/>
      <c r="EG15" s="81"/>
      <c r="EH15" s="81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U15" s="81"/>
      <c r="EV15" s="81"/>
      <c r="EW15" s="81"/>
      <c r="EX15" s="81"/>
      <c r="EY15" s="81"/>
      <c r="EZ15" s="81"/>
      <c r="FA15" s="81"/>
      <c r="FB15" s="81"/>
      <c r="FC15" s="81"/>
      <c r="FD15" s="81"/>
      <c r="FE15" s="81"/>
      <c r="FF15" s="81"/>
      <c r="FG15" s="81"/>
      <c r="FH15" s="81"/>
      <c r="FI15" s="81"/>
      <c r="FJ15" s="81"/>
      <c r="FK15" s="81"/>
      <c r="FL15" s="81"/>
      <c r="FM15" s="81"/>
      <c r="FN15" s="81"/>
      <c r="FO15" s="81"/>
      <c r="FP15" s="81"/>
      <c r="FQ15" s="81"/>
      <c r="FR15" s="81"/>
      <c r="FS15" s="81"/>
      <c r="FT15" s="81"/>
      <c r="FU15" s="81"/>
      <c r="FV15" s="81"/>
      <c r="FW15" s="81"/>
      <c r="FX15" s="81"/>
      <c r="FY15" s="81"/>
      <c r="FZ15" s="81"/>
      <c r="GA15" s="81"/>
      <c r="GB15" s="81"/>
      <c r="GC15" s="81"/>
      <c r="GD15" s="81"/>
      <c r="GE15" s="81"/>
      <c r="GF15" s="81"/>
      <c r="GG15" s="81"/>
      <c r="GH15" s="81"/>
      <c r="GI15" s="81"/>
      <c r="GJ15" s="81"/>
      <c r="GK15" s="81"/>
      <c r="GL15" s="81"/>
      <c r="GM15" s="81"/>
      <c r="GN15" s="81"/>
      <c r="GO15" s="81"/>
      <c r="GP15" s="81"/>
      <c r="GQ15" s="81"/>
      <c r="GR15" s="81"/>
      <c r="GS15" s="81"/>
      <c r="GT15" s="81"/>
      <c r="GU15" s="81"/>
      <c r="GV15" s="81"/>
      <c r="GW15" s="81"/>
      <c r="GX15" s="81"/>
      <c r="GY15" s="81"/>
      <c r="GZ15" s="81"/>
      <c r="HA15" s="81"/>
      <c r="HB15" s="81"/>
      <c r="HC15" s="81"/>
      <c r="HD15" s="81"/>
      <c r="HE15" s="81"/>
      <c r="HF15" s="81"/>
      <c r="HG15" s="81"/>
      <c r="HH15" s="81"/>
      <c r="HI15" s="81"/>
      <c r="HJ15" s="81"/>
      <c r="HK15" s="81"/>
      <c r="HL15" s="81"/>
      <c r="HM15" s="81"/>
      <c r="HN15" s="81"/>
      <c r="HO15" s="81"/>
      <c r="HP15" s="81"/>
      <c r="HQ15" s="81"/>
      <c r="HR15" s="81"/>
      <c r="HS15" s="81"/>
      <c r="HT15" s="81"/>
      <c r="HU15" s="81"/>
      <c r="HV15" s="81"/>
      <c r="HW15" s="81"/>
      <c r="HX15" s="81"/>
      <c r="HY15" s="81"/>
      <c r="HZ15" s="81"/>
      <c r="IA15" s="81"/>
      <c r="IB15" s="81"/>
      <c r="IC15" s="81"/>
      <c r="ID15" s="81"/>
      <c r="IE15" s="81"/>
      <c r="IF15" s="81"/>
      <c r="IG15" s="81"/>
      <c r="IH15" s="81"/>
      <c r="II15" s="81"/>
      <c r="IJ15" s="81"/>
      <c r="IK15" s="81"/>
      <c r="IL15" s="81"/>
      <c r="IM15" s="81"/>
      <c r="IN15" s="81"/>
      <c r="IO15" s="81"/>
      <c r="IP15" s="81"/>
      <c r="IQ15" s="81"/>
    </row>
    <row r="16" s="77" customFormat="1" ht="20" customHeight="1" spans="1:251">
      <c r="A16" s="247"/>
      <c r="B16" s="248"/>
      <c r="C16" s="248"/>
      <c r="D16" s="249"/>
      <c r="E16" s="249"/>
      <c r="F16" s="249"/>
      <c r="G16" s="248"/>
      <c r="H16" s="248"/>
      <c r="I16" s="260"/>
      <c r="J16" s="257"/>
      <c r="K16" s="257"/>
      <c r="L16" s="257"/>
      <c r="M16" s="257"/>
      <c r="N16" s="257"/>
      <c r="O16" s="258"/>
      <c r="P16" s="258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81"/>
      <c r="DG16" s="81"/>
      <c r="DH16" s="81"/>
      <c r="DI16" s="81"/>
      <c r="DJ16" s="81"/>
      <c r="DK16" s="81"/>
      <c r="DL16" s="81"/>
      <c r="DM16" s="81"/>
      <c r="DN16" s="81"/>
      <c r="DO16" s="81"/>
      <c r="DP16" s="81"/>
      <c r="DQ16" s="81"/>
      <c r="DR16" s="81"/>
      <c r="DS16" s="81"/>
      <c r="DT16" s="81"/>
      <c r="DU16" s="81"/>
      <c r="DV16" s="81"/>
      <c r="DW16" s="81"/>
      <c r="DX16" s="81"/>
      <c r="DY16" s="81"/>
      <c r="DZ16" s="81"/>
      <c r="EA16" s="81"/>
      <c r="EB16" s="81"/>
      <c r="EC16" s="81"/>
      <c r="ED16" s="81"/>
      <c r="EE16" s="81"/>
      <c r="EF16" s="81"/>
      <c r="EG16" s="81"/>
      <c r="EH16" s="81"/>
      <c r="EI16" s="81"/>
      <c r="EJ16" s="81"/>
      <c r="EK16" s="81"/>
      <c r="EL16" s="81"/>
      <c r="EM16" s="81"/>
      <c r="EN16" s="81"/>
      <c r="EO16" s="81"/>
      <c r="EP16" s="81"/>
      <c r="EQ16" s="81"/>
      <c r="ER16" s="81"/>
      <c r="ES16" s="81"/>
      <c r="ET16" s="81"/>
      <c r="EU16" s="81"/>
      <c r="EV16" s="81"/>
      <c r="EW16" s="81"/>
      <c r="EX16" s="81"/>
      <c r="EY16" s="81"/>
      <c r="EZ16" s="81"/>
      <c r="FA16" s="81"/>
      <c r="FB16" s="81"/>
      <c r="FC16" s="81"/>
      <c r="FD16" s="81"/>
      <c r="FE16" s="81"/>
      <c r="FF16" s="81"/>
      <c r="FG16" s="81"/>
      <c r="FH16" s="81"/>
      <c r="FI16" s="81"/>
      <c r="FJ16" s="81"/>
      <c r="FK16" s="81"/>
      <c r="FL16" s="81"/>
      <c r="FM16" s="81"/>
      <c r="FN16" s="81"/>
      <c r="FO16" s="81"/>
      <c r="FP16" s="81"/>
      <c r="FQ16" s="81"/>
      <c r="FR16" s="81"/>
      <c r="FS16" s="81"/>
      <c r="FT16" s="81"/>
      <c r="FU16" s="81"/>
      <c r="FV16" s="81"/>
      <c r="FW16" s="81"/>
      <c r="FX16" s="81"/>
      <c r="FY16" s="81"/>
      <c r="FZ16" s="81"/>
      <c r="GA16" s="81"/>
      <c r="GB16" s="81"/>
      <c r="GC16" s="81"/>
      <c r="GD16" s="81"/>
      <c r="GE16" s="81"/>
      <c r="GF16" s="81"/>
      <c r="GG16" s="81"/>
      <c r="GH16" s="81"/>
      <c r="GI16" s="81"/>
      <c r="GJ16" s="81"/>
      <c r="GK16" s="81"/>
      <c r="GL16" s="81"/>
      <c r="GM16" s="81"/>
      <c r="GN16" s="81"/>
      <c r="GO16" s="81"/>
      <c r="GP16" s="81"/>
      <c r="GQ16" s="81"/>
      <c r="GR16" s="81"/>
      <c r="GS16" s="81"/>
      <c r="GT16" s="81"/>
      <c r="GU16" s="81"/>
      <c r="GV16" s="81"/>
      <c r="GW16" s="81"/>
      <c r="GX16" s="81"/>
      <c r="GY16" s="81"/>
      <c r="GZ16" s="81"/>
      <c r="HA16" s="81"/>
      <c r="HB16" s="81"/>
      <c r="HC16" s="81"/>
      <c r="HD16" s="81"/>
      <c r="HE16" s="81"/>
      <c r="HF16" s="81"/>
      <c r="HG16" s="81"/>
      <c r="HH16" s="81"/>
      <c r="HI16" s="81"/>
      <c r="HJ16" s="81"/>
      <c r="HK16" s="81"/>
      <c r="HL16" s="81"/>
      <c r="HM16" s="81"/>
      <c r="HN16" s="81"/>
      <c r="HO16" s="81"/>
      <c r="HP16" s="81"/>
      <c r="HQ16" s="81"/>
      <c r="HR16" s="81"/>
      <c r="HS16" s="81"/>
      <c r="HT16" s="81"/>
      <c r="HU16" s="81"/>
      <c r="HV16" s="81"/>
      <c r="HW16" s="81"/>
      <c r="HX16" s="81"/>
      <c r="HY16" s="81"/>
      <c r="HZ16" s="81"/>
      <c r="IA16" s="81"/>
      <c r="IB16" s="81"/>
      <c r="IC16" s="81"/>
      <c r="ID16" s="81"/>
      <c r="IE16" s="81"/>
      <c r="IF16" s="81"/>
      <c r="IG16" s="81"/>
      <c r="IH16" s="81"/>
      <c r="II16" s="81"/>
      <c r="IJ16" s="81"/>
      <c r="IK16" s="81"/>
      <c r="IL16" s="81"/>
      <c r="IM16" s="81"/>
      <c r="IN16" s="81"/>
      <c r="IO16" s="81"/>
      <c r="IP16" s="81"/>
      <c r="IQ16" s="81"/>
    </row>
    <row r="17" s="77" customFormat="1" ht="20" customHeight="1" spans="1:251">
      <c r="A17" s="250"/>
      <c r="B17" s="251"/>
      <c r="C17" s="251"/>
      <c r="D17" s="252"/>
      <c r="E17" s="252"/>
      <c r="F17" s="252"/>
      <c r="G17" s="251"/>
      <c r="H17" s="251"/>
      <c r="I17" s="251"/>
      <c r="J17" s="261"/>
      <c r="K17" s="261"/>
      <c r="L17" s="261"/>
      <c r="M17" s="257"/>
      <c r="N17" s="257"/>
      <c r="O17" s="258"/>
      <c r="P17" s="258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81"/>
      <c r="DN17" s="81"/>
      <c r="DO17" s="81"/>
      <c r="DP17" s="81"/>
      <c r="DQ17" s="81"/>
      <c r="DR17" s="81"/>
      <c r="DS17" s="81"/>
      <c r="DT17" s="81"/>
      <c r="DU17" s="81"/>
      <c r="DV17" s="81"/>
      <c r="DW17" s="81"/>
      <c r="DX17" s="81"/>
      <c r="DY17" s="81"/>
      <c r="DZ17" s="81"/>
      <c r="EA17" s="81"/>
      <c r="EB17" s="81"/>
      <c r="EC17" s="81"/>
      <c r="ED17" s="81"/>
      <c r="EE17" s="81"/>
      <c r="EF17" s="81"/>
      <c r="EG17" s="81"/>
      <c r="EH17" s="81"/>
      <c r="EI17" s="81"/>
      <c r="EJ17" s="81"/>
      <c r="EK17" s="81"/>
      <c r="EL17" s="81"/>
      <c r="EM17" s="81"/>
      <c r="EN17" s="81"/>
      <c r="EO17" s="81"/>
      <c r="EP17" s="81"/>
      <c r="EQ17" s="81"/>
      <c r="ER17" s="81"/>
      <c r="ES17" s="81"/>
      <c r="ET17" s="81"/>
      <c r="EU17" s="81"/>
      <c r="EV17" s="81"/>
      <c r="EW17" s="81"/>
      <c r="EX17" s="81"/>
      <c r="EY17" s="81"/>
      <c r="EZ17" s="81"/>
      <c r="FA17" s="81"/>
      <c r="FB17" s="81"/>
      <c r="FC17" s="81"/>
      <c r="FD17" s="81"/>
      <c r="FE17" s="81"/>
      <c r="FF17" s="81"/>
      <c r="FG17" s="81"/>
      <c r="FH17" s="81"/>
      <c r="FI17" s="81"/>
      <c r="FJ17" s="81"/>
      <c r="FK17" s="81"/>
      <c r="FL17" s="81"/>
      <c r="FM17" s="81"/>
      <c r="FN17" s="81"/>
      <c r="FO17" s="81"/>
      <c r="FP17" s="81"/>
      <c r="FQ17" s="81"/>
      <c r="FR17" s="81"/>
      <c r="FS17" s="81"/>
      <c r="FT17" s="81"/>
      <c r="FU17" s="81"/>
      <c r="FV17" s="81"/>
      <c r="FW17" s="81"/>
      <c r="FX17" s="81"/>
      <c r="FY17" s="81"/>
      <c r="FZ17" s="81"/>
      <c r="GA17" s="81"/>
      <c r="GB17" s="81"/>
      <c r="GC17" s="81"/>
      <c r="GD17" s="81"/>
      <c r="GE17" s="81"/>
      <c r="GF17" s="81"/>
      <c r="GG17" s="81"/>
      <c r="GH17" s="81"/>
      <c r="GI17" s="81"/>
      <c r="GJ17" s="81"/>
      <c r="GK17" s="81"/>
      <c r="GL17" s="81"/>
      <c r="GM17" s="81"/>
      <c r="GN17" s="81"/>
      <c r="GO17" s="81"/>
      <c r="GP17" s="81"/>
      <c r="GQ17" s="81"/>
      <c r="GR17" s="81"/>
      <c r="GS17" s="81"/>
      <c r="GT17" s="81"/>
      <c r="GU17" s="81"/>
      <c r="GV17" s="81"/>
      <c r="GW17" s="81"/>
      <c r="GX17" s="81"/>
      <c r="GY17" s="81"/>
      <c r="GZ17" s="81"/>
      <c r="HA17" s="81"/>
      <c r="HB17" s="81"/>
      <c r="HC17" s="81"/>
      <c r="HD17" s="81"/>
      <c r="HE17" s="81"/>
      <c r="HF17" s="81"/>
      <c r="HG17" s="81"/>
      <c r="HH17" s="81"/>
      <c r="HI17" s="81"/>
      <c r="HJ17" s="81"/>
      <c r="HK17" s="81"/>
      <c r="HL17" s="81"/>
      <c r="HM17" s="81"/>
      <c r="HN17" s="81"/>
      <c r="HO17" s="81"/>
      <c r="HP17" s="81"/>
      <c r="HQ17" s="81"/>
      <c r="HR17" s="81"/>
      <c r="HS17" s="81"/>
      <c r="HT17" s="81"/>
      <c r="HU17" s="81"/>
      <c r="HV17" s="81"/>
      <c r="HW17" s="81"/>
      <c r="HX17" s="81"/>
      <c r="HY17" s="81"/>
      <c r="HZ17" s="81"/>
      <c r="IA17" s="81"/>
      <c r="IB17" s="81"/>
      <c r="IC17" s="81"/>
      <c r="ID17" s="81"/>
      <c r="IE17" s="81"/>
      <c r="IF17" s="81"/>
      <c r="IG17" s="81"/>
      <c r="IH17" s="81"/>
      <c r="II17" s="81"/>
      <c r="IJ17" s="81"/>
      <c r="IK17" s="81"/>
      <c r="IL17" s="81"/>
      <c r="IM17" s="81"/>
      <c r="IN17" s="81"/>
      <c r="IO17" s="81"/>
      <c r="IP17" s="81"/>
      <c r="IQ17" s="81"/>
    </row>
    <row r="18" s="77" customFormat="1" ht="16.5" spans="1:251">
      <c r="A18" s="110"/>
      <c r="B18" s="111"/>
      <c r="C18" s="111"/>
      <c r="D18" s="113"/>
      <c r="E18" s="113"/>
      <c r="F18" s="113"/>
      <c r="G18" s="111"/>
      <c r="H18" s="111"/>
      <c r="I18" s="262"/>
      <c r="N18" s="253"/>
      <c r="O18" s="253"/>
      <c r="P18" s="253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1"/>
      <c r="CE18" s="81"/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1"/>
      <c r="DB18" s="81"/>
      <c r="DC18" s="81"/>
      <c r="DD18" s="81"/>
      <c r="DE18" s="81"/>
      <c r="DF18" s="81"/>
      <c r="DG18" s="81"/>
      <c r="DH18" s="81"/>
      <c r="DI18" s="81"/>
      <c r="DJ18" s="81"/>
      <c r="DK18" s="81"/>
      <c r="DL18" s="81"/>
      <c r="DM18" s="81"/>
      <c r="DN18" s="81"/>
      <c r="DO18" s="81"/>
      <c r="DP18" s="81"/>
      <c r="DQ18" s="81"/>
      <c r="DR18" s="81"/>
      <c r="DS18" s="81"/>
      <c r="DT18" s="81"/>
      <c r="DU18" s="81"/>
      <c r="DV18" s="81"/>
      <c r="DW18" s="81"/>
      <c r="DX18" s="81"/>
      <c r="DY18" s="81"/>
      <c r="DZ18" s="81"/>
      <c r="EA18" s="81"/>
      <c r="EB18" s="81"/>
      <c r="EC18" s="81"/>
      <c r="ED18" s="81"/>
      <c r="EE18" s="81"/>
      <c r="EF18" s="81"/>
      <c r="EG18" s="81"/>
      <c r="EH18" s="81"/>
      <c r="EI18" s="81"/>
      <c r="EJ18" s="81"/>
      <c r="EK18" s="81"/>
      <c r="EL18" s="81"/>
      <c r="EM18" s="81"/>
      <c r="EN18" s="81"/>
      <c r="EO18" s="81"/>
      <c r="EP18" s="81"/>
      <c r="EQ18" s="81"/>
      <c r="ER18" s="81"/>
      <c r="ES18" s="81"/>
      <c r="ET18" s="81"/>
      <c r="EU18" s="81"/>
      <c r="EV18" s="81"/>
      <c r="EW18" s="81"/>
      <c r="EX18" s="81"/>
      <c r="EY18" s="81"/>
      <c r="EZ18" s="81"/>
      <c r="FA18" s="81"/>
      <c r="FB18" s="81"/>
      <c r="FC18" s="81"/>
      <c r="FD18" s="81"/>
      <c r="FE18" s="81"/>
      <c r="FF18" s="81"/>
      <c r="FG18" s="81"/>
      <c r="FH18" s="81"/>
      <c r="FI18" s="81"/>
      <c r="FJ18" s="81"/>
      <c r="FK18" s="81"/>
      <c r="FL18" s="81"/>
      <c r="FM18" s="81"/>
      <c r="FN18" s="81"/>
      <c r="FO18" s="81"/>
      <c r="FP18" s="81"/>
      <c r="FQ18" s="81"/>
      <c r="FR18" s="81"/>
      <c r="FS18" s="81"/>
      <c r="FT18" s="81"/>
      <c r="FU18" s="81"/>
      <c r="FV18" s="81"/>
      <c r="FW18" s="81"/>
      <c r="FX18" s="81"/>
      <c r="FY18" s="81"/>
      <c r="FZ18" s="81"/>
      <c r="GA18" s="81"/>
      <c r="GB18" s="81"/>
      <c r="GC18" s="81"/>
      <c r="GD18" s="81"/>
      <c r="GE18" s="81"/>
      <c r="GF18" s="81"/>
      <c r="GG18" s="81"/>
      <c r="GH18" s="81"/>
      <c r="GI18" s="81"/>
      <c r="GJ18" s="81"/>
      <c r="GK18" s="81"/>
      <c r="GL18" s="81"/>
      <c r="GM18" s="81"/>
      <c r="GN18" s="81"/>
      <c r="GO18" s="81"/>
      <c r="GP18" s="81"/>
      <c r="GQ18" s="81"/>
      <c r="GR18" s="81"/>
      <c r="GS18" s="81"/>
      <c r="GT18" s="81"/>
      <c r="GU18" s="81"/>
      <c r="GV18" s="81"/>
      <c r="GW18" s="81"/>
      <c r="GX18" s="81"/>
      <c r="GY18" s="81"/>
      <c r="GZ18" s="81"/>
      <c r="HA18" s="81"/>
      <c r="HB18" s="81"/>
      <c r="HC18" s="81"/>
      <c r="HD18" s="81"/>
      <c r="HE18" s="81"/>
      <c r="HF18" s="81"/>
      <c r="HG18" s="81"/>
      <c r="HH18" s="81"/>
      <c r="HI18" s="81"/>
      <c r="HJ18" s="81"/>
      <c r="HK18" s="81"/>
      <c r="HL18" s="81"/>
      <c r="HM18" s="81"/>
      <c r="HN18" s="81"/>
      <c r="HO18" s="81"/>
      <c r="HP18" s="81"/>
      <c r="HQ18" s="81"/>
      <c r="HR18" s="81"/>
      <c r="HS18" s="81"/>
      <c r="HT18" s="81"/>
      <c r="HU18" s="81"/>
      <c r="HV18" s="81"/>
      <c r="HW18" s="81"/>
      <c r="HX18" s="81"/>
      <c r="HY18" s="81"/>
      <c r="HZ18" s="81"/>
      <c r="IA18" s="81"/>
      <c r="IB18" s="81"/>
      <c r="IC18" s="81"/>
      <c r="ID18" s="81"/>
      <c r="IE18" s="81"/>
      <c r="IF18" s="81"/>
      <c r="IG18" s="81"/>
      <c r="IH18" s="81"/>
      <c r="II18" s="81"/>
      <c r="IJ18" s="81"/>
      <c r="IK18" s="81"/>
      <c r="IL18" s="81"/>
      <c r="IM18" s="81"/>
      <c r="IN18" s="81"/>
      <c r="IO18" s="81"/>
      <c r="IP18" s="81"/>
      <c r="IQ18" s="81"/>
    </row>
    <row r="19" s="77" customFormat="1" spans="1:251">
      <c r="A19" s="114" t="s">
        <v>188</v>
      </c>
      <c r="B19" s="114"/>
      <c r="C19" s="115"/>
      <c r="N19" s="253"/>
      <c r="O19" s="253"/>
      <c r="P19" s="253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81"/>
      <c r="EH19" s="81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  <c r="EW19" s="81"/>
      <c r="EX19" s="81"/>
      <c r="EY19" s="81"/>
      <c r="EZ19" s="81"/>
      <c r="FA19" s="81"/>
      <c r="FB19" s="81"/>
      <c r="FC19" s="81"/>
      <c r="FD19" s="81"/>
      <c r="FE19" s="81"/>
      <c r="FF19" s="81"/>
      <c r="FG19" s="81"/>
      <c r="FH19" s="81"/>
      <c r="FI19" s="81"/>
      <c r="FJ19" s="81"/>
      <c r="FK19" s="81"/>
      <c r="FL19" s="81"/>
      <c r="FM19" s="81"/>
      <c r="FN19" s="81"/>
      <c r="FO19" s="81"/>
      <c r="FP19" s="81"/>
      <c r="FQ19" s="81"/>
      <c r="FR19" s="81"/>
      <c r="FS19" s="81"/>
      <c r="FT19" s="81"/>
      <c r="FU19" s="81"/>
      <c r="FV19" s="81"/>
      <c r="FW19" s="81"/>
      <c r="FX19" s="81"/>
      <c r="FY19" s="81"/>
      <c r="FZ19" s="81"/>
      <c r="GA19" s="81"/>
      <c r="GB19" s="81"/>
      <c r="GC19" s="81"/>
      <c r="GD19" s="81"/>
      <c r="GE19" s="81"/>
      <c r="GF19" s="81"/>
      <c r="GG19" s="81"/>
      <c r="GH19" s="81"/>
      <c r="GI19" s="81"/>
      <c r="GJ19" s="81"/>
      <c r="GK19" s="81"/>
      <c r="GL19" s="81"/>
      <c r="GM19" s="81"/>
      <c r="GN19" s="81"/>
      <c r="GO19" s="81"/>
      <c r="GP19" s="81"/>
      <c r="GQ19" s="81"/>
      <c r="GR19" s="81"/>
      <c r="GS19" s="81"/>
      <c r="GT19" s="81"/>
      <c r="GU19" s="81"/>
      <c r="GV19" s="81"/>
      <c r="GW19" s="81"/>
      <c r="GX19" s="81"/>
      <c r="GY19" s="81"/>
      <c r="GZ19" s="81"/>
      <c r="HA19" s="81"/>
      <c r="HB19" s="81"/>
      <c r="HC19" s="81"/>
      <c r="HD19" s="81"/>
      <c r="HE19" s="81"/>
      <c r="HF19" s="81"/>
      <c r="HG19" s="81"/>
      <c r="HH19" s="81"/>
      <c r="HI19" s="81"/>
      <c r="HJ19" s="81"/>
      <c r="HK19" s="81"/>
      <c r="HL19" s="81"/>
      <c r="HM19" s="81"/>
      <c r="HN19" s="81"/>
      <c r="HO19" s="81"/>
      <c r="HP19" s="81"/>
      <c r="HQ19" s="81"/>
      <c r="HR19" s="81"/>
      <c r="HS19" s="81"/>
      <c r="HT19" s="81"/>
      <c r="HU19" s="81"/>
      <c r="HV19" s="81"/>
      <c r="HW19" s="81"/>
      <c r="HX19" s="81"/>
      <c r="HY19" s="81"/>
      <c r="HZ19" s="81"/>
      <c r="IA19" s="81"/>
      <c r="IB19" s="81"/>
      <c r="IC19" s="81"/>
      <c r="ID19" s="81"/>
      <c r="IE19" s="81"/>
      <c r="IF19" s="81"/>
      <c r="IG19" s="81"/>
      <c r="IH19" s="81"/>
      <c r="II19" s="81"/>
      <c r="IJ19" s="81"/>
      <c r="IK19" s="81"/>
      <c r="IL19" s="81"/>
      <c r="IM19" s="81"/>
      <c r="IN19" s="81"/>
      <c r="IO19" s="81"/>
      <c r="IP19" s="81"/>
      <c r="IQ19" s="81"/>
    </row>
    <row r="20" s="77" customFormat="1" spans="3:251">
      <c r="C20" s="78"/>
      <c r="J20" s="138" t="s">
        <v>189</v>
      </c>
      <c r="K20" s="263"/>
      <c r="L20" s="138" t="s">
        <v>190</v>
      </c>
      <c r="M20" s="138"/>
      <c r="O20" s="138" t="s">
        <v>191</v>
      </c>
      <c r="P20" s="264" t="s">
        <v>143</v>
      </c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81"/>
      <c r="DZ20" s="81"/>
      <c r="EA20" s="81"/>
      <c r="EB20" s="81"/>
      <c r="EC20" s="81"/>
      <c r="ED20" s="81"/>
      <c r="EE20" s="81"/>
      <c r="EF20" s="81"/>
      <c r="EG20" s="81"/>
      <c r="EH20" s="81"/>
      <c r="EI20" s="81"/>
      <c r="EJ20" s="81"/>
      <c r="EK20" s="81"/>
      <c r="EL20" s="81"/>
      <c r="EM20" s="81"/>
      <c r="EN20" s="81"/>
      <c r="EO20" s="81"/>
      <c r="EP20" s="81"/>
      <c r="EQ20" s="81"/>
      <c r="ER20" s="81"/>
      <c r="ES20" s="81"/>
      <c r="ET20" s="81"/>
      <c r="EU20" s="81"/>
      <c r="EV20" s="81"/>
      <c r="EW20" s="81"/>
      <c r="EX20" s="81"/>
      <c r="EY20" s="81"/>
      <c r="EZ20" s="81"/>
      <c r="FA20" s="81"/>
      <c r="FB20" s="81"/>
      <c r="FC20" s="81"/>
      <c r="FD20" s="81"/>
      <c r="FE20" s="81"/>
      <c r="FF20" s="81"/>
      <c r="FG20" s="81"/>
      <c r="FH20" s="81"/>
      <c r="FI20" s="81"/>
      <c r="FJ20" s="81"/>
      <c r="FK20" s="81"/>
      <c r="FL20" s="81"/>
      <c r="FM20" s="81"/>
      <c r="FN20" s="81"/>
      <c r="FO20" s="81"/>
      <c r="FP20" s="81"/>
      <c r="FQ20" s="81"/>
      <c r="FR20" s="81"/>
      <c r="FS20" s="81"/>
      <c r="FT20" s="81"/>
      <c r="FU20" s="81"/>
      <c r="FV20" s="81"/>
      <c r="FW20" s="81"/>
      <c r="FX20" s="81"/>
      <c r="FY20" s="81"/>
      <c r="FZ20" s="81"/>
      <c r="GA20" s="81"/>
      <c r="GB20" s="81"/>
      <c r="GC20" s="81"/>
      <c r="GD20" s="81"/>
      <c r="GE20" s="81"/>
      <c r="GF20" s="81"/>
      <c r="GG20" s="81"/>
      <c r="GH20" s="81"/>
      <c r="GI20" s="81"/>
      <c r="GJ20" s="81"/>
      <c r="GK20" s="81"/>
      <c r="GL20" s="81"/>
      <c r="GM20" s="81"/>
      <c r="GN20" s="81"/>
      <c r="GO20" s="81"/>
      <c r="GP20" s="81"/>
      <c r="GQ20" s="81"/>
      <c r="GR20" s="81"/>
      <c r="GS20" s="81"/>
      <c r="GT20" s="81"/>
      <c r="GU20" s="81"/>
      <c r="GV20" s="81"/>
      <c r="GW20" s="81"/>
      <c r="GX20" s="81"/>
      <c r="GY20" s="81"/>
      <c r="GZ20" s="81"/>
      <c r="HA20" s="81"/>
      <c r="HB20" s="81"/>
      <c r="HC20" s="81"/>
      <c r="HD20" s="81"/>
      <c r="HE20" s="81"/>
      <c r="HF20" s="81"/>
      <c r="HG20" s="81"/>
      <c r="HH20" s="81"/>
      <c r="HI20" s="81"/>
      <c r="HJ20" s="81"/>
      <c r="HK20" s="81"/>
      <c r="HL20" s="81"/>
      <c r="HM20" s="81"/>
      <c r="HN20" s="81"/>
      <c r="HO20" s="81"/>
      <c r="HP20" s="81"/>
      <c r="HQ20" s="81"/>
      <c r="HR20" s="81"/>
      <c r="HS20" s="81"/>
      <c r="HT20" s="81"/>
      <c r="HU20" s="81"/>
      <c r="HV20" s="81"/>
      <c r="HW20" s="81"/>
      <c r="HX20" s="81"/>
      <c r="HY20" s="81"/>
      <c r="HZ20" s="81"/>
      <c r="IA20" s="81"/>
      <c r="IB20" s="81"/>
      <c r="IC20" s="81"/>
      <c r="ID20" s="81"/>
      <c r="IE20" s="81"/>
      <c r="IF20" s="81"/>
      <c r="IG20" s="81"/>
      <c r="IH20" s="81"/>
      <c r="II20" s="81"/>
      <c r="IJ20" s="81"/>
      <c r="IK20" s="81"/>
      <c r="IL20" s="81"/>
      <c r="IM20" s="81"/>
      <c r="IN20" s="81"/>
      <c r="IO20" s="81"/>
      <c r="IP20" s="81"/>
      <c r="IQ20" s="81"/>
    </row>
  </sheetData>
  <mergeCells count="8">
    <mergeCell ref="A1:M1"/>
    <mergeCell ref="B2:D2"/>
    <mergeCell ref="F2:I2"/>
    <mergeCell ref="K2:M2"/>
    <mergeCell ref="B3:I3"/>
    <mergeCell ref="J3:M3"/>
    <mergeCell ref="A3:A5"/>
    <mergeCell ref="I4:I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O16" sqref="O16"/>
    </sheetView>
  </sheetViews>
  <sheetFormatPr defaultColWidth="10.125" defaultRowHeight="14.25"/>
  <cols>
    <col min="1" max="1" width="9.625" style="152" customWidth="1"/>
    <col min="2" max="2" width="11.125" style="152" customWidth="1"/>
    <col min="3" max="3" width="9.125" style="152" customWidth="1"/>
    <col min="4" max="4" width="9.5" style="152" customWidth="1"/>
    <col min="5" max="5" width="11.375" style="152" customWidth="1"/>
    <col min="6" max="6" width="10.375" style="152" customWidth="1"/>
    <col min="7" max="7" width="9.5" style="152" customWidth="1"/>
    <col min="8" max="8" width="9.125" style="152" customWidth="1"/>
    <col min="9" max="9" width="8.125" style="152" customWidth="1"/>
    <col min="10" max="10" width="10.5" style="152" customWidth="1"/>
    <col min="11" max="11" width="12.125" style="152" customWidth="1"/>
    <col min="12" max="16384" width="10.125" style="152"/>
  </cols>
  <sheetData>
    <row r="1" ht="23.25" spans="1:11">
      <c r="A1" s="153" t="s">
        <v>209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ht="23" customHeight="1" spans="1:11">
      <c r="A2" s="154" t="s">
        <v>53</v>
      </c>
      <c r="B2" s="155" t="s">
        <v>210</v>
      </c>
      <c r="C2" s="155"/>
      <c r="D2" s="156" t="s">
        <v>61</v>
      </c>
      <c r="E2" s="157" t="str">
        <f>首期!B4</f>
        <v>TAJJFM81969</v>
      </c>
      <c r="F2" s="158" t="s">
        <v>211</v>
      </c>
      <c r="G2" s="159" t="s">
        <v>68</v>
      </c>
      <c r="H2" s="160"/>
      <c r="I2" s="188" t="s">
        <v>57</v>
      </c>
      <c r="J2" s="207" t="s">
        <v>56</v>
      </c>
      <c r="K2" s="208"/>
    </row>
    <row r="3" ht="18" customHeight="1" spans="1:11">
      <c r="A3" s="161" t="s">
        <v>75</v>
      </c>
      <c r="B3" s="162">
        <f>首期!B7</f>
        <v>8176</v>
      </c>
      <c r="C3" s="162"/>
      <c r="D3" s="163" t="s">
        <v>212</v>
      </c>
      <c r="E3" s="164">
        <v>45510</v>
      </c>
      <c r="F3" s="165"/>
      <c r="G3" s="165"/>
      <c r="H3" s="166" t="s">
        <v>213</v>
      </c>
      <c r="I3" s="166"/>
      <c r="J3" s="166"/>
      <c r="K3" s="209"/>
    </row>
    <row r="4" ht="18" customHeight="1" spans="1:11">
      <c r="A4" s="167" t="s">
        <v>71</v>
      </c>
      <c r="B4" s="162">
        <v>1</v>
      </c>
      <c r="C4" s="162">
        <v>9</v>
      </c>
      <c r="D4" s="168" t="s">
        <v>214</v>
      </c>
      <c r="E4" s="165" t="s">
        <v>215</v>
      </c>
      <c r="F4" s="165"/>
      <c r="G4" s="165"/>
      <c r="H4" s="168" t="s">
        <v>216</v>
      </c>
      <c r="I4" s="168"/>
      <c r="J4" s="180" t="s">
        <v>65</v>
      </c>
      <c r="K4" s="210" t="s">
        <v>66</v>
      </c>
    </row>
    <row r="5" ht="18" customHeight="1" spans="1:11">
      <c r="A5" s="167" t="s">
        <v>217</v>
      </c>
      <c r="B5" s="162">
        <v>1</v>
      </c>
      <c r="C5" s="162"/>
      <c r="D5" s="163" t="s">
        <v>218</v>
      </c>
      <c r="E5" s="163"/>
      <c r="G5" s="163"/>
      <c r="H5" s="168" t="s">
        <v>219</v>
      </c>
      <c r="I5" s="168"/>
      <c r="J5" s="180" t="s">
        <v>65</v>
      </c>
      <c r="K5" s="210" t="s">
        <v>66</v>
      </c>
    </row>
    <row r="6" ht="18" customHeight="1" spans="1:13">
      <c r="A6" s="169" t="s">
        <v>220</v>
      </c>
      <c r="B6" s="170">
        <v>200</v>
      </c>
      <c r="C6" s="170"/>
      <c r="D6" s="171" t="s">
        <v>221</v>
      </c>
      <c r="E6" s="172"/>
      <c r="F6" s="172"/>
      <c r="G6" s="171"/>
      <c r="H6" s="173" t="s">
        <v>222</v>
      </c>
      <c r="I6" s="173"/>
      <c r="J6" s="172" t="s">
        <v>65</v>
      </c>
      <c r="K6" s="211" t="s">
        <v>66</v>
      </c>
      <c r="M6" s="212"/>
    </row>
    <row r="7" ht="18" customHeight="1" spans="1:11">
      <c r="A7" s="174"/>
      <c r="B7" s="175"/>
      <c r="C7" s="175"/>
      <c r="D7" s="174"/>
      <c r="E7" s="175"/>
      <c r="F7" s="176"/>
      <c r="G7" s="174"/>
      <c r="H7" s="176"/>
      <c r="I7" s="175"/>
      <c r="J7" s="175"/>
      <c r="K7" s="175"/>
    </row>
    <row r="8" ht="18" customHeight="1" spans="1:11">
      <c r="A8" s="177" t="s">
        <v>223</v>
      </c>
      <c r="B8" s="158" t="s">
        <v>224</v>
      </c>
      <c r="C8" s="158" t="s">
        <v>225</v>
      </c>
      <c r="D8" s="158" t="s">
        <v>226</v>
      </c>
      <c r="E8" s="158" t="s">
        <v>227</v>
      </c>
      <c r="F8" s="158" t="s">
        <v>228</v>
      </c>
      <c r="G8" s="178" t="s">
        <v>229</v>
      </c>
      <c r="H8" s="179"/>
      <c r="I8" s="179"/>
      <c r="J8" s="179"/>
      <c r="K8" s="213"/>
    </row>
    <row r="9" ht="18" customHeight="1" spans="1:11">
      <c r="A9" s="167" t="s">
        <v>230</v>
      </c>
      <c r="B9" s="168"/>
      <c r="C9" s="180" t="s">
        <v>65</v>
      </c>
      <c r="D9" s="180" t="s">
        <v>66</v>
      </c>
      <c r="E9" s="163" t="s">
        <v>231</v>
      </c>
      <c r="F9" s="181" t="s">
        <v>232</v>
      </c>
      <c r="G9" s="182"/>
      <c r="H9" s="183"/>
      <c r="I9" s="183"/>
      <c r="J9" s="183"/>
      <c r="K9" s="214"/>
    </row>
    <row r="10" ht="18" customHeight="1" spans="1:11">
      <c r="A10" s="167" t="s">
        <v>233</v>
      </c>
      <c r="B10" s="168"/>
      <c r="C10" s="180" t="s">
        <v>65</v>
      </c>
      <c r="D10" s="180" t="s">
        <v>66</v>
      </c>
      <c r="E10" s="163" t="s">
        <v>234</v>
      </c>
      <c r="F10" s="181" t="s">
        <v>235</v>
      </c>
      <c r="G10" s="182" t="s">
        <v>236</v>
      </c>
      <c r="H10" s="183"/>
      <c r="I10" s="183"/>
      <c r="J10" s="183"/>
      <c r="K10" s="214"/>
    </row>
    <row r="11" ht="18" customHeight="1" spans="1:11">
      <c r="A11" s="184" t="s">
        <v>194</v>
      </c>
      <c r="B11" s="185"/>
      <c r="C11" s="185"/>
      <c r="D11" s="185"/>
      <c r="E11" s="185"/>
      <c r="F11" s="185"/>
      <c r="G11" s="185"/>
      <c r="H11" s="185"/>
      <c r="I11" s="185"/>
      <c r="J11" s="185"/>
      <c r="K11" s="215"/>
    </row>
    <row r="12" ht="18" customHeight="1" spans="1:11">
      <c r="A12" s="161" t="s">
        <v>89</v>
      </c>
      <c r="B12" s="180" t="s">
        <v>85</v>
      </c>
      <c r="C12" s="180" t="s">
        <v>86</v>
      </c>
      <c r="D12" s="181"/>
      <c r="E12" s="163" t="s">
        <v>87</v>
      </c>
      <c r="F12" s="180" t="s">
        <v>85</v>
      </c>
      <c r="G12" s="180" t="s">
        <v>86</v>
      </c>
      <c r="H12" s="180"/>
      <c r="I12" s="163" t="s">
        <v>237</v>
      </c>
      <c r="J12" s="180" t="s">
        <v>85</v>
      </c>
      <c r="K12" s="210" t="s">
        <v>86</v>
      </c>
    </row>
    <row r="13" ht="18" customHeight="1" spans="1:11">
      <c r="A13" s="161" t="s">
        <v>92</v>
      </c>
      <c r="B13" s="180" t="s">
        <v>85</v>
      </c>
      <c r="C13" s="180" t="s">
        <v>86</v>
      </c>
      <c r="D13" s="181"/>
      <c r="E13" s="163" t="s">
        <v>97</v>
      </c>
      <c r="F13" s="180" t="s">
        <v>85</v>
      </c>
      <c r="G13" s="180" t="s">
        <v>86</v>
      </c>
      <c r="H13" s="180"/>
      <c r="I13" s="163" t="s">
        <v>238</v>
      </c>
      <c r="J13" s="180" t="s">
        <v>85</v>
      </c>
      <c r="K13" s="210" t="s">
        <v>86</v>
      </c>
    </row>
    <row r="14" ht="18" customHeight="1" spans="1:11">
      <c r="A14" s="169" t="s">
        <v>239</v>
      </c>
      <c r="B14" s="172" t="s">
        <v>85</v>
      </c>
      <c r="C14" s="172" t="s">
        <v>86</v>
      </c>
      <c r="D14" s="186"/>
      <c r="E14" s="171" t="s">
        <v>240</v>
      </c>
      <c r="F14" s="172" t="s">
        <v>85</v>
      </c>
      <c r="G14" s="172" t="s">
        <v>86</v>
      </c>
      <c r="H14" s="172"/>
      <c r="I14" s="171" t="s">
        <v>241</v>
      </c>
      <c r="J14" s="172" t="s">
        <v>85</v>
      </c>
      <c r="K14" s="211" t="s">
        <v>86</v>
      </c>
    </row>
    <row r="15" ht="18" customHeight="1" spans="1:11">
      <c r="A15" s="174"/>
      <c r="B15" s="187"/>
      <c r="C15" s="187"/>
      <c r="D15" s="175"/>
      <c r="E15" s="174"/>
      <c r="F15" s="187"/>
      <c r="G15" s="187"/>
      <c r="H15" s="187"/>
      <c r="I15" s="174"/>
      <c r="J15" s="187"/>
      <c r="K15" s="187"/>
    </row>
    <row r="16" s="150" customFormat="1" ht="18" customHeight="1" spans="1:11">
      <c r="A16" s="154" t="s">
        <v>242</v>
      </c>
      <c r="B16" s="188"/>
      <c r="C16" s="188"/>
      <c r="D16" s="188"/>
      <c r="E16" s="188"/>
      <c r="F16" s="188"/>
      <c r="G16" s="188"/>
      <c r="H16" s="188"/>
      <c r="I16" s="188"/>
      <c r="J16" s="188"/>
      <c r="K16" s="216"/>
    </row>
    <row r="17" ht="18" customHeight="1" spans="1:11">
      <c r="A17" s="167" t="s">
        <v>243</v>
      </c>
      <c r="B17" s="168"/>
      <c r="C17" s="168"/>
      <c r="D17" s="168"/>
      <c r="E17" s="168"/>
      <c r="F17" s="168"/>
      <c r="G17" s="168"/>
      <c r="H17" s="168"/>
      <c r="I17" s="168"/>
      <c r="J17" s="168"/>
      <c r="K17" s="217"/>
    </row>
    <row r="18" ht="18" customHeight="1" spans="1:11">
      <c r="A18" s="167" t="s">
        <v>244</v>
      </c>
      <c r="B18" s="168"/>
      <c r="C18" s="168"/>
      <c r="D18" s="168"/>
      <c r="E18" s="168"/>
      <c r="F18" s="168"/>
      <c r="G18" s="168"/>
      <c r="H18" s="168"/>
      <c r="I18" s="168"/>
      <c r="J18" s="168"/>
      <c r="K18" s="217"/>
    </row>
    <row r="19" ht="22" customHeight="1" spans="1:11">
      <c r="A19" s="189"/>
      <c r="B19" s="180"/>
      <c r="C19" s="180"/>
      <c r="D19" s="180"/>
      <c r="E19" s="180"/>
      <c r="F19" s="180"/>
      <c r="G19" s="180"/>
      <c r="H19" s="180"/>
      <c r="I19" s="180"/>
      <c r="J19" s="180"/>
      <c r="K19" s="210"/>
    </row>
    <row r="20" ht="22" customHeight="1" spans="1:11">
      <c r="A20" s="190"/>
      <c r="B20" s="191"/>
      <c r="C20" s="191"/>
      <c r="D20" s="191"/>
      <c r="E20" s="191"/>
      <c r="F20" s="191"/>
      <c r="G20" s="191"/>
      <c r="H20" s="191"/>
      <c r="I20" s="191"/>
      <c r="J20" s="191"/>
      <c r="K20" s="218"/>
    </row>
    <row r="21" ht="22" customHeight="1" spans="1:11">
      <c r="A21" s="190"/>
      <c r="B21" s="191"/>
      <c r="C21" s="191"/>
      <c r="D21" s="191"/>
      <c r="E21" s="191"/>
      <c r="F21" s="191"/>
      <c r="G21" s="191"/>
      <c r="H21" s="191"/>
      <c r="I21" s="191"/>
      <c r="J21" s="191"/>
      <c r="K21" s="218"/>
    </row>
    <row r="22" ht="22" customHeight="1" spans="1:11">
      <c r="A22" s="190"/>
      <c r="B22" s="191"/>
      <c r="C22" s="191"/>
      <c r="D22" s="191"/>
      <c r="E22" s="191"/>
      <c r="F22" s="191"/>
      <c r="G22" s="191"/>
      <c r="H22" s="191"/>
      <c r="I22" s="191"/>
      <c r="J22" s="191"/>
      <c r="K22" s="218"/>
    </row>
    <row r="23" ht="22" customHeight="1" spans="1:11">
      <c r="A23" s="192"/>
      <c r="B23" s="193"/>
      <c r="C23" s="193"/>
      <c r="D23" s="193"/>
      <c r="E23" s="193"/>
      <c r="F23" s="193"/>
      <c r="G23" s="193"/>
      <c r="H23" s="193"/>
      <c r="I23" s="193"/>
      <c r="J23" s="193"/>
      <c r="K23" s="219"/>
    </row>
    <row r="24" ht="18" customHeight="1" spans="1:11">
      <c r="A24" s="167" t="s">
        <v>124</v>
      </c>
      <c r="B24" s="168"/>
      <c r="C24" s="180" t="s">
        <v>65</v>
      </c>
      <c r="D24" s="180" t="s">
        <v>66</v>
      </c>
      <c r="E24" s="166"/>
      <c r="F24" s="166"/>
      <c r="G24" s="166"/>
      <c r="H24" s="166"/>
      <c r="I24" s="166"/>
      <c r="J24" s="166"/>
      <c r="K24" s="209"/>
    </row>
    <row r="25" ht="18" customHeight="1" spans="1:11">
      <c r="A25" s="194" t="s">
        <v>245</v>
      </c>
      <c r="B25" s="195"/>
      <c r="C25" s="195"/>
      <c r="D25" s="195"/>
      <c r="E25" s="195"/>
      <c r="F25" s="195"/>
      <c r="G25" s="195"/>
      <c r="H25" s="195"/>
      <c r="I25" s="195"/>
      <c r="J25" s="195"/>
      <c r="K25" s="220"/>
    </row>
    <row r="26" ht="15" spans="1:11">
      <c r="A26" s="196"/>
      <c r="B26" s="196"/>
      <c r="C26" s="196"/>
      <c r="D26" s="196"/>
      <c r="E26" s="196"/>
      <c r="F26" s="196"/>
      <c r="G26" s="196"/>
      <c r="H26" s="196"/>
      <c r="I26" s="196"/>
      <c r="J26" s="196"/>
      <c r="K26" s="196"/>
    </row>
    <row r="27" ht="20" customHeight="1" spans="1:11">
      <c r="A27" s="197" t="s">
        <v>246</v>
      </c>
      <c r="B27" s="179"/>
      <c r="C27" s="179"/>
      <c r="D27" s="179"/>
      <c r="E27" s="179"/>
      <c r="F27" s="179"/>
      <c r="G27" s="179"/>
      <c r="H27" s="179"/>
      <c r="I27" s="179"/>
      <c r="J27" s="179"/>
      <c r="K27" s="221" t="s">
        <v>247</v>
      </c>
    </row>
    <row r="28" ht="23" customHeight="1" spans="1:11">
      <c r="A28" s="190" t="s">
        <v>248</v>
      </c>
      <c r="B28" s="191"/>
      <c r="C28" s="191"/>
      <c r="D28" s="191"/>
      <c r="E28" s="191"/>
      <c r="F28" s="191"/>
      <c r="G28" s="191"/>
      <c r="H28" s="191"/>
      <c r="I28" s="191"/>
      <c r="J28" s="222"/>
      <c r="K28" s="223">
        <v>2</v>
      </c>
    </row>
    <row r="29" ht="23" customHeight="1" spans="1:11">
      <c r="A29" s="190" t="s">
        <v>249</v>
      </c>
      <c r="B29" s="191"/>
      <c r="C29" s="191"/>
      <c r="D29" s="191"/>
      <c r="E29" s="191"/>
      <c r="F29" s="191"/>
      <c r="G29" s="191"/>
      <c r="H29" s="191"/>
      <c r="I29" s="191"/>
      <c r="J29" s="222"/>
      <c r="K29" s="214">
        <v>1</v>
      </c>
    </row>
    <row r="30" ht="23" customHeight="1" spans="1:11">
      <c r="A30" s="190" t="s">
        <v>250</v>
      </c>
      <c r="B30" s="191"/>
      <c r="C30" s="191"/>
      <c r="D30" s="191"/>
      <c r="E30" s="191"/>
      <c r="F30" s="191"/>
      <c r="G30" s="191"/>
      <c r="H30" s="191"/>
      <c r="I30" s="191"/>
      <c r="J30" s="222"/>
      <c r="K30" s="214">
        <v>2</v>
      </c>
    </row>
    <row r="31" ht="23" customHeight="1" spans="1:11">
      <c r="A31" s="190"/>
      <c r="B31" s="191"/>
      <c r="C31" s="191"/>
      <c r="D31" s="191"/>
      <c r="E31" s="191"/>
      <c r="F31" s="191"/>
      <c r="G31" s="191"/>
      <c r="H31" s="191"/>
      <c r="I31" s="191"/>
      <c r="J31" s="222"/>
      <c r="K31" s="214"/>
    </row>
    <row r="32" ht="23" customHeight="1" spans="1:11">
      <c r="A32" s="190"/>
      <c r="B32" s="191"/>
      <c r="C32" s="191"/>
      <c r="D32" s="191"/>
      <c r="E32" s="191"/>
      <c r="F32" s="191"/>
      <c r="G32" s="191"/>
      <c r="H32" s="191"/>
      <c r="I32" s="191"/>
      <c r="J32" s="222"/>
      <c r="K32" s="224"/>
    </row>
    <row r="33" ht="23" customHeight="1" spans="1:11">
      <c r="A33" s="190"/>
      <c r="B33" s="191"/>
      <c r="C33" s="191"/>
      <c r="D33" s="191"/>
      <c r="E33" s="191"/>
      <c r="F33" s="191"/>
      <c r="G33" s="191"/>
      <c r="H33" s="191"/>
      <c r="I33" s="191"/>
      <c r="J33" s="222"/>
      <c r="K33" s="225"/>
    </row>
    <row r="34" ht="23" customHeight="1" spans="1:11">
      <c r="A34" s="190"/>
      <c r="B34" s="191"/>
      <c r="C34" s="191"/>
      <c r="D34" s="191"/>
      <c r="E34" s="191"/>
      <c r="F34" s="191"/>
      <c r="G34" s="191"/>
      <c r="H34" s="191"/>
      <c r="I34" s="191"/>
      <c r="J34" s="222"/>
      <c r="K34" s="214"/>
    </row>
    <row r="35" ht="23" customHeight="1" spans="1:11">
      <c r="A35" s="190"/>
      <c r="B35" s="191"/>
      <c r="C35" s="191"/>
      <c r="D35" s="191"/>
      <c r="E35" s="191"/>
      <c r="F35" s="191"/>
      <c r="G35" s="191"/>
      <c r="H35" s="191"/>
      <c r="I35" s="191"/>
      <c r="J35" s="222"/>
      <c r="K35" s="226"/>
    </row>
    <row r="36" ht="23" customHeight="1" spans="1:11">
      <c r="A36" s="198" t="s">
        <v>251</v>
      </c>
      <c r="B36" s="199"/>
      <c r="C36" s="199"/>
      <c r="D36" s="199"/>
      <c r="E36" s="199"/>
      <c r="F36" s="199"/>
      <c r="G36" s="199"/>
      <c r="H36" s="199"/>
      <c r="I36" s="199"/>
      <c r="J36" s="227"/>
      <c r="K36" s="228">
        <f>SUM(K28:K35)</f>
        <v>5</v>
      </c>
    </row>
    <row r="37" ht="18.75" customHeight="1" spans="1:11">
      <c r="A37" s="200" t="s">
        <v>252</v>
      </c>
      <c r="B37" s="201"/>
      <c r="C37" s="201"/>
      <c r="D37" s="201"/>
      <c r="E37" s="201"/>
      <c r="F37" s="201"/>
      <c r="G37" s="201"/>
      <c r="H37" s="201"/>
      <c r="I37" s="201"/>
      <c r="J37" s="201"/>
      <c r="K37" s="229"/>
    </row>
    <row r="38" s="151" customFormat="1" ht="18.75" customHeight="1" spans="1:11">
      <c r="A38" s="167" t="s">
        <v>253</v>
      </c>
      <c r="B38" s="168"/>
      <c r="C38" s="168"/>
      <c r="D38" s="166" t="s">
        <v>254</v>
      </c>
      <c r="E38" s="166"/>
      <c r="F38" s="202" t="s">
        <v>255</v>
      </c>
      <c r="G38" s="203"/>
      <c r="H38" s="168" t="s">
        <v>256</v>
      </c>
      <c r="I38" s="168"/>
      <c r="J38" s="168" t="s">
        <v>257</v>
      </c>
      <c r="K38" s="217"/>
    </row>
    <row r="39" ht="18.75" customHeight="1" spans="1:11">
      <c r="A39" s="167" t="s">
        <v>125</v>
      </c>
      <c r="B39" s="168" t="s">
        <v>258</v>
      </c>
      <c r="C39" s="168"/>
      <c r="D39" s="168"/>
      <c r="E39" s="168"/>
      <c r="F39" s="168"/>
      <c r="G39" s="168"/>
      <c r="H39" s="168"/>
      <c r="I39" s="168"/>
      <c r="J39" s="168"/>
      <c r="K39" s="217"/>
    </row>
    <row r="40" ht="24" customHeight="1" spans="1:11">
      <c r="A40" s="167"/>
      <c r="B40" s="168"/>
      <c r="C40" s="168"/>
      <c r="D40" s="168"/>
      <c r="E40" s="168"/>
      <c r="F40" s="168"/>
      <c r="G40" s="168"/>
      <c r="H40" s="168"/>
      <c r="I40" s="168"/>
      <c r="J40" s="168"/>
      <c r="K40" s="217"/>
    </row>
    <row r="41" ht="24" customHeight="1" spans="1:11">
      <c r="A41" s="167"/>
      <c r="B41" s="168"/>
      <c r="C41" s="168"/>
      <c r="D41" s="168"/>
      <c r="E41" s="168"/>
      <c r="F41" s="168"/>
      <c r="G41" s="168"/>
      <c r="H41" s="168"/>
      <c r="I41" s="168"/>
      <c r="J41" s="168"/>
      <c r="K41" s="217"/>
    </row>
    <row r="42" ht="32.1" customHeight="1" spans="1:11">
      <c r="A42" s="169" t="s">
        <v>137</v>
      </c>
      <c r="B42" s="204" t="s">
        <v>259</v>
      </c>
      <c r="C42" s="204"/>
      <c r="D42" s="171" t="s">
        <v>260</v>
      </c>
      <c r="E42" s="186" t="s">
        <v>140</v>
      </c>
      <c r="F42" s="171" t="s">
        <v>141</v>
      </c>
      <c r="G42" s="205">
        <v>45508</v>
      </c>
      <c r="H42" s="206" t="s">
        <v>142</v>
      </c>
      <c r="I42" s="206"/>
      <c r="J42" s="204" t="s">
        <v>143</v>
      </c>
      <c r="K42" s="23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A19"/>
  <sheetViews>
    <sheetView workbookViewId="0">
      <selection activeCell="L6" sqref="L6"/>
    </sheetView>
  </sheetViews>
  <sheetFormatPr defaultColWidth="9" defaultRowHeight="14.25"/>
  <cols>
    <col min="1" max="1" width="10.125" style="77" customWidth="1"/>
    <col min="2" max="3" width="9.125" style="77" customWidth="1"/>
    <col min="4" max="4" width="9.125" style="78" customWidth="1"/>
    <col min="5" max="9" width="9.125" style="77" customWidth="1"/>
    <col min="10" max="10" width="8.5" style="77" customWidth="1"/>
    <col min="11" max="11" width="2.75" style="77" customWidth="1"/>
    <col min="12" max="14" width="12.625" style="77" customWidth="1"/>
    <col min="15" max="19" width="12.625" style="79" customWidth="1"/>
    <col min="20" max="20" width="12.625" style="80" customWidth="1"/>
    <col min="21" max="258" width="9" style="77"/>
    <col min="259" max="16384" width="9" style="81"/>
  </cols>
  <sheetData>
    <row r="1" s="77" customFormat="1" ht="29" customHeight="1" spans="1:261">
      <c r="A1" s="82" t="s">
        <v>147</v>
      </c>
      <c r="B1" s="83"/>
      <c r="C1" s="84"/>
      <c r="D1" s="85"/>
      <c r="E1" s="84"/>
      <c r="F1" s="84"/>
      <c r="G1" s="84"/>
      <c r="H1" s="84"/>
      <c r="I1" s="84"/>
      <c r="J1" s="84"/>
      <c r="K1" s="84"/>
      <c r="L1" s="84"/>
      <c r="M1" s="84"/>
      <c r="N1" s="84"/>
      <c r="O1" s="116"/>
      <c r="P1" s="116"/>
      <c r="Q1" s="116"/>
      <c r="R1" s="116"/>
      <c r="S1" s="116"/>
      <c r="T1" s="14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81"/>
      <c r="CE1" s="81"/>
      <c r="CF1" s="81"/>
      <c r="CG1" s="81"/>
      <c r="CH1" s="81"/>
      <c r="CI1" s="81"/>
      <c r="CJ1" s="81"/>
      <c r="CK1" s="81"/>
      <c r="CL1" s="81"/>
      <c r="CM1" s="81"/>
      <c r="CN1" s="81"/>
      <c r="CO1" s="81"/>
      <c r="CP1" s="81"/>
      <c r="CQ1" s="81"/>
      <c r="CR1" s="81"/>
      <c r="CS1" s="81"/>
      <c r="CT1" s="81"/>
      <c r="CU1" s="81"/>
      <c r="CV1" s="81"/>
      <c r="CW1" s="81"/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  <c r="DL1" s="81"/>
      <c r="DM1" s="81"/>
      <c r="DN1" s="81"/>
      <c r="DO1" s="81"/>
      <c r="DP1" s="81"/>
      <c r="DQ1" s="81"/>
      <c r="DR1" s="81"/>
      <c r="DS1" s="81"/>
      <c r="DT1" s="81"/>
      <c r="DU1" s="81"/>
      <c r="DV1" s="81"/>
      <c r="DW1" s="81"/>
      <c r="DX1" s="81"/>
      <c r="DY1" s="81"/>
      <c r="DZ1" s="81"/>
      <c r="EA1" s="81"/>
      <c r="EB1" s="81"/>
      <c r="EC1" s="81"/>
      <c r="ED1" s="81"/>
      <c r="EE1" s="81"/>
      <c r="EF1" s="81"/>
      <c r="EG1" s="81"/>
      <c r="EH1" s="81"/>
      <c r="EI1" s="81"/>
      <c r="EJ1" s="81"/>
      <c r="EK1" s="81"/>
      <c r="EL1" s="81"/>
      <c r="EM1" s="81"/>
      <c r="EN1" s="81"/>
      <c r="EO1" s="81"/>
      <c r="EP1" s="81"/>
      <c r="EQ1" s="81"/>
      <c r="ER1" s="81"/>
      <c r="ES1" s="81"/>
      <c r="ET1" s="81"/>
      <c r="EU1" s="81"/>
      <c r="EV1" s="81"/>
      <c r="EW1" s="81"/>
      <c r="EX1" s="81"/>
      <c r="EY1" s="81"/>
      <c r="EZ1" s="81"/>
      <c r="FA1" s="81"/>
      <c r="FB1" s="81"/>
      <c r="FC1" s="81"/>
      <c r="FD1" s="81"/>
      <c r="FE1" s="81"/>
      <c r="FF1" s="81"/>
      <c r="FG1" s="81"/>
      <c r="FH1" s="81"/>
      <c r="FI1" s="81"/>
      <c r="FJ1" s="81"/>
      <c r="FK1" s="81"/>
      <c r="FL1" s="81"/>
      <c r="FM1" s="81"/>
      <c r="FN1" s="81"/>
      <c r="FO1" s="81"/>
      <c r="FP1" s="81"/>
      <c r="FQ1" s="81"/>
      <c r="FR1" s="81"/>
      <c r="FS1" s="81"/>
      <c r="FT1" s="81"/>
      <c r="FU1" s="81"/>
      <c r="FV1" s="81"/>
      <c r="FW1" s="81"/>
      <c r="FX1" s="81"/>
      <c r="FY1" s="81"/>
      <c r="FZ1" s="81"/>
      <c r="GA1" s="81"/>
      <c r="GB1" s="81"/>
      <c r="GC1" s="81"/>
      <c r="GD1" s="81"/>
      <c r="GE1" s="81"/>
      <c r="GF1" s="81"/>
      <c r="GG1" s="81"/>
      <c r="GH1" s="81"/>
      <c r="GI1" s="81"/>
      <c r="GJ1" s="81"/>
      <c r="GK1" s="81"/>
      <c r="GL1" s="81"/>
      <c r="GM1" s="81"/>
      <c r="GN1" s="81"/>
      <c r="GO1" s="81"/>
      <c r="GP1" s="81"/>
      <c r="GQ1" s="81"/>
      <c r="GR1" s="81"/>
      <c r="GS1" s="81"/>
      <c r="GT1" s="81"/>
      <c r="GU1" s="81"/>
      <c r="GV1" s="81"/>
      <c r="GW1" s="81"/>
      <c r="GX1" s="81"/>
      <c r="GY1" s="81"/>
      <c r="GZ1" s="81"/>
      <c r="HA1" s="81"/>
      <c r="HB1" s="81"/>
      <c r="HC1" s="81"/>
      <c r="HD1" s="81"/>
      <c r="HE1" s="81"/>
      <c r="HF1" s="81"/>
      <c r="HG1" s="81"/>
      <c r="HH1" s="81"/>
      <c r="HI1" s="81"/>
      <c r="HJ1" s="81"/>
      <c r="HK1" s="81"/>
      <c r="HL1" s="81"/>
      <c r="HM1" s="81"/>
      <c r="HN1" s="81"/>
      <c r="HO1" s="81"/>
      <c r="HP1" s="81"/>
      <c r="HQ1" s="81"/>
      <c r="HR1" s="81"/>
      <c r="HS1" s="81"/>
      <c r="HT1" s="81"/>
      <c r="HU1" s="81"/>
      <c r="HV1" s="81"/>
      <c r="HW1" s="81"/>
      <c r="HX1" s="81"/>
      <c r="HY1" s="81"/>
      <c r="HZ1" s="81"/>
      <c r="IA1" s="81"/>
      <c r="IB1" s="81"/>
      <c r="IC1" s="81"/>
      <c r="ID1" s="81"/>
      <c r="IE1" s="81"/>
      <c r="IF1" s="81"/>
      <c r="IG1" s="81"/>
      <c r="IH1" s="81"/>
      <c r="II1" s="81"/>
      <c r="IJ1" s="81"/>
      <c r="IK1" s="81"/>
      <c r="IL1" s="81"/>
      <c r="IM1" s="81"/>
      <c r="IN1" s="81"/>
      <c r="IO1" s="81"/>
      <c r="IP1" s="81"/>
      <c r="IQ1" s="81"/>
      <c r="IR1" s="81"/>
      <c r="IS1" s="81"/>
      <c r="IT1" s="81"/>
      <c r="IU1" s="81"/>
      <c r="IV1" s="81"/>
      <c r="IW1" s="81"/>
      <c r="IX1" s="81"/>
      <c r="IY1" s="81"/>
      <c r="IZ1" s="81"/>
      <c r="JA1" s="81"/>
    </row>
    <row r="2" s="77" customFormat="1" ht="20" customHeight="1" spans="1:261">
      <c r="A2" s="86" t="s">
        <v>61</v>
      </c>
      <c r="B2" s="87" t="str">
        <f>首期!B4</f>
        <v>TAJJFM81969</v>
      </c>
      <c r="C2" s="88"/>
      <c r="D2" s="89"/>
      <c r="E2" s="90" t="s">
        <v>67</v>
      </c>
      <c r="F2" s="90"/>
      <c r="G2" s="90"/>
      <c r="H2" s="90"/>
      <c r="I2" s="117" t="s">
        <v>68</v>
      </c>
      <c r="J2" s="117"/>
      <c r="K2" s="118"/>
      <c r="L2" s="119" t="s">
        <v>57</v>
      </c>
      <c r="M2" s="120" t="s">
        <v>56</v>
      </c>
      <c r="N2" s="120"/>
      <c r="O2" s="121"/>
      <c r="P2" s="121"/>
      <c r="Q2" s="121"/>
      <c r="R2" s="121"/>
      <c r="S2" s="121"/>
      <c r="T2" s="14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</row>
    <row r="3" s="77" customFormat="1" spans="1:261">
      <c r="A3" s="91" t="s">
        <v>148</v>
      </c>
      <c r="B3" s="92"/>
      <c r="C3" s="93" t="s">
        <v>149</v>
      </c>
      <c r="D3" s="94"/>
      <c r="E3" s="93"/>
      <c r="F3" s="93"/>
      <c r="G3" s="93"/>
      <c r="H3" s="93"/>
      <c r="I3" s="93"/>
      <c r="J3" s="93"/>
      <c r="K3" s="122"/>
      <c r="L3" s="123" t="s">
        <v>208</v>
      </c>
      <c r="M3" s="123"/>
      <c r="N3" s="123"/>
      <c r="O3" s="124"/>
      <c r="P3" s="124"/>
      <c r="Q3" s="124"/>
      <c r="R3" s="124"/>
      <c r="S3" s="124"/>
      <c r="T3" s="142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</row>
    <row r="4" s="77" customFormat="1" ht="15" spans="1:261">
      <c r="A4" s="91"/>
      <c r="B4" s="95" t="s">
        <v>110</v>
      </c>
      <c r="C4" s="96" t="s">
        <v>111</v>
      </c>
      <c r="D4" s="96" t="s">
        <v>112</v>
      </c>
      <c r="E4" s="96" t="s">
        <v>113</v>
      </c>
      <c r="F4" s="96" t="s">
        <v>114</v>
      </c>
      <c r="G4" s="96" t="s">
        <v>115</v>
      </c>
      <c r="H4" s="96" t="s">
        <v>150</v>
      </c>
      <c r="I4" s="125" t="s">
        <v>117</v>
      </c>
      <c r="J4" s="125" t="s">
        <v>118</v>
      </c>
      <c r="K4" s="122"/>
      <c r="L4" s="126" t="s">
        <v>110</v>
      </c>
      <c r="M4" s="96" t="s">
        <v>111</v>
      </c>
      <c r="N4" s="96" t="s">
        <v>112</v>
      </c>
      <c r="O4" s="96" t="s">
        <v>113</v>
      </c>
      <c r="P4" s="96" t="s">
        <v>114</v>
      </c>
      <c r="Q4" s="96" t="s">
        <v>115</v>
      </c>
      <c r="R4" s="96" t="s">
        <v>150</v>
      </c>
      <c r="S4" s="125" t="s">
        <v>117</v>
      </c>
      <c r="T4" s="143" t="s">
        <v>118</v>
      </c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</row>
    <row r="5" s="77" customFormat="1" ht="15" spans="1:261">
      <c r="A5" s="91"/>
      <c r="B5" s="95" t="s">
        <v>152</v>
      </c>
      <c r="C5" s="96" t="s">
        <v>153</v>
      </c>
      <c r="D5" s="96" t="s">
        <v>154</v>
      </c>
      <c r="E5" s="96" t="s">
        <v>155</v>
      </c>
      <c r="F5" s="96" t="s">
        <v>156</v>
      </c>
      <c r="G5" s="96" t="s">
        <v>157</v>
      </c>
      <c r="H5" s="96" t="s">
        <v>158</v>
      </c>
      <c r="I5" s="125" t="s">
        <v>159</v>
      </c>
      <c r="J5" s="125" t="s">
        <v>160</v>
      </c>
      <c r="K5" s="127"/>
      <c r="L5" s="126" t="s">
        <v>152</v>
      </c>
      <c r="M5" s="96" t="s">
        <v>153</v>
      </c>
      <c r="N5" s="96" t="s">
        <v>154</v>
      </c>
      <c r="O5" s="96" t="s">
        <v>155</v>
      </c>
      <c r="P5" s="96" t="s">
        <v>156</v>
      </c>
      <c r="Q5" s="96" t="s">
        <v>157</v>
      </c>
      <c r="R5" s="96" t="s">
        <v>158</v>
      </c>
      <c r="S5" s="125" t="s">
        <v>159</v>
      </c>
      <c r="T5" s="143" t="s">
        <v>160</v>
      </c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  <c r="HW5" s="81"/>
      <c r="HX5" s="81"/>
      <c r="HY5" s="81"/>
      <c r="HZ5" s="81"/>
      <c r="IA5" s="81"/>
      <c r="IB5" s="81"/>
      <c r="IC5" s="81"/>
      <c r="ID5" s="81"/>
      <c r="IE5" s="81"/>
      <c r="IF5" s="81"/>
      <c r="IG5" s="81"/>
      <c r="IH5" s="81"/>
      <c r="II5" s="81"/>
      <c r="IJ5" s="81"/>
      <c r="IK5" s="81"/>
      <c r="IL5" s="81"/>
      <c r="IM5" s="81"/>
      <c r="IN5" s="81"/>
      <c r="IO5" s="81"/>
      <c r="IP5" s="81"/>
      <c r="IQ5" s="81"/>
      <c r="IR5" s="81"/>
      <c r="IS5" s="81"/>
      <c r="IT5" s="81"/>
      <c r="IU5" s="81"/>
      <c r="IV5" s="81"/>
      <c r="IW5" s="81"/>
      <c r="IX5" s="81"/>
      <c r="IY5" s="81"/>
      <c r="IZ5" s="81"/>
      <c r="JA5" s="81"/>
    </row>
    <row r="6" s="77" customFormat="1" ht="21" customHeight="1" spans="1:261">
      <c r="A6" s="97" t="s">
        <v>162</v>
      </c>
      <c r="B6" s="98">
        <f>C6-1</f>
        <v>68</v>
      </c>
      <c r="C6" s="99">
        <f>D6-2</f>
        <v>69</v>
      </c>
      <c r="D6" s="100">
        <v>71</v>
      </c>
      <c r="E6" s="99">
        <f>D6+2</f>
        <v>73</v>
      </c>
      <c r="F6" s="99">
        <f>E6+2</f>
        <v>75</v>
      </c>
      <c r="G6" s="99">
        <f t="shared" ref="G6:J6" si="0">F6+1</f>
        <v>76</v>
      </c>
      <c r="H6" s="99">
        <f t="shared" si="0"/>
        <v>77</v>
      </c>
      <c r="I6" s="128">
        <f t="shared" si="0"/>
        <v>78</v>
      </c>
      <c r="J6" s="128">
        <f t="shared" si="0"/>
        <v>79</v>
      </c>
      <c r="K6" s="127"/>
      <c r="L6" s="129" t="s">
        <v>261</v>
      </c>
      <c r="M6" s="129" t="s">
        <v>262</v>
      </c>
      <c r="N6" s="129" t="s">
        <v>263</v>
      </c>
      <c r="O6" s="129" t="s">
        <v>262</v>
      </c>
      <c r="P6" s="129" t="s">
        <v>264</v>
      </c>
      <c r="Q6" s="129" t="s">
        <v>265</v>
      </c>
      <c r="R6" s="129" t="s">
        <v>266</v>
      </c>
      <c r="S6" s="129" t="s">
        <v>264</v>
      </c>
      <c r="T6" s="144" t="s">
        <v>262</v>
      </c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81"/>
      <c r="GZ6" s="81"/>
      <c r="HA6" s="81"/>
      <c r="HB6" s="81"/>
      <c r="HC6" s="81"/>
      <c r="HD6" s="81"/>
      <c r="HE6" s="81"/>
      <c r="HF6" s="81"/>
      <c r="HG6" s="81"/>
      <c r="HH6" s="81"/>
      <c r="HI6" s="81"/>
      <c r="HJ6" s="81"/>
      <c r="HK6" s="81"/>
      <c r="HL6" s="81"/>
      <c r="HM6" s="81"/>
      <c r="HN6" s="81"/>
      <c r="HO6" s="81"/>
      <c r="HP6" s="81"/>
      <c r="HQ6" s="81"/>
      <c r="HR6" s="81"/>
      <c r="HS6" s="81"/>
      <c r="HT6" s="81"/>
      <c r="HU6" s="81"/>
      <c r="HV6" s="81"/>
      <c r="HW6" s="81"/>
      <c r="HX6" s="81"/>
      <c r="HY6" s="81"/>
      <c r="HZ6" s="81"/>
      <c r="IA6" s="81"/>
      <c r="IB6" s="81"/>
      <c r="IC6" s="81"/>
      <c r="ID6" s="81"/>
      <c r="IE6" s="81"/>
      <c r="IF6" s="81"/>
      <c r="IG6" s="81"/>
      <c r="IH6" s="81"/>
      <c r="II6" s="81"/>
      <c r="IJ6" s="81"/>
      <c r="IK6" s="81"/>
      <c r="IL6" s="81"/>
      <c r="IM6" s="81"/>
      <c r="IN6" s="81"/>
      <c r="IO6" s="81"/>
      <c r="IP6" s="81"/>
      <c r="IQ6" s="81"/>
      <c r="IR6" s="81"/>
      <c r="IS6" s="81"/>
      <c r="IT6" s="81"/>
      <c r="IU6" s="81"/>
      <c r="IV6" s="81"/>
      <c r="IW6" s="81"/>
      <c r="IX6" s="81"/>
      <c r="IY6" s="81"/>
      <c r="IZ6" s="81"/>
      <c r="JA6" s="81"/>
    </row>
    <row r="7" s="77" customFormat="1" ht="21" customHeight="1" spans="1:261">
      <c r="A7" s="101" t="s">
        <v>166</v>
      </c>
      <c r="B7" s="98">
        <f>C7-4</f>
        <v>102</v>
      </c>
      <c r="C7" s="99">
        <f>D7-4</f>
        <v>106</v>
      </c>
      <c r="D7" s="102" t="s">
        <v>167</v>
      </c>
      <c r="E7" s="99">
        <f>D7+4</f>
        <v>114</v>
      </c>
      <c r="F7" s="99">
        <f>E7+4</f>
        <v>118</v>
      </c>
      <c r="G7" s="99">
        <f t="shared" ref="G7:J7" si="1">F7+6</f>
        <v>124</v>
      </c>
      <c r="H7" s="99">
        <f t="shared" si="1"/>
        <v>130</v>
      </c>
      <c r="I7" s="128">
        <f t="shared" si="1"/>
        <v>136</v>
      </c>
      <c r="J7" s="128">
        <f t="shared" si="1"/>
        <v>142</v>
      </c>
      <c r="K7" s="127"/>
      <c r="L7" s="130" t="s">
        <v>267</v>
      </c>
      <c r="M7" s="130" t="s">
        <v>268</v>
      </c>
      <c r="N7" s="130" t="s">
        <v>269</v>
      </c>
      <c r="O7" s="130" t="s">
        <v>270</v>
      </c>
      <c r="P7" s="130" t="s">
        <v>271</v>
      </c>
      <c r="Q7" s="130" t="s">
        <v>272</v>
      </c>
      <c r="R7" s="130" t="s">
        <v>273</v>
      </c>
      <c r="S7" s="130" t="s">
        <v>268</v>
      </c>
      <c r="T7" s="145" t="s">
        <v>272</v>
      </c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1"/>
      <c r="HS7" s="81"/>
      <c r="HT7" s="81"/>
      <c r="HU7" s="81"/>
      <c r="HV7" s="81"/>
      <c r="HW7" s="81"/>
      <c r="HX7" s="81"/>
      <c r="HY7" s="81"/>
      <c r="HZ7" s="81"/>
      <c r="IA7" s="81"/>
      <c r="IB7" s="81"/>
      <c r="IC7" s="81"/>
      <c r="ID7" s="81"/>
      <c r="IE7" s="81"/>
      <c r="IF7" s="81"/>
      <c r="IG7" s="81"/>
      <c r="IH7" s="81"/>
      <c r="II7" s="81"/>
      <c r="IJ7" s="81"/>
      <c r="IK7" s="81"/>
      <c r="IL7" s="81"/>
      <c r="IM7" s="81"/>
      <c r="IN7" s="81"/>
      <c r="IO7" s="81"/>
      <c r="IP7" s="81"/>
      <c r="IQ7" s="81"/>
      <c r="IR7" s="81"/>
      <c r="IS7" s="81"/>
      <c r="IT7" s="81"/>
      <c r="IU7" s="81"/>
      <c r="IV7" s="81"/>
      <c r="IW7" s="81"/>
      <c r="IX7" s="81"/>
      <c r="IY7" s="81"/>
      <c r="IZ7" s="81"/>
      <c r="JA7" s="81"/>
    </row>
    <row r="8" s="77" customFormat="1" ht="21" customHeight="1" spans="1:261">
      <c r="A8" s="101" t="s">
        <v>173</v>
      </c>
      <c r="B8" s="103">
        <f>C8-4</f>
        <v>100</v>
      </c>
      <c r="C8" s="104">
        <f>D8-4</f>
        <v>104</v>
      </c>
      <c r="D8" s="105" t="s">
        <v>171</v>
      </c>
      <c r="E8" s="104">
        <f>D8+4</f>
        <v>112</v>
      </c>
      <c r="F8" s="104">
        <f>E8+5</f>
        <v>117</v>
      </c>
      <c r="G8" s="104">
        <f>F8+6</f>
        <v>123</v>
      </c>
      <c r="H8" s="104">
        <f t="shared" ref="H8:J8" si="2">G8+7</f>
        <v>130</v>
      </c>
      <c r="I8" s="131">
        <f t="shared" si="2"/>
        <v>137</v>
      </c>
      <c r="J8" s="131">
        <f t="shared" si="2"/>
        <v>144</v>
      </c>
      <c r="K8" s="127"/>
      <c r="L8" s="130" t="s">
        <v>274</v>
      </c>
      <c r="M8" s="130" t="s">
        <v>272</v>
      </c>
      <c r="N8" s="130" t="s">
        <v>275</v>
      </c>
      <c r="O8" s="130" t="s">
        <v>272</v>
      </c>
      <c r="P8" s="130" t="s">
        <v>272</v>
      </c>
      <c r="Q8" s="130" t="s">
        <v>276</v>
      </c>
      <c r="R8" s="130" t="s">
        <v>274</v>
      </c>
      <c r="S8" s="130" t="s">
        <v>272</v>
      </c>
      <c r="T8" s="145" t="s">
        <v>277</v>
      </c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81"/>
      <c r="FD8" s="81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81"/>
      <c r="GO8" s="81"/>
      <c r="GP8" s="81"/>
      <c r="GQ8" s="81"/>
      <c r="GR8" s="81"/>
      <c r="GS8" s="81"/>
      <c r="GT8" s="81"/>
      <c r="GU8" s="81"/>
      <c r="GV8" s="81"/>
      <c r="GW8" s="81"/>
      <c r="GX8" s="81"/>
      <c r="GY8" s="81"/>
      <c r="GZ8" s="81"/>
      <c r="HA8" s="81"/>
      <c r="HB8" s="81"/>
      <c r="HC8" s="81"/>
      <c r="HD8" s="81"/>
      <c r="HE8" s="81"/>
      <c r="HF8" s="81"/>
      <c r="HG8" s="81"/>
      <c r="HH8" s="81"/>
      <c r="HI8" s="81"/>
      <c r="HJ8" s="81"/>
      <c r="HK8" s="81"/>
      <c r="HL8" s="81"/>
      <c r="HM8" s="81"/>
      <c r="HN8" s="81"/>
      <c r="HO8" s="81"/>
      <c r="HP8" s="81"/>
      <c r="HQ8" s="81"/>
      <c r="HR8" s="81"/>
      <c r="HS8" s="81"/>
      <c r="HT8" s="81"/>
      <c r="HU8" s="81"/>
      <c r="HV8" s="81"/>
      <c r="HW8" s="81"/>
      <c r="HX8" s="81"/>
      <c r="HY8" s="81"/>
      <c r="HZ8" s="81"/>
      <c r="IA8" s="81"/>
      <c r="IB8" s="81"/>
      <c r="IC8" s="81"/>
      <c r="ID8" s="81"/>
      <c r="IE8" s="81"/>
      <c r="IF8" s="81"/>
      <c r="IG8" s="81"/>
      <c r="IH8" s="81"/>
      <c r="II8" s="81"/>
      <c r="IJ8" s="81"/>
      <c r="IK8" s="81"/>
      <c r="IL8" s="81"/>
      <c r="IM8" s="81"/>
      <c r="IN8" s="81"/>
      <c r="IO8" s="81"/>
      <c r="IP8" s="81"/>
      <c r="IQ8" s="81"/>
      <c r="IR8" s="81"/>
      <c r="IS8" s="81"/>
      <c r="IT8" s="81"/>
      <c r="IU8" s="81"/>
      <c r="IV8" s="81"/>
      <c r="IW8" s="81"/>
      <c r="IX8" s="81"/>
      <c r="IY8" s="81"/>
      <c r="IZ8" s="81"/>
      <c r="JA8" s="81"/>
    </row>
    <row r="9" s="77" customFormat="1" ht="21" customHeight="1" spans="1:261">
      <c r="A9" s="101" t="s">
        <v>176</v>
      </c>
      <c r="B9" s="98">
        <f>C9-1.2</f>
        <v>44.6</v>
      </c>
      <c r="C9" s="99">
        <f>D9-1.2</f>
        <v>45.8</v>
      </c>
      <c r="D9" s="100">
        <v>47</v>
      </c>
      <c r="E9" s="99">
        <f>D9+1.2</f>
        <v>48.2</v>
      </c>
      <c r="F9" s="99">
        <f>E9+1.2</f>
        <v>49.4</v>
      </c>
      <c r="G9" s="99">
        <f t="shared" ref="G9:J9" si="3">F9+1.4</f>
        <v>50.8</v>
      </c>
      <c r="H9" s="99">
        <f t="shared" si="3"/>
        <v>52.2</v>
      </c>
      <c r="I9" s="128">
        <f t="shared" si="3"/>
        <v>53.6</v>
      </c>
      <c r="J9" s="128">
        <f t="shared" si="3"/>
        <v>55</v>
      </c>
      <c r="K9" s="127"/>
      <c r="L9" s="130" t="s">
        <v>278</v>
      </c>
      <c r="M9" s="130" t="s">
        <v>262</v>
      </c>
      <c r="N9" s="130" t="s">
        <v>266</v>
      </c>
      <c r="O9" s="130" t="s">
        <v>279</v>
      </c>
      <c r="P9" s="130" t="s">
        <v>278</v>
      </c>
      <c r="Q9" s="130" t="s">
        <v>280</v>
      </c>
      <c r="R9" s="130" t="s">
        <v>262</v>
      </c>
      <c r="S9" s="130" t="s">
        <v>278</v>
      </c>
      <c r="T9" s="146" t="s">
        <v>266</v>
      </c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1"/>
      <c r="HS9" s="81"/>
      <c r="HT9" s="81"/>
      <c r="HU9" s="81"/>
      <c r="HV9" s="81"/>
      <c r="HW9" s="81"/>
      <c r="HX9" s="81"/>
      <c r="HY9" s="81"/>
      <c r="HZ9" s="81"/>
      <c r="IA9" s="81"/>
      <c r="IB9" s="81"/>
      <c r="IC9" s="81"/>
      <c r="ID9" s="81"/>
      <c r="IE9" s="81"/>
      <c r="IF9" s="81"/>
      <c r="IG9" s="81"/>
      <c r="IH9" s="81"/>
      <c r="II9" s="81"/>
      <c r="IJ9" s="81"/>
      <c r="IK9" s="81"/>
      <c r="IL9" s="81"/>
      <c r="IM9" s="81"/>
      <c r="IN9" s="81"/>
      <c r="IO9" s="81"/>
      <c r="IP9" s="81"/>
      <c r="IQ9" s="81"/>
      <c r="IR9" s="81"/>
      <c r="IS9" s="81"/>
      <c r="IT9" s="81"/>
      <c r="IU9" s="81"/>
      <c r="IV9" s="81"/>
      <c r="IW9" s="81"/>
      <c r="IX9" s="81"/>
      <c r="IY9" s="81"/>
      <c r="IZ9" s="81"/>
      <c r="JA9" s="81"/>
    </row>
    <row r="10" s="77" customFormat="1" ht="21" customHeight="1" spans="1:261">
      <c r="A10" s="101" t="s">
        <v>178</v>
      </c>
      <c r="B10" s="98">
        <f>C10-0.5</f>
        <v>19.5</v>
      </c>
      <c r="C10" s="99">
        <f>D10-0.5</f>
        <v>20</v>
      </c>
      <c r="D10" s="100">
        <v>20.5</v>
      </c>
      <c r="E10" s="99">
        <f t="shared" ref="E10:J10" si="4">D10+0.5</f>
        <v>21</v>
      </c>
      <c r="F10" s="99">
        <f t="shared" si="4"/>
        <v>21.5</v>
      </c>
      <c r="G10" s="99">
        <f t="shared" si="4"/>
        <v>22</v>
      </c>
      <c r="H10" s="99">
        <f t="shared" si="4"/>
        <v>22.5</v>
      </c>
      <c r="I10" s="128">
        <f t="shared" si="4"/>
        <v>23</v>
      </c>
      <c r="J10" s="128">
        <f t="shared" si="4"/>
        <v>23.5</v>
      </c>
      <c r="K10" s="127"/>
      <c r="L10" s="130" t="s">
        <v>279</v>
      </c>
      <c r="M10" s="130" t="s">
        <v>262</v>
      </c>
      <c r="N10" s="130" t="s">
        <v>262</v>
      </c>
      <c r="O10" s="130" t="s">
        <v>278</v>
      </c>
      <c r="P10" s="130" t="s">
        <v>281</v>
      </c>
      <c r="Q10" s="130" t="s">
        <v>279</v>
      </c>
      <c r="R10" s="130" t="s">
        <v>262</v>
      </c>
      <c r="S10" s="130" t="s">
        <v>278</v>
      </c>
      <c r="T10" s="146" t="s">
        <v>266</v>
      </c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  <c r="GT10" s="81"/>
      <c r="GU10" s="81"/>
      <c r="GV10" s="81"/>
      <c r="GW10" s="81"/>
      <c r="GX10" s="81"/>
      <c r="GY10" s="81"/>
      <c r="GZ10" s="81"/>
      <c r="HA10" s="81"/>
      <c r="HB10" s="81"/>
      <c r="HC10" s="81"/>
      <c r="HD10" s="81"/>
      <c r="HE10" s="81"/>
      <c r="HF10" s="81"/>
      <c r="HG10" s="81"/>
      <c r="HH10" s="81"/>
      <c r="HI10" s="81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1"/>
      <c r="IF10" s="81"/>
      <c r="IG10" s="81"/>
      <c r="IH10" s="81"/>
      <c r="II10" s="81"/>
      <c r="IJ10" s="81"/>
      <c r="IK10" s="81"/>
      <c r="IL10" s="81"/>
      <c r="IM10" s="81"/>
      <c r="IN10" s="81"/>
      <c r="IO10" s="81"/>
      <c r="IP10" s="81"/>
      <c r="IQ10" s="81"/>
      <c r="IR10" s="81"/>
      <c r="IS10" s="81"/>
      <c r="IT10" s="81"/>
      <c r="IU10" s="81"/>
      <c r="IV10" s="81"/>
      <c r="IW10" s="81"/>
      <c r="IX10" s="81"/>
      <c r="IY10" s="81"/>
      <c r="IZ10" s="81"/>
      <c r="JA10" s="81"/>
    </row>
    <row r="11" s="77" customFormat="1" ht="21" customHeight="1" spans="1:261">
      <c r="A11" s="101" t="s">
        <v>180</v>
      </c>
      <c r="B11" s="98">
        <f>C11-0.7</f>
        <v>18.1</v>
      </c>
      <c r="C11" s="99">
        <f>D11-0.7</f>
        <v>18.8</v>
      </c>
      <c r="D11" s="100">
        <v>19.5</v>
      </c>
      <c r="E11" s="99">
        <f>D11+0.7</f>
        <v>20.2</v>
      </c>
      <c r="F11" s="99">
        <f>E11+0.7</f>
        <v>20.9</v>
      </c>
      <c r="G11" s="99">
        <f t="shared" ref="G11:J11" si="5">F11+1</f>
        <v>21.9</v>
      </c>
      <c r="H11" s="99">
        <f t="shared" si="5"/>
        <v>22.9</v>
      </c>
      <c r="I11" s="128">
        <f t="shared" si="5"/>
        <v>23.9</v>
      </c>
      <c r="J11" s="128">
        <f t="shared" si="5"/>
        <v>24.9</v>
      </c>
      <c r="K11" s="127"/>
      <c r="L11" s="130" t="s">
        <v>281</v>
      </c>
      <c r="M11" s="130" t="s">
        <v>281</v>
      </c>
      <c r="N11" s="130" t="s">
        <v>281</v>
      </c>
      <c r="O11" s="130" t="s">
        <v>281</v>
      </c>
      <c r="P11" s="130" t="s">
        <v>281</v>
      </c>
      <c r="Q11" s="130" t="s">
        <v>281</v>
      </c>
      <c r="R11" s="130" t="s">
        <v>281</v>
      </c>
      <c r="S11" s="130" t="s">
        <v>281</v>
      </c>
      <c r="T11" s="146" t="s">
        <v>281</v>
      </c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1"/>
      <c r="EG11" s="81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1"/>
      <c r="GI11" s="81"/>
      <c r="GJ11" s="81"/>
      <c r="GK11" s="81"/>
      <c r="GL11" s="81"/>
      <c r="GM11" s="81"/>
      <c r="GN11" s="81"/>
      <c r="GO11" s="81"/>
      <c r="GP11" s="81"/>
      <c r="GQ11" s="81"/>
      <c r="GR11" s="81"/>
      <c r="GS11" s="81"/>
      <c r="GT11" s="81"/>
      <c r="GU11" s="81"/>
      <c r="GV11" s="81"/>
      <c r="GW11" s="81"/>
      <c r="GX11" s="81"/>
      <c r="GY11" s="81"/>
      <c r="GZ11" s="81"/>
      <c r="HA11" s="81"/>
      <c r="HB11" s="81"/>
      <c r="HC11" s="81"/>
      <c r="HD11" s="81"/>
      <c r="HE11" s="81"/>
      <c r="HF11" s="81"/>
      <c r="HG11" s="81"/>
      <c r="HH11" s="81"/>
      <c r="HI11" s="81"/>
      <c r="HJ11" s="81"/>
      <c r="HK11" s="81"/>
      <c r="HL11" s="81"/>
      <c r="HM11" s="81"/>
      <c r="HN11" s="81"/>
      <c r="HO11" s="81"/>
      <c r="HP11" s="81"/>
      <c r="HQ11" s="81"/>
      <c r="HR11" s="81"/>
      <c r="HS11" s="81"/>
      <c r="HT11" s="81"/>
      <c r="HU11" s="81"/>
      <c r="HV11" s="81"/>
      <c r="HW11" s="81"/>
      <c r="HX11" s="81"/>
      <c r="HY11" s="81"/>
      <c r="HZ11" s="81"/>
      <c r="IA11" s="81"/>
      <c r="IB11" s="81"/>
      <c r="IC11" s="81"/>
      <c r="ID11" s="81"/>
      <c r="IE11" s="81"/>
      <c r="IF11" s="81"/>
      <c r="IG11" s="81"/>
      <c r="IH11" s="81"/>
      <c r="II11" s="81"/>
      <c r="IJ11" s="81"/>
      <c r="IK11" s="81"/>
      <c r="IL11" s="81"/>
      <c r="IM11" s="81"/>
      <c r="IN11" s="81"/>
      <c r="IO11" s="81"/>
      <c r="IP11" s="81"/>
      <c r="IQ11" s="81"/>
      <c r="IR11" s="81"/>
      <c r="IS11" s="81"/>
      <c r="IT11" s="81"/>
      <c r="IU11" s="81"/>
      <c r="IV11" s="81"/>
      <c r="IW11" s="81"/>
      <c r="IX11" s="81"/>
      <c r="IY11" s="81"/>
      <c r="IZ11" s="81"/>
      <c r="JA11" s="81"/>
    </row>
    <row r="12" s="77" customFormat="1" ht="21" customHeight="1" spans="1:261">
      <c r="A12" s="101" t="s">
        <v>182</v>
      </c>
      <c r="B12" s="98">
        <f>C12-0.7</f>
        <v>16.1</v>
      </c>
      <c r="C12" s="99">
        <f>D12-0.7</f>
        <v>16.8</v>
      </c>
      <c r="D12" s="100">
        <v>17.5</v>
      </c>
      <c r="E12" s="99">
        <f>D12+0.7</f>
        <v>18.2</v>
      </c>
      <c r="F12" s="99">
        <f>E12+0.7</f>
        <v>18.9</v>
      </c>
      <c r="G12" s="99">
        <f t="shared" ref="G12:J12" si="6">F12+1</f>
        <v>19.9</v>
      </c>
      <c r="H12" s="99">
        <f t="shared" si="6"/>
        <v>20.9</v>
      </c>
      <c r="I12" s="128">
        <f t="shared" si="6"/>
        <v>21.9</v>
      </c>
      <c r="J12" s="128">
        <f t="shared" si="6"/>
        <v>22.9</v>
      </c>
      <c r="K12" s="127"/>
      <c r="L12" s="130" t="s">
        <v>281</v>
      </c>
      <c r="M12" s="130" t="s">
        <v>281</v>
      </c>
      <c r="N12" s="130" t="s">
        <v>282</v>
      </c>
      <c r="O12" s="130" t="s">
        <v>283</v>
      </c>
      <c r="P12" s="130" t="s">
        <v>284</v>
      </c>
      <c r="Q12" s="130" t="s">
        <v>281</v>
      </c>
      <c r="R12" s="130" t="s">
        <v>281</v>
      </c>
      <c r="S12" s="130" t="s">
        <v>281</v>
      </c>
      <c r="T12" s="146" t="s">
        <v>281</v>
      </c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  <c r="GT12" s="81"/>
      <c r="GU12" s="81"/>
      <c r="GV12" s="81"/>
      <c r="GW12" s="81"/>
      <c r="GX12" s="81"/>
      <c r="GY12" s="81"/>
      <c r="GZ12" s="81"/>
      <c r="HA12" s="81"/>
      <c r="HB12" s="81"/>
      <c r="HC12" s="81"/>
      <c r="HD12" s="81"/>
      <c r="HE12" s="81"/>
      <c r="HF12" s="81"/>
      <c r="HG12" s="81"/>
      <c r="HH12" s="81"/>
      <c r="HI12" s="81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1"/>
      <c r="IF12" s="81"/>
      <c r="IG12" s="81"/>
      <c r="IH12" s="81"/>
      <c r="II12" s="81"/>
      <c r="IJ12" s="81"/>
      <c r="IK12" s="81"/>
      <c r="IL12" s="81"/>
      <c r="IM12" s="81"/>
      <c r="IN12" s="81"/>
      <c r="IO12" s="81"/>
      <c r="IP12" s="81"/>
      <c r="IQ12" s="81"/>
      <c r="IR12" s="81"/>
      <c r="IS12" s="81"/>
      <c r="IT12" s="81"/>
      <c r="IU12" s="81"/>
      <c r="IV12" s="81"/>
      <c r="IW12" s="81"/>
      <c r="IX12" s="81"/>
      <c r="IY12" s="81"/>
      <c r="IZ12" s="81"/>
      <c r="JA12" s="81"/>
    </row>
    <row r="13" s="77" customFormat="1" ht="21" customHeight="1" spans="1:261">
      <c r="A13" s="101" t="s">
        <v>184</v>
      </c>
      <c r="B13" s="98">
        <f>C13-1</f>
        <v>45</v>
      </c>
      <c r="C13" s="99">
        <f>D13-1</f>
        <v>46</v>
      </c>
      <c r="D13" s="100">
        <v>47</v>
      </c>
      <c r="E13" s="99">
        <f>D13+1</f>
        <v>48</v>
      </c>
      <c r="F13" s="99">
        <f>E13+1</f>
        <v>49</v>
      </c>
      <c r="G13" s="99">
        <f t="shared" ref="G13:J13" si="7">F13+1.5</f>
        <v>50.5</v>
      </c>
      <c r="H13" s="99">
        <f t="shared" si="7"/>
        <v>52</v>
      </c>
      <c r="I13" s="128">
        <f t="shared" si="7"/>
        <v>53.5</v>
      </c>
      <c r="J13" s="128">
        <f t="shared" si="7"/>
        <v>55</v>
      </c>
      <c r="K13" s="127"/>
      <c r="L13" s="130" t="s">
        <v>281</v>
      </c>
      <c r="M13" s="130" t="s">
        <v>281</v>
      </c>
      <c r="N13" s="130" t="s">
        <v>281</v>
      </c>
      <c r="O13" s="130" t="s">
        <v>281</v>
      </c>
      <c r="P13" s="130" t="s">
        <v>281</v>
      </c>
      <c r="Q13" s="130" t="s">
        <v>281</v>
      </c>
      <c r="R13" s="130" t="s">
        <v>281</v>
      </c>
      <c r="S13" s="130" t="s">
        <v>281</v>
      </c>
      <c r="T13" s="146" t="s">
        <v>281</v>
      </c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1"/>
      <c r="EK13" s="81"/>
      <c r="EL13" s="81"/>
      <c r="EM13" s="81"/>
      <c r="EN13" s="81"/>
      <c r="EO13" s="81"/>
      <c r="EP13" s="81"/>
      <c r="EQ13" s="81"/>
      <c r="ER13" s="81"/>
      <c r="ES13" s="81"/>
      <c r="ET13" s="81"/>
      <c r="EU13" s="81"/>
      <c r="EV13" s="81"/>
      <c r="EW13" s="81"/>
      <c r="EX13" s="81"/>
      <c r="EY13" s="81"/>
      <c r="EZ13" s="81"/>
      <c r="FA13" s="81"/>
      <c r="FB13" s="81"/>
      <c r="FC13" s="81"/>
      <c r="FD13" s="81"/>
      <c r="FE13" s="81"/>
      <c r="FF13" s="81"/>
      <c r="FG13" s="81"/>
      <c r="FH13" s="81"/>
      <c r="FI13" s="81"/>
      <c r="FJ13" s="81"/>
      <c r="FK13" s="81"/>
      <c r="FL13" s="81"/>
      <c r="FM13" s="81"/>
      <c r="FN13" s="81"/>
      <c r="FO13" s="81"/>
      <c r="FP13" s="81"/>
      <c r="FQ13" s="81"/>
      <c r="FR13" s="81"/>
      <c r="FS13" s="81"/>
      <c r="FT13" s="81"/>
      <c r="FU13" s="81"/>
      <c r="FV13" s="81"/>
      <c r="FW13" s="81"/>
      <c r="FX13" s="81"/>
      <c r="FY13" s="81"/>
      <c r="FZ13" s="81"/>
      <c r="GA13" s="81"/>
      <c r="GB13" s="81"/>
      <c r="GC13" s="81"/>
      <c r="GD13" s="81"/>
      <c r="GE13" s="81"/>
      <c r="GF13" s="81"/>
      <c r="GG13" s="81"/>
      <c r="GH13" s="81"/>
      <c r="GI13" s="81"/>
      <c r="GJ13" s="81"/>
      <c r="GK13" s="81"/>
      <c r="GL13" s="81"/>
      <c r="GM13" s="81"/>
      <c r="GN13" s="81"/>
      <c r="GO13" s="81"/>
      <c r="GP13" s="81"/>
      <c r="GQ13" s="81"/>
      <c r="GR13" s="81"/>
      <c r="GS13" s="81"/>
      <c r="GT13" s="81"/>
      <c r="GU13" s="81"/>
      <c r="GV13" s="81"/>
      <c r="GW13" s="81"/>
      <c r="GX13" s="81"/>
      <c r="GY13" s="81"/>
      <c r="GZ13" s="81"/>
      <c r="HA13" s="81"/>
      <c r="HB13" s="81"/>
      <c r="HC13" s="81"/>
      <c r="HD13" s="81"/>
      <c r="HE13" s="81"/>
      <c r="HF13" s="81"/>
      <c r="HG13" s="81"/>
      <c r="HH13" s="81"/>
      <c r="HI13" s="81"/>
      <c r="HJ13" s="81"/>
      <c r="HK13" s="81"/>
      <c r="HL13" s="81"/>
      <c r="HM13" s="81"/>
      <c r="HN13" s="81"/>
      <c r="HO13" s="81"/>
      <c r="HP13" s="81"/>
      <c r="HQ13" s="81"/>
      <c r="HR13" s="81"/>
      <c r="HS13" s="81"/>
      <c r="HT13" s="81"/>
      <c r="HU13" s="81"/>
      <c r="HV13" s="81"/>
      <c r="HW13" s="81"/>
      <c r="HX13" s="81"/>
      <c r="HY13" s="81"/>
      <c r="HZ13" s="81"/>
      <c r="IA13" s="81"/>
      <c r="IB13" s="81"/>
      <c r="IC13" s="81"/>
      <c r="ID13" s="81"/>
      <c r="IE13" s="81"/>
      <c r="IF13" s="81"/>
      <c r="IG13" s="81"/>
      <c r="IH13" s="81"/>
      <c r="II13" s="81"/>
      <c r="IJ13" s="81"/>
      <c r="IK13" s="81"/>
      <c r="IL13" s="81"/>
      <c r="IM13" s="81"/>
      <c r="IN13" s="81"/>
      <c r="IO13" s="81"/>
      <c r="IP13" s="81"/>
      <c r="IQ13" s="81"/>
      <c r="IR13" s="81"/>
      <c r="IS13" s="81"/>
      <c r="IT13" s="81"/>
      <c r="IU13" s="81"/>
      <c r="IV13" s="81"/>
      <c r="IW13" s="81"/>
      <c r="IX13" s="81"/>
      <c r="IY13" s="81"/>
      <c r="IZ13" s="81"/>
      <c r="JA13" s="81"/>
    </row>
    <row r="14" s="77" customFormat="1" ht="21" customHeight="1" spans="1:261">
      <c r="A14" s="106"/>
      <c r="B14" s="107"/>
      <c r="C14" s="108"/>
      <c r="D14" s="108"/>
      <c r="E14" s="109"/>
      <c r="F14" s="109"/>
      <c r="G14" s="109"/>
      <c r="H14" s="109"/>
      <c r="I14" s="108"/>
      <c r="J14" s="108"/>
      <c r="K14" s="132"/>
      <c r="L14" s="133"/>
      <c r="M14" s="133"/>
      <c r="N14" s="134"/>
      <c r="O14" s="133"/>
      <c r="P14" s="133"/>
      <c r="Q14" s="133"/>
      <c r="R14" s="133"/>
      <c r="S14" s="134"/>
      <c r="T14" s="147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1"/>
      <c r="IF14" s="81"/>
      <c r="IG14" s="81"/>
      <c r="IH14" s="81"/>
      <c r="II14" s="81"/>
      <c r="IJ14" s="81"/>
      <c r="IK14" s="81"/>
      <c r="IL14" s="81"/>
      <c r="IM14" s="81"/>
      <c r="IN14" s="81"/>
      <c r="IO14" s="81"/>
      <c r="IP14" s="81"/>
      <c r="IQ14" s="81"/>
      <c r="IR14" s="81"/>
      <c r="IS14" s="81"/>
      <c r="IT14" s="81"/>
      <c r="IU14" s="81"/>
      <c r="IV14" s="81"/>
      <c r="IW14" s="81"/>
      <c r="IX14" s="81"/>
      <c r="IY14" s="81"/>
      <c r="IZ14" s="81"/>
      <c r="JA14" s="81"/>
    </row>
    <row r="15" s="77" customFormat="1" ht="21" customHeight="1" spans="1:261">
      <c r="A15" s="110"/>
      <c r="B15" s="110"/>
      <c r="C15" s="111"/>
      <c r="D15" s="111"/>
      <c r="E15" s="112"/>
      <c r="F15" s="112"/>
      <c r="G15" s="112"/>
      <c r="H15" s="112"/>
      <c r="I15" s="111"/>
      <c r="J15" s="111"/>
      <c r="K15" s="135"/>
      <c r="L15" s="136"/>
      <c r="M15" s="136"/>
      <c r="N15" s="137"/>
      <c r="O15" s="136"/>
      <c r="P15" s="136"/>
      <c r="Q15" s="136"/>
      <c r="R15" s="136"/>
      <c r="S15" s="137"/>
      <c r="T15" s="148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1"/>
      <c r="EB15" s="81"/>
      <c r="EC15" s="81"/>
      <c r="ED15" s="81"/>
      <c r="EE15" s="81"/>
      <c r="EF15" s="81"/>
      <c r="EG15" s="81"/>
      <c r="EH15" s="81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U15" s="81"/>
      <c r="EV15" s="81"/>
      <c r="EW15" s="81"/>
      <c r="EX15" s="81"/>
      <c r="EY15" s="81"/>
      <c r="EZ15" s="81"/>
      <c r="FA15" s="81"/>
      <c r="FB15" s="81"/>
      <c r="FC15" s="81"/>
      <c r="FD15" s="81"/>
      <c r="FE15" s="81"/>
      <c r="FF15" s="81"/>
      <c r="FG15" s="81"/>
      <c r="FH15" s="81"/>
      <c r="FI15" s="81"/>
      <c r="FJ15" s="81"/>
      <c r="FK15" s="81"/>
      <c r="FL15" s="81"/>
      <c r="FM15" s="81"/>
      <c r="FN15" s="81"/>
      <c r="FO15" s="81"/>
      <c r="FP15" s="81"/>
      <c r="FQ15" s="81"/>
      <c r="FR15" s="81"/>
      <c r="FS15" s="81"/>
      <c r="FT15" s="81"/>
      <c r="FU15" s="81"/>
      <c r="FV15" s="81"/>
      <c r="FW15" s="81"/>
      <c r="FX15" s="81"/>
      <c r="FY15" s="81"/>
      <c r="FZ15" s="81"/>
      <c r="GA15" s="81"/>
      <c r="GB15" s="81"/>
      <c r="GC15" s="81"/>
      <c r="GD15" s="81"/>
      <c r="GE15" s="81"/>
      <c r="GF15" s="81"/>
      <c r="GG15" s="81"/>
      <c r="GH15" s="81"/>
      <c r="GI15" s="81"/>
      <c r="GJ15" s="81"/>
      <c r="GK15" s="81"/>
      <c r="GL15" s="81"/>
      <c r="GM15" s="81"/>
      <c r="GN15" s="81"/>
      <c r="GO15" s="81"/>
      <c r="GP15" s="81"/>
      <c r="GQ15" s="81"/>
      <c r="GR15" s="81"/>
      <c r="GS15" s="81"/>
      <c r="GT15" s="81"/>
      <c r="GU15" s="81"/>
      <c r="GV15" s="81"/>
      <c r="GW15" s="81"/>
      <c r="GX15" s="81"/>
      <c r="GY15" s="81"/>
      <c r="GZ15" s="81"/>
      <c r="HA15" s="81"/>
      <c r="HB15" s="81"/>
      <c r="HC15" s="81"/>
      <c r="HD15" s="81"/>
      <c r="HE15" s="81"/>
      <c r="HF15" s="81"/>
      <c r="HG15" s="81"/>
      <c r="HH15" s="81"/>
      <c r="HI15" s="81"/>
      <c r="HJ15" s="81"/>
      <c r="HK15" s="81"/>
      <c r="HL15" s="81"/>
      <c r="HM15" s="81"/>
      <c r="HN15" s="81"/>
      <c r="HO15" s="81"/>
      <c r="HP15" s="81"/>
      <c r="HQ15" s="81"/>
      <c r="HR15" s="81"/>
      <c r="HS15" s="81"/>
      <c r="HT15" s="81"/>
      <c r="HU15" s="81"/>
      <c r="HV15" s="81"/>
      <c r="HW15" s="81"/>
      <c r="HX15" s="81"/>
      <c r="HY15" s="81"/>
      <c r="HZ15" s="81"/>
      <c r="IA15" s="81"/>
      <c r="IB15" s="81"/>
      <c r="IC15" s="81"/>
      <c r="ID15" s="81"/>
      <c r="IE15" s="81"/>
      <c r="IF15" s="81"/>
      <c r="IG15" s="81"/>
      <c r="IH15" s="81"/>
      <c r="II15" s="81"/>
      <c r="IJ15" s="81"/>
      <c r="IK15" s="81"/>
      <c r="IL15" s="81"/>
      <c r="IM15" s="81"/>
      <c r="IN15" s="81"/>
      <c r="IO15" s="81"/>
      <c r="IP15" s="81"/>
      <c r="IQ15" s="81"/>
      <c r="IR15" s="81"/>
      <c r="IS15" s="81"/>
      <c r="IT15" s="81"/>
      <c r="IU15" s="81"/>
      <c r="IV15" s="81"/>
      <c r="IW15" s="81"/>
      <c r="IX15" s="81"/>
      <c r="IY15" s="81"/>
      <c r="IZ15" s="81"/>
      <c r="JA15" s="81"/>
    </row>
    <row r="16" s="77" customFormat="1" ht="21" customHeight="1" spans="1:261">
      <c r="A16" s="110"/>
      <c r="B16" s="110"/>
      <c r="C16" s="111"/>
      <c r="D16" s="111"/>
      <c r="E16" s="112"/>
      <c r="F16" s="112"/>
      <c r="G16" s="112"/>
      <c r="H16" s="112"/>
      <c r="I16" s="111"/>
      <c r="J16" s="111"/>
      <c r="K16" s="135"/>
      <c r="L16" s="136"/>
      <c r="M16" s="136"/>
      <c r="N16" s="137"/>
      <c r="O16" s="136"/>
      <c r="P16" s="136"/>
      <c r="Q16" s="136"/>
      <c r="R16" s="136"/>
      <c r="S16" s="137"/>
      <c r="T16" s="148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81"/>
      <c r="DG16" s="81"/>
      <c r="DH16" s="81"/>
      <c r="DI16" s="81"/>
      <c r="DJ16" s="81"/>
      <c r="DK16" s="81"/>
      <c r="DL16" s="81"/>
      <c r="DM16" s="81"/>
      <c r="DN16" s="81"/>
      <c r="DO16" s="81"/>
      <c r="DP16" s="81"/>
      <c r="DQ16" s="81"/>
      <c r="DR16" s="81"/>
      <c r="DS16" s="81"/>
      <c r="DT16" s="81"/>
      <c r="DU16" s="81"/>
      <c r="DV16" s="81"/>
      <c r="DW16" s="81"/>
      <c r="DX16" s="81"/>
      <c r="DY16" s="81"/>
      <c r="DZ16" s="81"/>
      <c r="EA16" s="81"/>
      <c r="EB16" s="81"/>
      <c r="EC16" s="81"/>
      <c r="ED16" s="81"/>
      <c r="EE16" s="81"/>
      <c r="EF16" s="81"/>
      <c r="EG16" s="81"/>
      <c r="EH16" s="81"/>
      <c r="EI16" s="81"/>
      <c r="EJ16" s="81"/>
      <c r="EK16" s="81"/>
      <c r="EL16" s="81"/>
      <c r="EM16" s="81"/>
      <c r="EN16" s="81"/>
      <c r="EO16" s="81"/>
      <c r="EP16" s="81"/>
      <c r="EQ16" s="81"/>
      <c r="ER16" s="81"/>
      <c r="ES16" s="81"/>
      <c r="ET16" s="81"/>
      <c r="EU16" s="81"/>
      <c r="EV16" s="81"/>
      <c r="EW16" s="81"/>
      <c r="EX16" s="81"/>
      <c r="EY16" s="81"/>
      <c r="EZ16" s="81"/>
      <c r="FA16" s="81"/>
      <c r="FB16" s="81"/>
      <c r="FC16" s="81"/>
      <c r="FD16" s="81"/>
      <c r="FE16" s="81"/>
      <c r="FF16" s="81"/>
      <c r="FG16" s="81"/>
      <c r="FH16" s="81"/>
      <c r="FI16" s="81"/>
      <c r="FJ16" s="81"/>
      <c r="FK16" s="81"/>
      <c r="FL16" s="81"/>
      <c r="FM16" s="81"/>
      <c r="FN16" s="81"/>
      <c r="FO16" s="81"/>
      <c r="FP16" s="81"/>
      <c r="FQ16" s="81"/>
      <c r="FR16" s="81"/>
      <c r="FS16" s="81"/>
      <c r="FT16" s="81"/>
      <c r="FU16" s="81"/>
      <c r="FV16" s="81"/>
      <c r="FW16" s="81"/>
      <c r="FX16" s="81"/>
      <c r="FY16" s="81"/>
      <c r="FZ16" s="81"/>
      <c r="GA16" s="81"/>
      <c r="GB16" s="81"/>
      <c r="GC16" s="81"/>
      <c r="GD16" s="81"/>
      <c r="GE16" s="81"/>
      <c r="GF16" s="81"/>
      <c r="GG16" s="81"/>
      <c r="GH16" s="81"/>
      <c r="GI16" s="81"/>
      <c r="GJ16" s="81"/>
      <c r="GK16" s="81"/>
      <c r="GL16" s="81"/>
      <c r="GM16" s="81"/>
      <c r="GN16" s="81"/>
      <c r="GO16" s="81"/>
      <c r="GP16" s="81"/>
      <c r="GQ16" s="81"/>
      <c r="GR16" s="81"/>
      <c r="GS16" s="81"/>
      <c r="GT16" s="81"/>
      <c r="GU16" s="81"/>
      <c r="GV16" s="81"/>
      <c r="GW16" s="81"/>
      <c r="GX16" s="81"/>
      <c r="GY16" s="81"/>
      <c r="GZ16" s="81"/>
      <c r="HA16" s="81"/>
      <c r="HB16" s="81"/>
      <c r="HC16" s="81"/>
      <c r="HD16" s="81"/>
      <c r="HE16" s="81"/>
      <c r="HF16" s="81"/>
      <c r="HG16" s="81"/>
      <c r="HH16" s="81"/>
      <c r="HI16" s="81"/>
      <c r="HJ16" s="81"/>
      <c r="HK16" s="81"/>
      <c r="HL16" s="81"/>
      <c r="HM16" s="81"/>
      <c r="HN16" s="81"/>
      <c r="HO16" s="81"/>
      <c r="HP16" s="81"/>
      <c r="HQ16" s="81"/>
      <c r="HR16" s="81"/>
      <c r="HS16" s="81"/>
      <c r="HT16" s="81"/>
      <c r="HU16" s="81"/>
      <c r="HV16" s="81"/>
      <c r="HW16" s="81"/>
      <c r="HX16" s="81"/>
      <c r="HY16" s="81"/>
      <c r="HZ16" s="81"/>
      <c r="IA16" s="81"/>
      <c r="IB16" s="81"/>
      <c r="IC16" s="81"/>
      <c r="ID16" s="81"/>
      <c r="IE16" s="81"/>
      <c r="IF16" s="81"/>
      <c r="IG16" s="81"/>
      <c r="IH16" s="81"/>
      <c r="II16" s="81"/>
      <c r="IJ16" s="81"/>
      <c r="IK16" s="81"/>
      <c r="IL16" s="81"/>
      <c r="IM16" s="81"/>
      <c r="IN16" s="81"/>
      <c r="IO16" s="81"/>
      <c r="IP16" s="81"/>
      <c r="IQ16" s="81"/>
      <c r="IR16" s="81"/>
      <c r="IS16" s="81"/>
      <c r="IT16" s="81"/>
      <c r="IU16" s="81"/>
      <c r="IV16" s="81"/>
      <c r="IW16" s="81"/>
      <c r="IX16" s="81"/>
      <c r="IY16" s="81"/>
      <c r="IZ16" s="81"/>
      <c r="JA16" s="81"/>
    </row>
    <row r="17" s="77" customFormat="1" ht="16.5" spans="1:261">
      <c r="A17" s="110"/>
      <c r="B17" s="110"/>
      <c r="C17" s="111"/>
      <c r="D17" s="111"/>
      <c r="E17" s="113"/>
      <c r="F17" s="113"/>
      <c r="G17" s="113"/>
      <c r="H17" s="113"/>
      <c r="I17" s="111"/>
      <c r="J17" s="111"/>
      <c r="O17" s="79"/>
      <c r="P17" s="79"/>
      <c r="Q17" s="79"/>
      <c r="R17" s="79"/>
      <c r="S17" s="79"/>
      <c r="T17" s="149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81"/>
      <c r="DN17" s="81"/>
      <c r="DO17" s="81"/>
      <c r="DP17" s="81"/>
      <c r="DQ17" s="81"/>
      <c r="DR17" s="81"/>
      <c r="DS17" s="81"/>
      <c r="DT17" s="81"/>
      <c r="DU17" s="81"/>
      <c r="DV17" s="81"/>
      <c r="DW17" s="81"/>
      <c r="DX17" s="81"/>
      <c r="DY17" s="81"/>
      <c r="DZ17" s="81"/>
      <c r="EA17" s="81"/>
      <c r="EB17" s="81"/>
      <c r="EC17" s="81"/>
      <c r="ED17" s="81"/>
      <c r="EE17" s="81"/>
      <c r="EF17" s="81"/>
      <c r="EG17" s="81"/>
      <c r="EH17" s="81"/>
      <c r="EI17" s="81"/>
      <c r="EJ17" s="81"/>
      <c r="EK17" s="81"/>
      <c r="EL17" s="81"/>
      <c r="EM17" s="81"/>
      <c r="EN17" s="81"/>
      <c r="EO17" s="81"/>
      <c r="EP17" s="81"/>
      <c r="EQ17" s="81"/>
      <c r="ER17" s="81"/>
      <c r="ES17" s="81"/>
      <c r="ET17" s="81"/>
      <c r="EU17" s="81"/>
      <c r="EV17" s="81"/>
      <c r="EW17" s="81"/>
      <c r="EX17" s="81"/>
      <c r="EY17" s="81"/>
      <c r="EZ17" s="81"/>
      <c r="FA17" s="81"/>
      <c r="FB17" s="81"/>
      <c r="FC17" s="81"/>
      <c r="FD17" s="81"/>
      <c r="FE17" s="81"/>
      <c r="FF17" s="81"/>
      <c r="FG17" s="81"/>
      <c r="FH17" s="81"/>
      <c r="FI17" s="81"/>
      <c r="FJ17" s="81"/>
      <c r="FK17" s="81"/>
      <c r="FL17" s="81"/>
      <c r="FM17" s="81"/>
      <c r="FN17" s="81"/>
      <c r="FO17" s="81"/>
      <c r="FP17" s="81"/>
      <c r="FQ17" s="81"/>
      <c r="FR17" s="81"/>
      <c r="FS17" s="81"/>
      <c r="FT17" s="81"/>
      <c r="FU17" s="81"/>
      <c r="FV17" s="81"/>
      <c r="FW17" s="81"/>
      <c r="FX17" s="81"/>
      <c r="FY17" s="81"/>
      <c r="FZ17" s="81"/>
      <c r="GA17" s="81"/>
      <c r="GB17" s="81"/>
      <c r="GC17" s="81"/>
      <c r="GD17" s="81"/>
      <c r="GE17" s="81"/>
      <c r="GF17" s="81"/>
      <c r="GG17" s="81"/>
      <c r="GH17" s="81"/>
      <c r="GI17" s="81"/>
      <c r="GJ17" s="81"/>
      <c r="GK17" s="81"/>
      <c r="GL17" s="81"/>
      <c r="GM17" s="81"/>
      <c r="GN17" s="81"/>
      <c r="GO17" s="81"/>
      <c r="GP17" s="81"/>
      <c r="GQ17" s="81"/>
      <c r="GR17" s="81"/>
      <c r="GS17" s="81"/>
      <c r="GT17" s="81"/>
      <c r="GU17" s="81"/>
      <c r="GV17" s="81"/>
      <c r="GW17" s="81"/>
      <c r="GX17" s="81"/>
      <c r="GY17" s="81"/>
      <c r="GZ17" s="81"/>
      <c r="HA17" s="81"/>
      <c r="HB17" s="81"/>
      <c r="HC17" s="81"/>
      <c r="HD17" s="81"/>
      <c r="HE17" s="81"/>
      <c r="HF17" s="81"/>
      <c r="HG17" s="81"/>
      <c r="HH17" s="81"/>
      <c r="HI17" s="81"/>
      <c r="HJ17" s="81"/>
      <c r="HK17" s="81"/>
      <c r="HL17" s="81"/>
      <c r="HM17" s="81"/>
      <c r="HN17" s="81"/>
      <c r="HO17" s="81"/>
      <c r="HP17" s="81"/>
      <c r="HQ17" s="81"/>
      <c r="HR17" s="81"/>
      <c r="HS17" s="81"/>
      <c r="HT17" s="81"/>
      <c r="HU17" s="81"/>
      <c r="HV17" s="81"/>
      <c r="HW17" s="81"/>
      <c r="HX17" s="81"/>
      <c r="HY17" s="81"/>
      <c r="HZ17" s="81"/>
      <c r="IA17" s="81"/>
      <c r="IB17" s="81"/>
      <c r="IC17" s="81"/>
      <c r="ID17" s="81"/>
      <c r="IE17" s="81"/>
      <c r="IF17" s="81"/>
      <c r="IG17" s="81"/>
      <c r="IH17" s="81"/>
      <c r="II17" s="81"/>
      <c r="IJ17" s="81"/>
      <c r="IK17" s="81"/>
      <c r="IL17" s="81"/>
      <c r="IM17" s="81"/>
      <c r="IN17" s="81"/>
      <c r="IO17" s="81"/>
      <c r="IP17" s="81"/>
      <c r="IQ17" s="81"/>
      <c r="IR17" s="81"/>
      <c r="IS17" s="81"/>
      <c r="IT17" s="81"/>
      <c r="IU17" s="81"/>
      <c r="IV17" s="81"/>
      <c r="IW17" s="81"/>
      <c r="IX17" s="81"/>
      <c r="IY17" s="81"/>
      <c r="IZ17" s="81"/>
      <c r="JA17" s="81"/>
    </row>
    <row r="18" s="77" customFormat="1" spans="1:261">
      <c r="A18" s="114" t="s">
        <v>188</v>
      </c>
      <c r="B18" s="114"/>
      <c r="C18" s="114"/>
      <c r="D18" s="115"/>
      <c r="O18" s="79"/>
      <c r="P18" s="79"/>
      <c r="Q18" s="79"/>
      <c r="R18" s="79"/>
      <c r="S18" s="79"/>
      <c r="T18" s="149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1"/>
      <c r="CE18" s="81"/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1"/>
      <c r="DB18" s="81"/>
      <c r="DC18" s="81"/>
      <c r="DD18" s="81"/>
      <c r="DE18" s="81"/>
      <c r="DF18" s="81"/>
      <c r="DG18" s="81"/>
      <c r="DH18" s="81"/>
      <c r="DI18" s="81"/>
      <c r="DJ18" s="81"/>
      <c r="DK18" s="81"/>
      <c r="DL18" s="81"/>
      <c r="DM18" s="81"/>
      <c r="DN18" s="81"/>
      <c r="DO18" s="81"/>
      <c r="DP18" s="81"/>
      <c r="DQ18" s="81"/>
      <c r="DR18" s="81"/>
      <c r="DS18" s="81"/>
      <c r="DT18" s="81"/>
      <c r="DU18" s="81"/>
      <c r="DV18" s="81"/>
      <c r="DW18" s="81"/>
      <c r="DX18" s="81"/>
      <c r="DY18" s="81"/>
      <c r="DZ18" s="81"/>
      <c r="EA18" s="81"/>
      <c r="EB18" s="81"/>
      <c r="EC18" s="81"/>
      <c r="ED18" s="81"/>
      <c r="EE18" s="81"/>
      <c r="EF18" s="81"/>
      <c r="EG18" s="81"/>
      <c r="EH18" s="81"/>
      <c r="EI18" s="81"/>
      <c r="EJ18" s="81"/>
      <c r="EK18" s="81"/>
      <c r="EL18" s="81"/>
      <c r="EM18" s="81"/>
      <c r="EN18" s="81"/>
      <c r="EO18" s="81"/>
      <c r="EP18" s="81"/>
      <c r="EQ18" s="81"/>
      <c r="ER18" s="81"/>
      <c r="ES18" s="81"/>
      <c r="ET18" s="81"/>
      <c r="EU18" s="81"/>
      <c r="EV18" s="81"/>
      <c r="EW18" s="81"/>
      <c r="EX18" s="81"/>
      <c r="EY18" s="81"/>
      <c r="EZ18" s="81"/>
      <c r="FA18" s="81"/>
      <c r="FB18" s="81"/>
      <c r="FC18" s="81"/>
      <c r="FD18" s="81"/>
      <c r="FE18" s="81"/>
      <c r="FF18" s="81"/>
      <c r="FG18" s="81"/>
      <c r="FH18" s="81"/>
      <c r="FI18" s="81"/>
      <c r="FJ18" s="81"/>
      <c r="FK18" s="81"/>
      <c r="FL18" s="81"/>
      <c r="FM18" s="81"/>
      <c r="FN18" s="81"/>
      <c r="FO18" s="81"/>
      <c r="FP18" s="81"/>
      <c r="FQ18" s="81"/>
      <c r="FR18" s="81"/>
      <c r="FS18" s="81"/>
      <c r="FT18" s="81"/>
      <c r="FU18" s="81"/>
      <c r="FV18" s="81"/>
      <c r="FW18" s="81"/>
      <c r="FX18" s="81"/>
      <c r="FY18" s="81"/>
      <c r="FZ18" s="81"/>
      <c r="GA18" s="81"/>
      <c r="GB18" s="81"/>
      <c r="GC18" s="81"/>
      <c r="GD18" s="81"/>
      <c r="GE18" s="81"/>
      <c r="GF18" s="81"/>
      <c r="GG18" s="81"/>
      <c r="GH18" s="81"/>
      <c r="GI18" s="81"/>
      <c r="GJ18" s="81"/>
      <c r="GK18" s="81"/>
      <c r="GL18" s="81"/>
      <c r="GM18" s="81"/>
      <c r="GN18" s="81"/>
      <c r="GO18" s="81"/>
      <c r="GP18" s="81"/>
      <c r="GQ18" s="81"/>
      <c r="GR18" s="81"/>
      <c r="GS18" s="81"/>
      <c r="GT18" s="81"/>
      <c r="GU18" s="81"/>
      <c r="GV18" s="81"/>
      <c r="GW18" s="81"/>
      <c r="GX18" s="81"/>
      <c r="GY18" s="81"/>
      <c r="GZ18" s="81"/>
      <c r="HA18" s="81"/>
      <c r="HB18" s="81"/>
      <c r="HC18" s="81"/>
      <c r="HD18" s="81"/>
      <c r="HE18" s="81"/>
      <c r="HF18" s="81"/>
      <c r="HG18" s="81"/>
      <c r="HH18" s="81"/>
      <c r="HI18" s="81"/>
      <c r="HJ18" s="81"/>
      <c r="HK18" s="81"/>
      <c r="HL18" s="81"/>
      <c r="HM18" s="81"/>
      <c r="HN18" s="81"/>
      <c r="HO18" s="81"/>
      <c r="HP18" s="81"/>
      <c r="HQ18" s="81"/>
      <c r="HR18" s="81"/>
      <c r="HS18" s="81"/>
      <c r="HT18" s="81"/>
      <c r="HU18" s="81"/>
      <c r="HV18" s="81"/>
      <c r="HW18" s="81"/>
      <c r="HX18" s="81"/>
      <c r="HY18" s="81"/>
      <c r="HZ18" s="81"/>
      <c r="IA18" s="81"/>
      <c r="IB18" s="81"/>
      <c r="IC18" s="81"/>
      <c r="ID18" s="81"/>
      <c r="IE18" s="81"/>
      <c r="IF18" s="81"/>
      <c r="IG18" s="81"/>
      <c r="IH18" s="81"/>
      <c r="II18" s="81"/>
      <c r="IJ18" s="81"/>
      <c r="IK18" s="81"/>
      <c r="IL18" s="81"/>
      <c r="IM18" s="81"/>
      <c r="IN18" s="81"/>
      <c r="IO18" s="81"/>
      <c r="IP18" s="81"/>
      <c r="IQ18" s="81"/>
      <c r="IR18" s="81"/>
      <c r="IS18" s="81"/>
      <c r="IT18" s="81"/>
      <c r="IU18" s="81"/>
      <c r="IV18" s="81"/>
      <c r="IW18" s="81"/>
      <c r="IX18" s="81"/>
      <c r="IY18" s="81"/>
      <c r="IZ18" s="81"/>
      <c r="JA18" s="81"/>
    </row>
    <row r="19" s="77" customFormat="1" spans="4:261">
      <c r="D19" s="78"/>
      <c r="L19" s="138" t="s">
        <v>189</v>
      </c>
      <c r="M19" s="139">
        <v>45508</v>
      </c>
      <c r="N19" s="138" t="s">
        <v>190</v>
      </c>
      <c r="O19" s="140" t="s">
        <v>140</v>
      </c>
      <c r="P19" s="140" t="s">
        <v>191</v>
      </c>
      <c r="Q19" s="79" t="s">
        <v>143</v>
      </c>
      <c r="R19" s="140"/>
      <c r="S19" s="79"/>
      <c r="T19" s="149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81"/>
      <c r="EH19" s="81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  <c r="EW19" s="81"/>
      <c r="EX19" s="81"/>
      <c r="EY19" s="81"/>
      <c r="EZ19" s="81"/>
      <c r="FA19" s="81"/>
      <c r="FB19" s="81"/>
      <c r="FC19" s="81"/>
      <c r="FD19" s="81"/>
      <c r="FE19" s="81"/>
      <c r="FF19" s="81"/>
      <c r="FG19" s="81"/>
      <c r="FH19" s="81"/>
      <c r="FI19" s="81"/>
      <c r="FJ19" s="81"/>
      <c r="FK19" s="81"/>
      <c r="FL19" s="81"/>
      <c r="FM19" s="81"/>
      <c r="FN19" s="81"/>
      <c r="FO19" s="81"/>
      <c r="FP19" s="81"/>
      <c r="FQ19" s="81"/>
      <c r="FR19" s="81"/>
      <c r="FS19" s="81"/>
      <c r="FT19" s="81"/>
      <c r="FU19" s="81"/>
      <c r="FV19" s="81"/>
      <c r="FW19" s="81"/>
      <c r="FX19" s="81"/>
      <c r="FY19" s="81"/>
      <c r="FZ19" s="81"/>
      <c r="GA19" s="81"/>
      <c r="GB19" s="81"/>
      <c r="GC19" s="81"/>
      <c r="GD19" s="81"/>
      <c r="GE19" s="81"/>
      <c r="GF19" s="81"/>
      <c r="GG19" s="81"/>
      <c r="GH19" s="81"/>
      <c r="GI19" s="81"/>
      <c r="GJ19" s="81"/>
      <c r="GK19" s="81"/>
      <c r="GL19" s="81"/>
      <c r="GM19" s="81"/>
      <c r="GN19" s="81"/>
      <c r="GO19" s="81"/>
      <c r="GP19" s="81"/>
      <c r="GQ19" s="81"/>
      <c r="GR19" s="81"/>
      <c r="GS19" s="81"/>
      <c r="GT19" s="81"/>
      <c r="GU19" s="81"/>
      <c r="GV19" s="81"/>
      <c r="GW19" s="81"/>
      <c r="GX19" s="81"/>
      <c r="GY19" s="81"/>
      <c r="GZ19" s="81"/>
      <c r="HA19" s="81"/>
      <c r="HB19" s="81"/>
      <c r="HC19" s="81"/>
      <c r="HD19" s="81"/>
      <c r="HE19" s="81"/>
      <c r="HF19" s="81"/>
      <c r="HG19" s="81"/>
      <c r="HH19" s="81"/>
      <c r="HI19" s="81"/>
      <c r="HJ19" s="81"/>
      <c r="HK19" s="81"/>
      <c r="HL19" s="81"/>
      <c r="HM19" s="81"/>
      <c r="HN19" s="81"/>
      <c r="HO19" s="81"/>
      <c r="HP19" s="81"/>
      <c r="HQ19" s="81"/>
      <c r="HR19" s="81"/>
      <c r="HS19" s="81"/>
      <c r="HT19" s="81"/>
      <c r="HU19" s="81"/>
      <c r="HV19" s="81"/>
      <c r="HW19" s="81"/>
      <c r="HX19" s="81"/>
      <c r="HY19" s="81"/>
      <c r="HZ19" s="81"/>
      <c r="IA19" s="81"/>
      <c r="IB19" s="81"/>
      <c r="IC19" s="81"/>
      <c r="ID19" s="81"/>
      <c r="IE19" s="81"/>
      <c r="IF19" s="81"/>
      <c r="IG19" s="81"/>
      <c r="IH19" s="81"/>
      <c r="II19" s="81"/>
      <c r="IJ19" s="81"/>
      <c r="IK19" s="81"/>
      <c r="IL19" s="81"/>
      <c r="IM19" s="81"/>
      <c r="IN19" s="81"/>
      <c r="IO19" s="81"/>
      <c r="IP19" s="81"/>
      <c r="IQ19" s="81"/>
      <c r="IR19" s="81"/>
      <c r="IS19" s="81"/>
      <c r="IT19" s="81"/>
      <c r="IU19" s="81"/>
      <c r="IV19" s="81"/>
      <c r="IW19" s="81"/>
      <c r="IX19" s="81"/>
      <c r="IY19" s="81"/>
      <c r="IZ19" s="81"/>
      <c r="JA19" s="81"/>
    </row>
  </sheetData>
  <mergeCells count="8">
    <mergeCell ref="A1:S1"/>
    <mergeCell ref="B2:D2"/>
    <mergeCell ref="I2:J2"/>
    <mergeCell ref="M2:S2"/>
    <mergeCell ref="C3:J3"/>
    <mergeCell ref="L3:S3"/>
    <mergeCell ref="A3:A5"/>
    <mergeCell ref="K2:K14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B4" sqref="B4:E4"/>
    </sheetView>
  </sheetViews>
  <sheetFormatPr defaultColWidth="9" defaultRowHeight="14.25"/>
  <cols>
    <col min="1" max="1" width="7" customWidth="1"/>
    <col min="2" max="2" width="14.5" customWidth="1"/>
    <col min="3" max="3" width="12.875" style="67" customWidth="1"/>
    <col min="4" max="4" width="7.7" customWidth="1"/>
    <col min="5" max="5" width="18.3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286</v>
      </c>
      <c r="B2" s="5" t="s">
        <v>287</v>
      </c>
      <c r="C2" s="5" t="s">
        <v>288</v>
      </c>
      <c r="D2" s="5" t="s">
        <v>289</v>
      </c>
      <c r="E2" s="5" t="s">
        <v>290</v>
      </c>
      <c r="F2" s="5" t="s">
        <v>291</v>
      </c>
      <c r="G2" s="5" t="s">
        <v>292</v>
      </c>
      <c r="H2" s="68" t="s">
        <v>293</v>
      </c>
      <c r="I2" s="4" t="s">
        <v>294</v>
      </c>
      <c r="J2" s="4" t="s">
        <v>295</v>
      </c>
      <c r="K2" s="4" t="s">
        <v>296</v>
      </c>
      <c r="L2" s="4" t="s">
        <v>297</v>
      </c>
      <c r="M2" s="4" t="s">
        <v>298</v>
      </c>
      <c r="N2" s="5" t="s">
        <v>299</v>
      </c>
      <c r="O2" s="5" t="s">
        <v>300</v>
      </c>
    </row>
    <row r="3" s="1" customFormat="1" ht="16.5" spans="1:15">
      <c r="A3" s="4"/>
      <c r="B3" s="7"/>
      <c r="C3" s="7"/>
      <c r="D3" s="7"/>
      <c r="E3" s="7"/>
      <c r="F3" s="7"/>
      <c r="G3" s="7"/>
      <c r="H3" s="69"/>
      <c r="I3" s="4" t="s">
        <v>247</v>
      </c>
      <c r="J3" s="4" t="s">
        <v>247</v>
      </c>
      <c r="K3" s="4" t="s">
        <v>247</v>
      </c>
      <c r="L3" s="4" t="s">
        <v>247</v>
      </c>
      <c r="M3" s="4" t="s">
        <v>247</v>
      </c>
      <c r="N3" s="7"/>
      <c r="O3" s="7"/>
    </row>
    <row r="4" ht="20" customHeight="1" spans="1:15">
      <c r="A4" s="10">
        <v>1</v>
      </c>
      <c r="B4" s="22" t="s">
        <v>301</v>
      </c>
      <c r="C4" s="22" t="s">
        <v>302</v>
      </c>
      <c r="D4" s="23" t="s">
        <v>303</v>
      </c>
      <c r="E4" s="24" t="s">
        <v>304</v>
      </c>
      <c r="F4" s="26" t="s">
        <v>305</v>
      </c>
      <c r="G4" s="70" t="s">
        <v>65</v>
      </c>
      <c r="H4" s="10" t="s">
        <v>65</v>
      </c>
      <c r="I4" s="73">
        <v>3</v>
      </c>
      <c r="J4" s="74">
        <v>1</v>
      </c>
      <c r="K4" s="74">
        <v>3</v>
      </c>
      <c r="L4" s="74">
        <v>1</v>
      </c>
      <c r="M4" s="10">
        <v>1</v>
      </c>
      <c r="N4" s="10">
        <f>SUM(I4:M4)</f>
        <v>9</v>
      </c>
      <c r="O4" s="10" t="s">
        <v>306</v>
      </c>
    </row>
    <row r="5" ht="20" customHeight="1" spans="1:15">
      <c r="A5" s="10"/>
      <c r="B5" s="25"/>
      <c r="C5" s="26"/>
      <c r="D5" s="26"/>
      <c r="E5" s="27"/>
      <c r="F5" s="26"/>
      <c r="G5" s="70"/>
      <c r="H5" s="10"/>
      <c r="I5" s="75"/>
      <c r="J5" s="74"/>
      <c r="K5" s="74"/>
      <c r="L5" s="74"/>
      <c r="M5" s="10"/>
      <c r="N5" s="10"/>
      <c r="O5" s="10"/>
    </row>
    <row r="6" ht="20" customHeight="1" spans="1:15">
      <c r="A6" s="10"/>
      <c r="B6" s="25"/>
      <c r="C6" s="26"/>
      <c r="D6" s="26"/>
      <c r="E6" s="27"/>
      <c r="F6" s="26"/>
      <c r="G6" s="70"/>
      <c r="H6" s="10"/>
      <c r="I6" s="73"/>
      <c r="J6" s="74"/>
      <c r="K6" s="74"/>
      <c r="L6" s="74"/>
      <c r="M6" s="10"/>
      <c r="N6" s="10"/>
      <c r="O6" s="10"/>
    </row>
    <row r="7" ht="20" customHeight="1" spans="1:15">
      <c r="A7" s="10"/>
      <c r="B7" s="25"/>
      <c r="C7" s="26"/>
      <c r="D7" s="26"/>
      <c r="E7" s="27"/>
      <c r="F7" s="26"/>
      <c r="G7" s="70"/>
      <c r="H7" s="10"/>
      <c r="I7" s="73"/>
      <c r="J7" s="74"/>
      <c r="K7" s="74"/>
      <c r="L7" s="74"/>
      <c r="M7" s="10"/>
      <c r="N7" s="10"/>
      <c r="O7" s="10"/>
    </row>
    <row r="8" ht="20" customHeight="1" spans="1:15">
      <c r="A8" s="10"/>
      <c r="B8" s="25"/>
      <c r="C8" s="26"/>
      <c r="D8" s="26"/>
      <c r="E8" s="27"/>
      <c r="F8" s="26"/>
      <c r="G8" s="70"/>
      <c r="H8" s="10"/>
      <c r="I8" s="75"/>
      <c r="J8" s="74"/>
      <c r="K8" s="74"/>
      <c r="L8" s="74"/>
      <c r="M8" s="10"/>
      <c r="N8" s="10"/>
      <c r="O8" s="10"/>
    </row>
    <row r="9" ht="20" customHeight="1" spans="1:15">
      <c r="A9" s="10"/>
      <c r="B9" s="25"/>
      <c r="C9" s="25"/>
      <c r="D9" s="25"/>
      <c r="E9" s="58"/>
      <c r="F9" s="25"/>
      <c r="G9" s="10"/>
      <c r="H9" s="9"/>
      <c r="I9" s="73"/>
      <c r="J9" s="74"/>
      <c r="K9" s="74"/>
      <c r="L9" s="74"/>
      <c r="M9" s="10"/>
      <c r="N9" s="10"/>
      <c r="O9" s="9"/>
    </row>
    <row r="10" ht="20" customHeight="1" spans="1:15">
      <c r="A10" s="10"/>
      <c r="B10" s="25"/>
      <c r="C10" s="25"/>
      <c r="D10" s="25"/>
      <c r="E10" s="58"/>
      <c r="F10" s="25"/>
      <c r="G10" s="10"/>
      <c r="H10" s="9"/>
      <c r="I10" s="73"/>
      <c r="J10" s="74"/>
      <c r="K10" s="74"/>
      <c r="L10" s="74"/>
      <c r="M10" s="10"/>
      <c r="N10" s="10"/>
      <c r="O10" s="9"/>
    </row>
    <row r="11" ht="20" customHeight="1" spans="1:15">
      <c r="A11" s="10"/>
      <c r="B11" s="25"/>
      <c r="C11" s="25"/>
      <c r="D11" s="25"/>
      <c r="E11" s="58"/>
      <c r="F11" s="25"/>
      <c r="G11" s="10"/>
      <c r="H11" s="9"/>
      <c r="I11" s="73"/>
      <c r="J11" s="74"/>
      <c r="K11" s="74"/>
      <c r="L11" s="74"/>
      <c r="M11" s="10"/>
      <c r="N11" s="10"/>
      <c r="O11" s="9"/>
    </row>
    <row r="12" s="2" customFormat="1" ht="18.75" spans="1:15">
      <c r="A12" s="11" t="s">
        <v>307</v>
      </c>
      <c r="B12" s="12"/>
      <c r="C12" s="25"/>
      <c r="D12" s="13"/>
      <c r="E12" s="14"/>
      <c r="F12" s="25"/>
      <c r="G12" s="10"/>
      <c r="H12" s="36"/>
      <c r="I12" s="30"/>
      <c r="J12" s="11" t="s">
        <v>308</v>
      </c>
      <c r="K12" s="12"/>
      <c r="L12" s="12"/>
      <c r="M12" s="13"/>
      <c r="N12" s="12"/>
      <c r="O12" s="19"/>
    </row>
    <row r="13" ht="61" customHeight="1" spans="1:15">
      <c r="A13" s="71" t="s">
        <v>309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6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2024-08-06T08:11:32Z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