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8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<sst xmlns="http://schemas.openxmlformats.org/spreadsheetml/2006/main" count="174" uniqueCount="79">
  <si>
    <t>QAWWAM93643外件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</si>
  <si>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</si>
  <si>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</si>
  <si>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</si>
  <si>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</si>
  <si>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</si>
  <si>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</si>
  <si>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</si>
  <si>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</si>
  <si>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</si>
  <si>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</t>
  </si>
  <si>
    <t>后中长</t>
  </si>
  <si>
    <t>-1-1</t>
  </si>
  <si>
    <t>胸围</t>
  </si>
  <si>
    <t>-1-0.9</t>
  </si>
  <si>
    <t>-1-0</t>
  </si>
  <si>
    <t>摆围</t>
  </si>
  <si>
    <t>肩宽</t>
  </si>
  <si>
    <t>-0.6-0.6</t>
  </si>
  <si>
    <t>-1-0.8</t>
  </si>
  <si>
    <t>-0+1</t>
  </si>
  <si>
    <t>-0.6-0.2</t>
  </si>
  <si>
    <t>-0-0</t>
  </si>
  <si>
    <t>-0.8-0.8</t>
  </si>
  <si>
    <t>下领围</t>
  </si>
  <si>
    <t>+0.5+0.5</t>
  </si>
  <si>
    <t>+0.5+0.6</t>
  </si>
  <si>
    <t>-0.5-0.5</t>
  </si>
  <si>
    <t>肩点袖长</t>
  </si>
  <si>
    <t>+0.3-0.2</t>
  </si>
  <si>
    <t>+0.2-0.3</t>
  </si>
  <si>
    <t>-0+0.5</t>
  </si>
  <si>
    <t>-0.7-1.2</t>
  </si>
  <si>
    <t>-0.4+0.3</t>
  </si>
  <si>
    <r>
      <t>袖肥</t>
    </r>
    <r>
      <rPr>
        <b/>
        <sz val="14"/>
        <rFont val="Arial"/>
        <family val="2"/>
        <charset val="0"/>
      </rPr>
      <t>/2</t>
    </r>
    <r>
      <rPr>
        <b/>
        <sz val="14"/>
        <rFont val="仿宋_GB2312"/>
        <charset val="134"/>
      </rPr>
      <t>(</t>
    </r>
    <r>
      <rPr>
        <b/>
        <sz val="14"/>
        <rFont val="宋体"/>
        <charset val="134"/>
      </rPr>
      <t>腋下2</t>
    </r>
    <r>
      <rPr>
        <b/>
        <sz val="14"/>
        <rFont val="Calibri"/>
        <family val="2"/>
        <charset val="0"/>
      </rPr>
      <t>cm</t>
    </r>
    <r>
      <rPr>
        <b/>
        <sz val="14"/>
        <rFont val="仿宋_GB2312"/>
        <charset val="134"/>
      </rPr>
      <t>)</t>
    </r>
  </si>
  <si>
    <t>-0.7-0.7</t>
  </si>
  <si>
    <t>-10.8</t>
  </si>
  <si>
    <t>-0.5-0.8</t>
  </si>
  <si>
    <t>-0.3-0.6</t>
  </si>
  <si>
    <t>-0.6-0.8</t>
  </si>
  <si>
    <t>袖肘围/2</t>
  </si>
  <si>
    <t>+0.3-0.8</t>
  </si>
  <si>
    <t>-0.3-0</t>
  </si>
  <si>
    <t>-0.3-0.7</t>
  </si>
  <si>
    <t>-0.4-0</t>
  </si>
  <si>
    <t>+0.2-0</t>
  </si>
  <si>
    <t>袖口围/2</t>
  </si>
  <si>
    <t>+0.3-0</t>
  </si>
  <si>
    <t>+0.5+0.3</t>
  </si>
  <si>
    <t>-0.5+0.5</t>
  </si>
  <si>
    <t>+0.3+0.3</t>
  </si>
  <si>
    <t>帽高</t>
  </si>
  <si>
    <t>+0.5-0</t>
  </si>
  <si>
    <t>+0.5+1</t>
  </si>
  <si>
    <t>帽宽</t>
  </si>
  <si>
    <t>QAWWAM93643内件</t>
  </si>
  <si>
    <t>170/88A</t>
  </si>
  <si>
    <t>+1+1</t>
  </si>
  <si>
    <t>+1+0.5</t>
  </si>
  <si>
    <t>+1-1</t>
  </si>
  <si>
    <t>-0-1</t>
  </si>
  <si>
    <t>摆围平量</t>
  </si>
  <si>
    <t>-0.4-0.4</t>
  </si>
  <si>
    <t>-0.5-0.4</t>
  </si>
  <si>
    <t>+1+1+0.5</t>
  </si>
  <si>
    <t>+0.7+1</t>
  </si>
  <si>
    <t>+0.6+0.5</t>
  </si>
  <si>
    <t>-0.5-0.5-0.4</t>
  </si>
  <si>
    <t>-0.7-0.5</t>
  </si>
  <si>
    <t>袖肥/2</t>
  </si>
  <si>
    <t>+0.5+0.4</t>
  </si>
  <si>
    <t>+0.6+0.5-0</t>
  </si>
  <si>
    <t>+0.4+0.5</t>
  </si>
  <si>
    <t>-0+0.4</t>
  </si>
  <si>
    <t>-0.5-0</t>
  </si>
  <si>
    <t>+0.6+0+0.5</t>
  </si>
  <si>
    <t>袖口围/2（松量）</t>
  </si>
  <si>
    <t>-0.5-0.4+0.2</t>
  </si>
  <si>
    <t>-0.4-0.5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</si>
</sst>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name val="黑体"/>
      <family val="3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b/>
      <sz val="14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Arial"/>
      <family val="2"/>
      <charset val="0"/>
    </font>
    <font>
      <b/>
      <sz val="14"/>
      <name val="Calibri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/>
    </xf>
    <xf numFmtId="176" fontId="1" fillId="0" borderId="7" xfId="0" applyNumberFormat="1" applyFont="1" applyFill="1" applyBorder="1" applyAlignment="1">
      <alignment horizontal="center"/>
    </xf>
    <xf numFmtId="176" fontId="1" fillId="0" borderId="5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topLeftCell="A13" workbookViewId="0">
      <selection activeCell="O22" sqref="O22"/>
    </sheetView>
  </sheetViews>
  <sheetFormatPr defaultColWidth="9.02654867256637" defaultRowHeight="13.5"/>
  <cols>
    <col min="7" max="7" width="12.212389380531" customWidth="1"/>
    <col min="8" max="13" width="10.5575221238938" customWidth="1"/>
  </cols>
  <sheetData>
    <row r="1" ht="25.1" spans="1:7">
      <c r="A1" s="1" t="s">
        <v>0</v>
      </c>
      <c r="B1" s="1"/>
      <c r="C1" s="1"/>
      <c r="D1" s="1"/>
      <c r="E1" s="1"/>
      <c r="F1" s="1"/>
      <c r="G1" s="1"/>
    </row>
    <row r="2" ht="17.6" spans="1:7">
      <c r="A2" s="2" t="s">
        <v>1</v>
      </c>
      <c r="B2" s="3" t="s">
        <v>2</v>
      </c>
      <c r="C2" s="3"/>
      <c r="D2" s="3"/>
      <c r="E2" s="3"/>
      <c r="F2" s="4"/>
      <c r="G2" s="5" t="s">
        <v>3</v>
      </c>
    </row>
    <row r="3" ht="17.6" spans="1:1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8" t="s">
        <v>10</v>
      </c>
    </row>
    <row r="4" ht="17.6" spans="1:13">
      <c r="A4" s="6" t="s">
        <v>11</v>
      </c>
      <c r="B4" s="7">
        <f>C4-4</f>
        <v>53</v>
      </c>
      <c r="C4" s="8">
        <v>57</v>
      </c>
      <c r="D4" s="7">
        <f>C4+4</f>
        <v>61</v>
      </c>
      <c r="E4" s="7">
        <f t="shared" ref="E4:G4" si="0">D4+4</f>
        <v>65</v>
      </c>
      <c r="F4" s="7">
        <f t="shared" si="0"/>
        <v>69</v>
      </c>
      <c r="G4" s="7">
        <f t="shared" si="0"/>
        <v>73</v>
      </c>
      <c r="H4" s="9" t="s">
        <v>12</v>
      </c>
      <c r="I4" s="9" t="s">
        <v>12</v>
      </c>
      <c r="J4" s="9" t="s">
        <v>12</v>
      </c>
      <c r="K4" s="9" t="s">
        <v>12</v>
      </c>
      <c r="L4" s="9" t="s">
        <v>12</v>
      </c>
      <c r="M4" s="9" t="s">
        <v>12</v>
      </c>
    </row>
    <row r="5" ht="17.6" spans="1:13">
      <c r="A5" s="6" t="s">
        <v>13</v>
      </c>
      <c r="B5" s="7">
        <f>C5-4</f>
        <v>88</v>
      </c>
      <c r="C5" s="7">
        <v>92</v>
      </c>
      <c r="D5" s="7">
        <f>C5+4</f>
        <v>96</v>
      </c>
      <c r="E5" s="7">
        <f t="shared" ref="E5:G5" si="1">D5+6</f>
        <v>102</v>
      </c>
      <c r="F5" s="7">
        <f t="shared" si="1"/>
        <v>108</v>
      </c>
      <c r="G5" s="7">
        <f t="shared" si="1"/>
        <v>114</v>
      </c>
      <c r="H5" s="9" t="s">
        <v>14</v>
      </c>
      <c r="I5" s="9" t="s">
        <v>15</v>
      </c>
      <c r="J5" s="9" t="s">
        <v>12</v>
      </c>
      <c r="K5" s="9" t="s">
        <v>12</v>
      </c>
      <c r="L5" s="9" t="s">
        <v>12</v>
      </c>
      <c r="M5" s="9" t="s">
        <v>12</v>
      </c>
    </row>
    <row r="6" ht="17.6" spans="1:13">
      <c r="A6" s="6" t="s">
        <v>16</v>
      </c>
      <c r="B6" s="7">
        <f>C6-4</f>
        <v>86</v>
      </c>
      <c r="C6" s="7">
        <v>90</v>
      </c>
      <c r="D6" s="7">
        <f>C6+4</f>
        <v>94</v>
      </c>
      <c r="E6" s="7">
        <f t="shared" ref="E6:G6" si="2">D6+6</f>
        <v>100</v>
      </c>
      <c r="F6" s="7">
        <f t="shared" si="2"/>
        <v>106</v>
      </c>
      <c r="G6" s="7">
        <f t="shared" si="2"/>
        <v>112</v>
      </c>
      <c r="H6" s="9" t="s">
        <v>12</v>
      </c>
      <c r="I6" s="9" t="s">
        <v>12</v>
      </c>
      <c r="J6" s="9" t="s">
        <v>12</v>
      </c>
      <c r="K6" s="9" t="s">
        <v>12</v>
      </c>
      <c r="L6" s="9" t="s">
        <v>12</v>
      </c>
      <c r="M6" s="9" t="s">
        <v>12</v>
      </c>
    </row>
    <row r="7" ht="17.6" spans="1:13">
      <c r="A7" s="6" t="s">
        <v>17</v>
      </c>
      <c r="B7" s="7">
        <f>C7-1.5</f>
        <v>34.5</v>
      </c>
      <c r="C7" s="7">
        <v>36</v>
      </c>
      <c r="D7" s="7">
        <f>C7+2.2</f>
        <v>38.2</v>
      </c>
      <c r="E7" s="7">
        <f t="shared" ref="E7:G7" si="3">D7+2.2</f>
        <v>40.4</v>
      </c>
      <c r="F7" s="7">
        <f t="shared" si="3"/>
        <v>42.6</v>
      </c>
      <c r="G7" s="7">
        <f t="shared" si="3"/>
        <v>44.8</v>
      </c>
      <c r="H7" s="9" t="s">
        <v>18</v>
      </c>
      <c r="I7" s="9" t="s">
        <v>19</v>
      </c>
      <c r="J7" s="9" t="s">
        <v>20</v>
      </c>
      <c r="K7" s="9" t="s">
        <v>21</v>
      </c>
      <c r="L7" s="9" t="s">
        <v>22</v>
      </c>
      <c r="M7" s="9" t="s">
        <v>23</v>
      </c>
    </row>
    <row r="8" ht="17.6" spans="1:13">
      <c r="A8" s="6" t="s">
        <v>24</v>
      </c>
      <c r="B8" s="7">
        <f>C8-1.5</f>
        <v>46.5</v>
      </c>
      <c r="C8" s="7">
        <v>48</v>
      </c>
      <c r="D8" s="7">
        <f>C8+1.5</f>
        <v>49.5</v>
      </c>
      <c r="E8" s="7">
        <f t="shared" ref="E8:G8" si="4">D8+1.5</f>
        <v>51</v>
      </c>
      <c r="F8" s="7">
        <f t="shared" si="4"/>
        <v>52.5</v>
      </c>
      <c r="G8" s="7">
        <f t="shared" si="4"/>
        <v>54</v>
      </c>
      <c r="H8" s="9" t="s">
        <v>22</v>
      </c>
      <c r="I8" s="9" t="s">
        <v>25</v>
      </c>
      <c r="J8" s="9" t="s">
        <v>26</v>
      </c>
      <c r="K8" s="9" t="s">
        <v>22</v>
      </c>
      <c r="L8" s="9" t="s">
        <v>27</v>
      </c>
      <c r="M8" s="9" t="s">
        <v>18</v>
      </c>
    </row>
    <row r="9" ht="17.6" spans="1:13">
      <c r="A9" s="6" t="s">
        <v>28</v>
      </c>
      <c r="B9" s="7">
        <f>C9-3.4</f>
        <v>44.6</v>
      </c>
      <c r="C9" s="7">
        <v>48</v>
      </c>
      <c r="D9" s="7">
        <f>C9+3.4</f>
        <v>51.4</v>
      </c>
      <c r="E9" s="7">
        <f t="shared" ref="E9:G9" si="5">D9+3.4</f>
        <v>54.8</v>
      </c>
      <c r="F9" s="7">
        <f t="shared" si="5"/>
        <v>58.2</v>
      </c>
      <c r="G9" s="7">
        <f t="shared" si="5"/>
        <v>61.6</v>
      </c>
      <c r="H9" s="9" t="s">
        <v>29</v>
      </c>
      <c r="I9" s="9" t="s">
        <v>30</v>
      </c>
      <c r="J9" s="9" t="s">
        <v>31</v>
      </c>
      <c r="K9" s="9" t="s">
        <v>32</v>
      </c>
      <c r="L9" s="9" t="s">
        <v>33</v>
      </c>
      <c r="M9" s="9" t="s">
        <v>27</v>
      </c>
    </row>
    <row r="10" ht="20.25" spans="1:13">
      <c r="A10" s="10" t="s">
        <v>34</v>
      </c>
      <c r="B10" s="7">
        <f>C10-0.8</f>
        <v>18.7</v>
      </c>
      <c r="C10" s="7">
        <v>19.5</v>
      </c>
      <c r="D10" s="7">
        <f>C10+0.8</f>
        <v>20.3</v>
      </c>
      <c r="E10" s="7">
        <f t="shared" ref="E10:G10" si="6">D10+1.2</f>
        <v>21.5</v>
      </c>
      <c r="F10" s="7">
        <f t="shared" si="6"/>
        <v>22.7</v>
      </c>
      <c r="G10" s="7">
        <f t="shared" si="6"/>
        <v>23.9</v>
      </c>
      <c r="H10" s="9" t="s">
        <v>22</v>
      </c>
      <c r="I10" s="9" t="s">
        <v>35</v>
      </c>
      <c r="J10" s="9" t="s">
        <v>36</v>
      </c>
      <c r="K10" s="9" t="s">
        <v>37</v>
      </c>
      <c r="L10" s="9" t="s">
        <v>38</v>
      </c>
      <c r="M10" s="9" t="s">
        <v>39</v>
      </c>
    </row>
    <row r="11" ht="17.6" spans="1:13">
      <c r="A11" s="6" t="s">
        <v>40</v>
      </c>
      <c r="B11" s="7">
        <f>C11-0.65</f>
        <v>15.85</v>
      </c>
      <c r="C11" s="7">
        <v>16.5</v>
      </c>
      <c r="D11" s="7">
        <f>C11+0.65</f>
        <v>17.15</v>
      </c>
      <c r="E11" s="7">
        <f t="shared" ref="E11:G11" si="7">D11+0.9</f>
        <v>18.05</v>
      </c>
      <c r="F11" s="7">
        <f t="shared" si="7"/>
        <v>18.95</v>
      </c>
      <c r="G11" s="7">
        <f t="shared" si="7"/>
        <v>19.85</v>
      </c>
      <c r="H11" s="9" t="s">
        <v>22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</row>
    <row r="12" ht="17.6" spans="1:13">
      <c r="A12" s="6" t="s">
        <v>46</v>
      </c>
      <c r="B12" s="11">
        <f>C12-0.2</f>
        <v>12.3</v>
      </c>
      <c r="C12" s="11">
        <v>12.5</v>
      </c>
      <c r="D12" s="11">
        <f>C12+0.2</f>
        <v>12.7</v>
      </c>
      <c r="E12" s="11">
        <f t="shared" ref="E12:G12" si="8">D12+0.4</f>
        <v>13.1</v>
      </c>
      <c r="F12" s="11">
        <f t="shared" si="8"/>
        <v>13.5</v>
      </c>
      <c r="G12" s="11">
        <f t="shared" si="8"/>
        <v>13.9</v>
      </c>
      <c r="H12" s="9" t="s">
        <v>25</v>
      </c>
      <c r="I12" s="9" t="s">
        <v>47</v>
      </c>
      <c r="J12" s="9" t="s">
        <v>48</v>
      </c>
      <c r="K12" s="9" t="s">
        <v>49</v>
      </c>
      <c r="L12" s="9" t="s">
        <v>22</v>
      </c>
      <c r="M12" s="9" t="s">
        <v>50</v>
      </c>
    </row>
    <row r="13" ht="17.6" spans="1:13">
      <c r="A13" s="6" t="s">
        <v>51</v>
      </c>
      <c r="B13" s="11">
        <f>C13-0.8</f>
        <v>32.2</v>
      </c>
      <c r="C13" s="11">
        <v>33</v>
      </c>
      <c r="D13" s="11">
        <f>C13+0.8</f>
        <v>33.8</v>
      </c>
      <c r="E13" s="11">
        <f t="shared" ref="E13:G13" si="9">D13+0.8</f>
        <v>34.6</v>
      </c>
      <c r="F13" s="11">
        <f t="shared" si="9"/>
        <v>35.4</v>
      </c>
      <c r="G13" s="11">
        <f t="shared" si="9"/>
        <v>36.2</v>
      </c>
      <c r="H13" s="9" t="s">
        <v>25</v>
      </c>
      <c r="I13" s="9" t="s">
        <v>31</v>
      </c>
      <c r="J13" s="9" t="s">
        <v>20</v>
      </c>
      <c r="K13" s="9" t="s">
        <v>52</v>
      </c>
      <c r="L13" s="9" t="s">
        <v>20</v>
      </c>
      <c r="M13" s="9" t="s">
        <v>53</v>
      </c>
    </row>
    <row r="14" ht="17.6" spans="1:13">
      <c r="A14" s="6" t="s">
        <v>54</v>
      </c>
      <c r="B14" s="11">
        <f>C14-0.75</f>
        <v>22.75</v>
      </c>
      <c r="C14" s="11">
        <v>23.5</v>
      </c>
      <c r="D14" s="11">
        <f>C14+0.75</f>
        <v>24.25</v>
      </c>
      <c r="E14" s="11">
        <f t="shared" ref="E14:G14" si="10">D14+0.75</f>
        <v>25</v>
      </c>
      <c r="F14" s="11">
        <f t="shared" si="10"/>
        <v>25.75</v>
      </c>
      <c r="G14" s="11">
        <f t="shared" si="10"/>
        <v>26.5</v>
      </c>
      <c r="H14" s="9" t="s">
        <v>22</v>
      </c>
      <c r="I14" s="9" t="s">
        <v>35</v>
      </c>
      <c r="J14" s="9" t="s">
        <v>36</v>
      </c>
      <c r="K14" s="9" t="s">
        <v>37</v>
      </c>
      <c r="L14" s="9" t="s">
        <v>38</v>
      </c>
      <c r="M14" s="9" t="s">
        <v>39</v>
      </c>
    </row>
    <row r="17" ht="25.1" spans="1:7">
      <c r="A17" s="12" t="s">
        <v>55</v>
      </c>
      <c r="B17" s="13"/>
      <c r="C17" s="13"/>
      <c r="D17" s="13"/>
      <c r="E17" s="13"/>
      <c r="F17" s="13"/>
      <c r="G17" s="14"/>
    </row>
    <row r="18" ht="17.6" spans="1:7">
      <c r="A18" s="15" t="s">
        <v>1</v>
      </c>
      <c r="B18" s="3" t="s">
        <v>2</v>
      </c>
      <c r="C18" s="3"/>
      <c r="D18" s="3"/>
      <c r="E18" s="3"/>
      <c r="F18" s="4"/>
      <c r="G18" s="5" t="s">
        <v>3</v>
      </c>
    </row>
    <row r="19" ht="17.6" spans="1:13">
      <c r="A19" s="11" t="s">
        <v>4</v>
      </c>
      <c r="B19" s="7" t="s">
        <v>5</v>
      </c>
      <c r="C19" s="7" t="s">
        <v>6</v>
      </c>
      <c r="D19" s="7" t="s">
        <v>7</v>
      </c>
      <c r="E19" s="7" t="s">
        <v>8</v>
      </c>
      <c r="F19" s="7" t="s">
        <v>9</v>
      </c>
      <c r="G19" s="7" t="s">
        <v>56</v>
      </c>
      <c r="H19" s="7" t="s">
        <v>5</v>
      </c>
      <c r="I19" s="7" t="s">
        <v>6</v>
      </c>
      <c r="J19" s="7" t="s">
        <v>7</v>
      </c>
      <c r="K19" s="7" t="s">
        <v>8</v>
      </c>
      <c r="L19" s="7" t="s">
        <v>9</v>
      </c>
      <c r="M19" s="8" t="s">
        <v>10</v>
      </c>
    </row>
    <row r="20" ht="17.6" spans="1:13">
      <c r="A20" s="11" t="s">
        <v>11</v>
      </c>
      <c r="B20" s="7">
        <f>C20-4</f>
        <v>47</v>
      </c>
      <c r="C20" s="7">
        <v>51</v>
      </c>
      <c r="D20" s="7">
        <f>C20+4</f>
        <v>55</v>
      </c>
      <c r="E20" s="7">
        <f t="shared" ref="E20:G20" si="11">D20+4</f>
        <v>59</v>
      </c>
      <c r="F20" s="7">
        <f t="shared" si="11"/>
        <v>63</v>
      </c>
      <c r="G20" s="7">
        <f t="shared" si="11"/>
        <v>67</v>
      </c>
      <c r="H20" s="9" t="s">
        <v>20</v>
      </c>
      <c r="I20" s="9" t="s">
        <v>57</v>
      </c>
      <c r="J20" s="9" t="s">
        <v>58</v>
      </c>
      <c r="K20" s="9" t="s">
        <v>20</v>
      </c>
      <c r="L20" s="9" t="s">
        <v>57</v>
      </c>
      <c r="M20" s="9" t="s">
        <v>57</v>
      </c>
    </row>
    <row r="21" ht="17.6" spans="1:13">
      <c r="A21" s="11" t="s">
        <v>13</v>
      </c>
      <c r="B21" s="7">
        <f>C21-4</f>
        <v>82</v>
      </c>
      <c r="C21" s="7">
        <v>86</v>
      </c>
      <c r="D21" s="7">
        <f>C21+4</f>
        <v>90</v>
      </c>
      <c r="E21" s="7">
        <f t="shared" ref="E21:G21" si="12">D21+6</f>
        <v>96</v>
      </c>
      <c r="F21" s="7">
        <f t="shared" si="12"/>
        <v>102</v>
      </c>
      <c r="G21" s="7">
        <f t="shared" si="12"/>
        <v>108</v>
      </c>
      <c r="H21" s="9" t="s">
        <v>59</v>
      </c>
      <c r="I21" s="9" t="s">
        <v>60</v>
      </c>
      <c r="J21" s="9" t="s">
        <v>59</v>
      </c>
      <c r="K21" s="9" t="s">
        <v>12</v>
      </c>
      <c r="L21" s="9" t="s">
        <v>12</v>
      </c>
      <c r="M21" s="9" t="s">
        <v>12</v>
      </c>
    </row>
    <row r="22" ht="20.25" spans="1:13">
      <c r="A22" s="16" t="s">
        <v>61</v>
      </c>
      <c r="B22" s="7">
        <f>C22-4</f>
        <v>72</v>
      </c>
      <c r="C22" s="7">
        <v>76</v>
      </c>
      <c r="D22" s="7">
        <f>C22+4</f>
        <v>80</v>
      </c>
      <c r="E22" s="7">
        <f t="shared" ref="E22:G22" si="13">D22+6</f>
        <v>86</v>
      </c>
      <c r="F22" s="7">
        <f t="shared" si="13"/>
        <v>92</v>
      </c>
      <c r="G22" s="7">
        <f t="shared" si="13"/>
        <v>98</v>
      </c>
      <c r="H22" s="9" t="s">
        <v>12</v>
      </c>
      <c r="I22" s="9" t="s">
        <v>12</v>
      </c>
      <c r="J22" s="9" t="s">
        <v>59</v>
      </c>
      <c r="K22" s="9" t="s">
        <v>12</v>
      </c>
      <c r="L22" s="9" t="s">
        <v>12</v>
      </c>
      <c r="M22" s="9" t="s">
        <v>12</v>
      </c>
    </row>
    <row r="23" ht="17.6" spans="1:13">
      <c r="A23" s="11" t="s">
        <v>17</v>
      </c>
      <c r="B23" s="7">
        <f>C23-1.5</f>
        <v>31.5</v>
      </c>
      <c r="C23" s="7">
        <v>33</v>
      </c>
      <c r="D23" s="7">
        <f>C23+2.2</f>
        <v>35.2</v>
      </c>
      <c r="E23" s="7">
        <f t="shared" ref="E23:G23" si="14">D23+2.2</f>
        <v>37.4</v>
      </c>
      <c r="F23" s="7">
        <f t="shared" si="14"/>
        <v>39.6</v>
      </c>
      <c r="G23" s="7">
        <f t="shared" si="14"/>
        <v>41.8</v>
      </c>
      <c r="H23" s="9" t="s">
        <v>27</v>
      </c>
      <c r="I23" s="9" t="s">
        <v>62</v>
      </c>
      <c r="J23" s="9" t="s">
        <v>27</v>
      </c>
      <c r="K23" s="9" t="s">
        <v>63</v>
      </c>
      <c r="L23" s="9" t="s">
        <v>44</v>
      </c>
      <c r="M23" s="9" t="s">
        <v>27</v>
      </c>
    </row>
    <row r="24" ht="17.6" spans="1:13">
      <c r="A24" s="11" t="s">
        <v>24</v>
      </c>
      <c r="B24" s="7">
        <f>C24-1</f>
        <v>40</v>
      </c>
      <c r="C24" s="7">
        <v>41</v>
      </c>
      <c r="D24" s="7">
        <f>C24+1</f>
        <v>42</v>
      </c>
      <c r="E24" s="7">
        <f t="shared" ref="E24:G24" si="15">D24+1.5</f>
        <v>43.5</v>
      </c>
      <c r="F24" s="7">
        <f t="shared" si="15"/>
        <v>45</v>
      </c>
      <c r="G24" s="7">
        <f t="shared" si="15"/>
        <v>46.5</v>
      </c>
      <c r="H24" s="9" t="s">
        <v>57</v>
      </c>
      <c r="I24" s="9" t="s">
        <v>64</v>
      </c>
      <c r="J24" s="9" t="s">
        <v>57</v>
      </c>
      <c r="K24" s="9" t="s">
        <v>65</v>
      </c>
      <c r="L24" s="9" t="s">
        <v>58</v>
      </c>
      <c r="M24" s="9" t="s">
        <v>66</v>
      </c>
    </row>
    <row r="25" ht="17.6" spans="1:13">
      <c r="A25" s="11" t="s">
        <v>28</v>
      </c>
      <c r="B25" s="7">
        <f>C25-4</f>
        <v>43</v>
      </c>
      <c r="C25" s="7">
        <v>47</v>
      </c>
      <c r="D25" s="7">
        <f>C25+3</f>
        <v>50</v>
      </c>
      <c r="E25" s="7">
        <f t="shared" ref="E25:G25" si="16">D25+3</f>
        <v>53</v>
      </c>
      <c r="F25" s="7">
        <f t="shared" si="16"/>
        <v>56</v>
      </c>
      <c r="G25" s="7">
        <f t="shared" si="16"/>
        <v>59</v>
      </c>
      <c r="H25" s="9" t="s">
        <v>63</v>
      </c>
      <c r="I25" s="9" t="s">
        <v>67</v>
      </c>
      <c r="J25" s="9" t="s">
        <v>27</v>
      </c>
      <c r="K25" s="9" t="s">
        <v>62</v>
      </c>
      <c r="L25" s="9" t="s">
        <v>27</v>
      </c>
      <c r="M25" s="9" t="s">
        <v>68</v>
      </c>
    </row>
    <row r="26" ht="17.6" spans="1:13">
      <c r="A26" s="11" t="s">
        <v>69</v>
      </c>
      <c r="B26" s="7">
        <f>C26-1.2</f>
        <v>15.8</v>
      </c>
      <c r="C26" s="7">
        <v>17</v>
      </c>
      <c r="D26" s="7">
        <f>C26+1.2</f>
        <v>18.2</v>
      </c>
      <c r="E26" s="7">
        <f t="shared" ref="E26:G26" si="17">D26+1.2</f>
        <v>19.4</v>
      </c>
      <c r="F26" s="7">
        <f t="shared" si="17"/>
        <v>20.6</v>
      </c>
      <c r="G26" s="7">
        <f t="shared" si="17"/>
        <v>21.8</v>
      </c>
      <c r="H26" s="9" t="s">
        <v>70</v>
      </c>
      <c r="I26" s="9" t="s">
        <v>71</v>
      </c>
      <c r="J26" s="9" t="s">
        <v>31</v>
      </c>
      <c r="K26" s="9" t="s">
        <v>72</v>
      </c>
      <c r="L26" s="9" t="s">
        <v>73</v>
      </c>
      <c r="M26" s="9" t="s">
        <v>22</v>
      </c>
    </row>
    <row r="27" ht="17.6" spans="1:13">
      <c r="A27" s="11" t="s">
        <v>40</v>
      </c>
      <c r="B27" s="7">
        <f>C27-0.8</f>
        <v>14.2</v>
      </c>
      <c r="C27" s="7">
        <v>15</v>
      </c>
      <c r="D27" s="7">
        <f>C27+0.8</f>
        <v>15.8</v>
      </c>
      <c r="E27" s="7">
        <f>D27+1</f>
        <v>16.8</v>
      </c>
      <c r="F27" s="7">
        <f>E27+1</f>
        <v>17.8</v>
      </c>
      <c r="G27" s="7">
        <f>F27+0.8</f>
        <v>18.6</v>
      </c>
      <c r="H27" s="9" t="s">
        <v>74</v>
      </c>
      <c r="I27" s="9" t="s">
        <v>75</v>
      </c>
      <c r="J27" s="9" t="s">
        <v>25</v>
      </c>
      <c r="K27" s="9" t="s">
        <v>31</v>
      </c>
      <c r="L27" s="9" t="s">
        <v>27</v>
      </c>
      <c r="M27" s="9" t="s">
        <v>74</v>
      </c>
    </row>
    <row r="28" ht="17.6" spans="1:13">
      <c r="A28" s="11" t="s">
        <v>76</v>
      </c>
      <c r="B28" s="11">
        <f>C28-0.2</f>
        <v>8.8</v>
      </c>
      <c r="C28" s="11">
        <v>9</v>
      </c>
      <c r="D28" s="11">
        <f>C28+0.2</f>
        <v>9.2</v>
      </c>
      <c r="E28" s="11">
        <f t="shared" ref="E28:G28" si="18">D28+0.4</f>
        <v>9.6</v>
      </c>
      <c r="F28" s="11">
        <f t="shared" si="18"/>
        <v>10</v>
      </c>
      <c r="G28" s="11">
        <f t="shared" si="18"/>
        <v>10.4</v>
      </c>
      <c r="H28" s="9" t="s">
        <v>27</v>
      </c>
      <c r="I28" s="9" t="s">
        <v>77</v>
      </c>
      <c r="J28" s="9" t="s">
        <v>27</v>
      </c>
      <c r="K28" s="9" t="s">
        <v>63</v>
      </c>
      <c r="L28" s="9" t="s">
        <v>78</v>
      </c>
      <c r="M28" s="9" t="s">
        <v>27</v>
      </c>
    </row>
  </sheetData>
  <mergeCells count="4">
    <mergeCell ref="A1:G1"/>
    <mergeCell ref="B2:F2"/>
    <mergeCell ref="A17:G17"/>
    <mergeCell ref="B18:F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2024-07-16T04:39:50Z</dcterms:created>
  <dcterms:modified xsi:type="dcterms:W3CDTF">2024-07-16T04:43:15Z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C65C0DF9AF9A496FB2A23D4AA76053B6_11</vt:lpwstr>
  </property>
  <property fmtid="{D5CDD505-2E9C-101B-9397-08002B2CF9AE}" pid="3" name="KSOProductBuildVer">
    <vt:lpwstr>2052-12.1.0.16364</vt:lpwstr>
  </property>
</Properties>
</file>