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4"/>
  </bookViews>
  <sheets>
    <sheet name="AQL2.5验货" sheetId="2" r:id="rId1"/>
    <sheet name="首期" sheetId="3" r:id="rId2"/>
    <sheet name="中期" sheetId="4" r:id="rId3"/>
    <sheet name="尾期" sheetId="5" r:id="rId4"/>
    <sheet name="验货尺寸表 (2)" sheetId="14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<sst xmlns="http://schemas.openxmlformats.org/spreadsheetml/2006/main" count="783" uniqueCount="310">
  <si>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</si>
  <si>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</si>
  <si>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</si>
  <si>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</si>
  <si>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</si>
  <si>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</si>
  <si>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</si>
  <si>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</si>
  <si>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</si>
  <si>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</si>
  <si>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</si>
  <si>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</si>
  <si>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</si>
  <si>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</si>
  <si>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</si>
  <si>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</si>
  <si>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</si>
  <si>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</si>
  <si>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</si>
  <si>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</si>
  <si>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</si>
  <si>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</si>
  <si>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</si>
  <si>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</si>
  <si>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</si>
  <si>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</si>
  <si>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</si>
  <si>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</si>
  <si>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QADDBM95649</t>
  </si>
  <si>
    <t>合同交期</t>
  </si>
  <si>
    <t>产前确认样</t>
  </si>
  <si>
    <t>有</t>
  </si>
  <si>
    <t>无</t>
  </si>
  <si>
    <t>品名</t>
  </si>
  <si>
    <t>儿童羽绒服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</si>
  <si>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</si>
  <si>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</si>
  <si>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</si>
  <si>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</si>
  <si>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</si>
  <si>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</si>
  <si>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</si>
  <si>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</si>
  <si>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</si>
  <si>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</si>
  <si>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</si>
  <si>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</si>
  <si>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</si>
  <si>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</si>
  <si>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</si>
  <si>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</si>
  <si>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</si>
  <si>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</si>
  <si>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</si>
  <si>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</si>
  <si>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</si>
  <si>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</si>
  <si>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</si>
  <si>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</si>
  <si>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</si>
  <si>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</si>
  <si>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</si>
  <si>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</si>
  <si>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</si>
  <si>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</si>
  <si>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</si>
  <si>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</si>
  <si>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</si>
  <si>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</si>
  <si>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</si>
  <si>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</si>
  <si>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</si>
  <si>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</si>
  <si>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</si>
  <si>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</si>
  <si>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XXXXL</t>
  </si>
  <si>
    <t>未裁齐原因</t>
  </si>
  <si>
    <t>活力红</t>
  </si>
  <si>
    <t>雪绒粉</t>
  </si>
  <si>
    <t>宝蓝</t>
  </si>
  <si>
    <t>原木色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</si>
  <si>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</si>
  <si>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</si>
  <si>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活力红170/3件.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</si>
  <si>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</si>
  <si>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</si>
  <si>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</si>
  <si>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</si>
  <si>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</si>
  <si>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1.帽子扭，</t>
  </si>
  <si>
    <t>2.袖子吃身，</t>
  </si>
  <si>
    <t>3.门禁0.1线宽窄。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</si>
  <si>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</si>
  <si>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</si>
  <si>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</si>
  <si>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</si>
  <si>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</si>
  <si>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</si>
  <si>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</si>
  <si>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</si>
  <si>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</si>
  <si>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</si>
  <si>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</si>
  <si>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</si>
  <si>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李晓龙</t>
  </si>
  <si>
    <t>【整改结果】</t>
  </si>
  <si>
    <t>复核时间</t>
  </si>
  <si>
    <t>TOREAD-QC中期检验报告书</t>
  </si>
  <si>
    <t>【附属资料确认】</t>
  </si>
  <si>
    <t>【检验明细】：检验明细（要求齐色、齐号至少10件检查）</t>
  </si>
  <si>
    <t>齐色齐号10</t>
  </si>
  <si>
    <t>【耐水洗测试】：耐洗水测试明细（要求齐色、齐号）</t>
  </si>
  <si>
    <t>齐色2件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</si>
  <si>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</si>
  <si>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</si>
  <si>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1.缝子加绒。</t>
  </si>
  <si>
    <t>2.浮绒要清理干净。</t>
  </si>
  <si>
    <t>【整改的严重缺陷及整改复核时间】</t>
  </si>
  <si>
    <t>李泽锋</t>
  </si>
  <si>
    <t>QC出货报告书</t>
  </si>
  <si>
    <t>产品名称</t>
  </si>
  <si>
    <t>天津</t>
  </si>
  <si>
    <t>合同日期</t>
  </si>
  <si>
    <t>检验资料确认</t>
  </si>
  <si>
    <t>交货形式</t>
  </si>
  <si>
    <t>送仓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</si>
  <si>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</si>
  <si>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</si>
  <si>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</si>
  <si>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</si>
  <si>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</si>
  <si>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</si>
  <si>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</si>
  <si>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</si>
  <si>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</si>
  <si>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</si>
  <si>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</si>
  <si>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</si>
  <si>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</si>
  <si>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</si>
  <si>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</si>
  <si>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</si>
  <si>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</si>
  <si>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</si>
  <si>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</si>
  <si>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</si>
  <si>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</si>
  <si>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</si>
  <si>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</si>
  <si>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</si>
  <si>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</si>
  <si>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</si>
  <si>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</si>
  <si>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</si>
  <si>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</si>
  <si>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</si>
  <si>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</si>
  <si>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</si>
  <si>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</si>
  <si>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</si>
  <si>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1.脏污2件，</t>
  </si>
  <si>
    <t>2.线头2件。</t>
  </si>
  <si>
    <t>3.魔术贴不对位1件，</t>
  </si>
  <si>
    <t>4.浮绒1件。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</si>
  <si>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</si>
  <si>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</si>
  <si>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</si>
  <si>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</si>
  <si>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</si>
  <si>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</si>
  <si>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尾期验货，工厂自检验货，最终易库房验货为准</t>
  </si>
  <si>
    <t>服装QC部门</t>
  </si>
  <si>
    <t>检验人</t>
  </si>
  <si>
    <t>QC规格测量表</t>
  </si>
  <si>
    <t>探越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</si>
  <si>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</si>
  <si>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</si>
  <si>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</si>
  <si>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</si>
  <si>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</si>
  <si>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</si>
  <si>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</si>
  <si>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</si>
  <si>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</t>
  </si>
  <si>
    <t>后中长</t>
  </si>
  <si>
    <t>+1+1.5.+0.5</t>
  </si>
  <si>
    <t>+1+1.2.+0.5</t>
  </si>
  <si>
    <t>+1+0.+0.5</t>
  </si>
  <si>
    <t>+1+1.+0.5</t>
  </si>
  <si>
    <t>+1+0.+0.8</t>
  </si>
  <si>
    <t>胸围</t>
  </si>
  <si>
    <t>0.5.+0.5+1.</t>
  </si>
  <si>
    <t>0.0.0</t>
  </si>
  <si>
    <t>0.8.+0.5+1.</t>
  </si>
  <si>
    <t>0.5.+0.5+1.2</t>
  </si>
  <si>
    <t>摆围</t>
  </si>
  <si>
    <t>0.0.0.5</t>
  </si>
  <si>
    <t>0.0.+0.5</t>
  </si>
  <si>
    <t>-0.5/0.0</t>
  </si>
  <si>
    <t>0.0.0.8</t>
  </si>
  <si>
    <t>肩宽</t>
  </si>
  <si>
    <t>+0.5.-1.-0.5</t>
  </si>
  <si>
    <t>+0.5.-1.-0.8</t>
  </si>
  <si>
    <t>+0.5.-1.2-0.5</t>
  </si>
  <si>
    <t>下领围</t>
  </si>
  <si>
    <t>肩点袖长</t>
  </si>
  <si>
    <t>-0.5.-0.5.0.</t>
  </si>
  <si>
    <t>袖肥/2</t>
  </si>
  <si>
    <t>袖肘围/2</t>
  </si>
  <si>
    <t>袖口围/2</t>
  </si>
  <si>
    <t xml:space="preserve">    1. 初期请洗测2-3件，有问题的另加测量数量。</t>
  </si>
  <si>
    <t>2.中期验货需要齐色码洗水测试，并填写洗水前后尺寸</t>
  </si>
  <si>
    <t>验货时间：7-15</t>
  </si>
  <si>
    <t>跟单QC:李波</t>
  </si>
  <si>
    <t>工厂负责人：</t>
  </si>
  <si>
    <t>3.尾期验货按单量，5000件一下的齐色错码各测量3件。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</si>
  <si>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</si>
  <si>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</si>
  <si>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</si>
  <si>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</si>
  <si>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</si>
  <si>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</si>
  <si>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</si>
  <si>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</si>
  <si>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</si>
  <si>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</si>
  <si>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</si>
  <si>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</si>
  <si>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</si>
  <si>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</si>
  <si>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</si>
  <si>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</si>
  <si>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</si>
  <si>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'FW10020</t>
  </si>
  <si>
    <t>19SS黑色/E77//</t>
  </si>
  <si>
    <t>唯逸</t>
  </si>
  <si>
    <t>YES</t>
  </si>
  <si>
    <t>23FW活力红/Q94//</t>
  </si>
  <si>
    <t>18FW宝蓝/C50//</t>
  </si>
  <si>
    <t>24FW雪绒粉/R252//</t>
  </si>
  <si>
    <t>22FW原木色/N90//</t>
  </si>
  <si>
    <t>制表时间：5-15</t>
  </si>
  <si>
    <t>测试人签名：尹正合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</si>
  <si>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</si>
  <si>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</si>
  <si>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</si>
  <si>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</si>
  <si>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</si>
  <si>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</si>
  <si>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</si>
  <si>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</si>
  <si>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</si>
  <si>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</si>
  <si>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</si>
  <si>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</si>
  <si>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</si>
  <si>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</si>
  <si>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</si>
  <si>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</si>
  <si>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</si>
  <si>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</si>
  <si>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</si>
  <si>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</si>
  <si>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</si>
  <si>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</si>
  <si>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</si>
  <si>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</si>
  <si>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'WX00063</t>
  </si>
  <si>
    <t>门襟拉链</t>
  </si>
  <si>
    <t>WX</t>
  </si>
  <si>
    <t>物料6</t>
  </si>
  <si>
    <t>物料7</t>
  </si>
  <si>
    <t>物料8</t>
  </si>
  <si>
    <t>物料9</t>
  </si>
  <si>
    <t>物料10</t>
  </si>
  <si>
    <t>'JB00117</t>
  </si>
  <si>
    <t xml:space="preserve">童装三色视野LOGO车缝标 </t>
  </si>
  <si>
    <t>嘉美'上海东龙服饰有限公司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</si>
  <si>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</si>
  <si>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</si>
  <si>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</si>
  <si>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</si>
  <si>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</si>
  <si>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</si>
  <si>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</si>
  <si>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</si>
  <si>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</si>
  <si>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</si>
  <si>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</si>
  <si>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</si>
  <si>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</si>
  <si>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</si>
  <si>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</si>
  <si>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</si>
  <si>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嘉美</t>
  </si>
  <si>
    <t>兜口/左袖</t>
  </si>
  <si>
    <t>'TY236反光银色胶膜（TY236-7)</t>
  </si>
  <si>
    <t>'TOREAD反光银烫标（5CM）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</si>
  <si>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</si>
  <si>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</si>
  <si>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</si>
  <si>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</si>
  <si>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</si>
  <si>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</si>
  <si>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</si>
  <si>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</si>
  <si>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</si>
  <si>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 xml:space="preserve">松紧带（2CM） </t>
  </si>
  <si>
    <t>'基种/XXX//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</si>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</sst>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2" fillId="7" borderId="7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3" applyNumberFormat="0" applyFill="0" applyAlignment="0" applyProtection="0">
      <alignment vertical="center"/>
    </xf>
    <xf numFmtId="0" fontId="37" fillId="0" borderId="73" applyNumberFormat="0" applyFill="0" applyAlignment="0" applyProtection="0">
      <alignment vertical="center"/>
    </xf>
    <xf numFmtId="0" fontId="38" fillId="0" borderId="7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75" applyNumberFormat="0" applyAlignment="0" applyProtection="0">
      <alignment vertical="center"/>
    </xf>
    <xf numFmtId="0" fontId="40" fillId="9" borderId="76" applyNumberFormat="0" applyAlignment="0" applyProtection="0">
      <alignment vertical="center"/>
    </xf>
    <xf numFmtId="0" fontId="41" fillId="9" borderId="75" applyNumberFormat="0" applyAlignment="0" applyProtection="0">
      <alignment vertical="center"/>
    </xf>
    <xf numFmtId="0" fontId="42" fillId="10" borderId="77" applyNumberFormat="0" applyAlignment="0" applyProtection="0">
      <alignment vertical="center"/>
    </xf>
    <xf numFmtId="0" fontId="43" fillId="0" borderId="78" applyNumberFormat="0" applyFill="0" applyAlignment="0" applyProtection="0">
      <alignment vertical="center"/>
    </xf>
    <xf numFmtId="0" fontId="44" fillId="0" borderId="79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0" fillId="0" borderId="0">
      <alignment horizontal="center" vertical="center"/>
    </xf>
    <xf numFmtId="0" fontId="6" fillId="0" borderId="0">
      <alignment horizontal="center"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51" fillId="0" borderId="0">
      <alignment vertical="center"/>
    </xf>
    <xf numFmtId="0" fontId="51" fillId="0" borderId="0">
      <alignment vertical="center"/>
    </xf>
  </cellStyleXfs>
  <cellXfs count="31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5" xfId="47" applyFont="1" applyFill="1" applyBorder="1" applyAlignment="1">
      <alignment horizontal="center" vertical="center" wrapText="1"/>
    </xf>
    <xf numFmtId="0" fontId="6" fillId="3" borderId="5" xfId="48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0" borderId="9" xfId="47" applyFont="1" applyBorder="1" applyAlignment="1">
      <alignment horizontal="center" vertical="center" wrapText="1"/>
    </xf>
    <xf numFmtId="0" fontId="10" fillId="0" borderId="10" xfId="48" applyFont="1" applyBorder="1" applyAlignment="1">
      <alignment horizontal="center" vertical="center" wrapText="1"/>
    </xf>
    <xf numFmtId="0" fontId="10" fillId="0" borderId="0" xfId="48" applyFont="1" applyAlignment="1">
      <alignment horizontal="center" vertical="center" wrapText="1"/>
    </xf>
    <xf numFmtId="0" fontId="10" fillId="0" borderId="11" xfId="48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0" xfId="47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5" fillId="3" borderId="13" xfId="47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0" fillId="0" borderId="2" xfId="0" applyNumberFormat="1" applyBorder="1"/>
    <xf numFmtId="0" fontId="7" fillId="0" borderId="6" xfId="0" applyFont="1" applyBorder="1" applyAlignment="1">
      <alignment horizontal="center" vertical="center"/>
    </xf>
    <xf numFmtId="0" fontId="12" fillId="4" borderId="0" xfId="51" applyFont="1" applyFill="1"/>
    <xf numFmtId="0" fontId="13" fillId="4" borderId="0" xfId="51" applyFont="1" applyFill="1" applyAlignment="1">
      <alignment horizontal="center"/>
    </xf>
    <xf numFmtId="0" fontId="12" fillId="4" borderId="0" xfId="51" applyFont="1" applyFill="1" applyAlignment="1">
      <alignment horizontal="center"/>
    </xf>
    <xf numFmtId="0" fontId="13" fillId="4" borderId="14" xfId="49" applyFont="1" applyFill="1" applyBorder="1" applyAlignment="1">
      <alignment horizontal="left" vertical="center"/>
    </xf>
    <xf numFmtId="0" fontId="12" fillId="4" borderId="15" xfId="49" applyFont="1" applyFill="1" applyBorder="1" applyAlignment="1">
      <alignment horizontal="center" vertical="center"/>
    </xf>
    <xf numFmtId="0" fontId="13" fillId="4" borderId="15" xfId="49" applyFont="1" applyFill="1" applyBorder="1">
      <alignment vertical="center"/>
    </xf>
    <xf numFmtId="0" fontId="12" fillId="4" borderId="15" xfId="51" applyFont="1" applyFill="1" applyBorder="1" applyAlignment="1">
      <alignment horizontal="center"/>
    </xf>
    <xf numFmtId="0" fontId="13" fillId="4" borderId="16" xfId="51" applyFont="1" applyFill="1" applyBorder="1" applyAlignment="1">
      <alignment horizontal="center" vertical="center"/>
    </xf>
    <xf numFmtId="0" fontId="13" fillId="4" borderId="2" xfId="51" applyFont="1" applyFill="1" applyBorder="1" applyAlignment="1">
      <alignment horizontal="center" vertical="center"/>
    </xf>
    <xf numFmtId="0" fontId="12" fillId="4" borderId="2" xfId="51" applyFont="1" applyFill="1" applyBorder="1" applyAlignment="1">
      <alignment horizontal="center"/>
    </xf>
    <xf numFmtId="176" fontId="0" fillId="4" borderId="2" xfId="0" applyNumberFormat="1" applyFill="1" applyBorder="1" applyAlignment="1">
      <alignment horizontal="center"/>
    </xf>
    <xf numFmtId="176" fontId="14" fillId="4" borderId="2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3" fillId="4" borderId="0" xfId="51" applyFont="1" applyFill="1"/>
    <xf numFmtId="0" fontId="0" fillId="4" borderId="0" xfId="52" applyFont="1" applyFill="1">
      <alignment vertical="center"/>
    </xf>
    <xf numFmtId="0" fontId="13" fillId="4" borderId="15" xfId="49" applyFont="1" applyFill="1" applyBorder="1" applyAlignment="1">
      <alignment horizontal="left" vertical="center"/>
    </xf>
    <xf numFmtId="0" fontId="12" fillId="4" borderId="17" xfId="49" applyFont="1" applyFill="1" applyBorder="1" applyAlignment="1">
      <alignment horizontal="center" vertical="center"/>
    </xf>
    <xf numFmtId="0" fontId="13" fillId="4" borderId="18" xfId="5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3" fillId="4" borderId="19" xfId="52" applyFont="1" applyFill="1" applyBorder="1" applyAlignment="1">
      <alignment horizontal="center" vertical="center"/>
    </xf>
    <xf numFmtId="49" fontId="13" fillId="4" borderId="2" xfId="52" applyNumberFormat="1" applyFont="1" applyFill="1" applyBorder="1" applyAlignment="1">
      <alignment horizontal="center" vertical="center"/>
    </xf>
    <xf numFmtId="14" fontId="13" fillId="4" borderId="0" xfId="51" applyNumberFormat="1" applyFont="1" applyFill="1"/>
    <xf numFmtId="0" fontId="18" fillId="0" borderId="0" xfId="49" applyAlignment="1">
      <alignment horizontal="left" vertical="center"/>
    </xf>
    <xf numFmtId="0" fontId="19" fillId="0" borderId="20" xfId="49" applyFont="1" applyBorder="1" applyAlignment="1">
      <alignment horizontal="center" vertical="top"/>
    </xf>
    <xf numFmtId="0" fontId="20" fillId="0" borderId="21" xfId="49" applyFont="1" applyBorder="1" applyAlignment="1">
      <alignment horizontal="left" vertical="center"/>
    </xf>
    <xf numFmtId="0" fontId="21" fillId="0" borderId="22" xfId="49" applyFont="1" applyBorder="1" applyAlignment="1">
      <alignment horizontal="center" vertical="center"/>
    </xf>
    <xf numFmtId="0" fontId="20" fillId="0" borderId="22" xfId="49" applyFont="1" applyBorder="1" applyAlignment="1">
      <alignment horizontal="center" vertical="center"/>
    </xf>
    <xf numFmtId="0" fontId="22" fillId="0" borderId="22" xfId="49" applyFont="1" applyBorder="1">
      <alignment vertical="center"/>
    </xf>
    <xf numFmtId="0" fontId="20" fillId="0" borderId="22" xfId="49" applyFont="1" applyBorder="1">
      <alignment vertical="center"/>
    </xf>
    <xf numFmtId="0" fontId="22" fillId="0" borderId="22" xfId="49" applyFont="1" applyBorder="1" applyAlignment="1">
      <alignment horizontal="center" vertical="center"/>
    </xf>
    <xf numFmtId="0" fontId="20" fillId="0" borderId="23" xfId="49" applyFont="1" applyBorder="1">
      <alignment vertical="center"/>
    </xf>
    <xf numFmtId="0" fontId="21" fillId="0" borderId="24" xfId="49" applyFont="1" applyBorder="1" applyAlignment="1">
      <alignment horizontal="center" vertical="center"/>
    </xf>
    <xf numFmtId="0" fontId="20" fillId="0" borderId="24" xfId="49" applyFont="1" applyBorder="1">
      <alignment vertical="center"/>
    </xf>
    <xf numFmtId="58" fontId="22" fillId="0" borderId="24" xfId="49" applyNumberFormat="1" applyFont="1" applyBorder="1" applyAlignment="1">
      <alignment horizontal="center" vertical="center"/>
    </xf>
    <xf numFmtId="0" fontId="22" fillId="0" borderId="24" xfId="49" applyFont="1" applyBorder="1" applyAlignment="1">
      <alignment horizontal="center" vertical="center"/>
    </xf>
    <xf numFmtId="0" fontId="20" fillId="0" borderId="24" xfId="49" applyFont="1" applyBorder="1" applyAlignment="1">
      <alignment horizontal="center" vertical="center"/>
    </xf>
    <xf numFmtId="0" fontId="20" fillId="0" borderId="23" xfId="49" applyFont="1" applyBorder="1" applyAlignment="1">
      <alignment horizontal="left" vertical="center"/>
    </xf>
    <xf numFmtId="0" fontId="21" fillId="0" borderId="24" xfId="49" applyFont="1" applyBorder="1" applyAlignment="1">
      <alignment horizontal="right" vertical="center"/>
    </xf>
    <xf numFmtId="0" fontId="20" fillId="0" borderId="24" xfId="49" applyFont="1" applyBorder="1" applyAlignment="1">
      <alignment horizontal="left" vertical="center"/>
    </xf>
    <xf numFmtId="0" fontId="20" fillId="0" borderId="25" xfId="49" applyFont="1" applyBorder="1">
      <alignment vertical="center"/>
    </xf>
    <xf numFmtId="0" fontId="21" fillId="0" borderId="26" xfId="49" applyFont="1" applyBorder="1" applyAlignment="1">
      <alignment horizontal="right" vertical="center"/>
    </xf>
    <xf numFmtId="0" fontId="20" fillId="0" borderId="26" xfId="49" applyFont="1" applyBorder="1">
      <alignment vertical="center"/>
    </xf>
    <xf numFmtId="0" fontId="22" fillId="0" borderId="26" xfId="49" applyFont="1" applyBorder="1">
      <alignment vertical="center"/>
    </xf>
    <xf numFmtId="0" fontId="22" fillId="0" borderId="26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0" xfId="49" applyFont="1">
      <alignment vertical="center"/>
    </xf>
    <xf numFmtId="0" fontId="22" fillId="0" borderId="0" xfId="49" applyFont="1">
      <alignment vertical="center"/>
    </xf>
    <xf numFmtId="0" fontId="22" fillId="0" borderId="0" xfId="49" applyFont="1" applyAlignment="1">
      <alignment horizontal="left" vertical="center"/>
    </xf>
    <xf numFmtId="0" fontId="20" fillId="0" borderId="21" xfId="49" applyFont="1" applyBorder="1">
      <alignment vertical="center"/>
    </xf>
    <xf numFmtId="0" fontId="22" fillId="0" borderId="27" xfId="49" applyFont="1" applyBorder="1" applyAlignment="1">
      <alignment horizontal="center" vertical="center"/>
    </xf>
    <xf numFmtId="0" fontId="22" fillId="0" borderId="28" xfId="49" applyFont="1" applyBorder="1" applyAlignment="1">
      <alignment horizontal="center" vertical="center"/>
    </xf>
    <xf numFmtId="0" fontId="22" fillId="0" borderId="24" xfId="49" applyFont="1" applyBorder="1" applyAlignment="1">
      <alignment horizontal="left" vertical="center"/>
    </xf>
    <xf numFmtId="0" fontId="22" fillId="0" borderId="24" xfId="49" applyFont="1" applyBorder="1">
      <alignment vertical="center"/>
    </xf>
    <xf numFmtId="0" fontId="22" fillId="0" borderId="29" xfId="49" applyFont="1" applyBorder="1" applyAlignment="1">
      <alignment horizontal="center" vertical="center"/>
    </xf>
    <xf numFmtId="0" fontId="22" fillId="0" borderId="30" xfId="49" applyFont="1" applyBorder="1" applyAlignment="1">
      <alignment horizontal="center" vertical="center"/>
    </xf>
    <xf numFmtId="0" fontId="14" fillId="0" borderId="31" xfId="49" applyFont="1" applyBorder="1" applyAlignment="1">
      <alignment horizontal="left" vertical="center"/>
    </xf>
    <xf numFmtId="0" fontId="14" fillId="0" borderId="30" xfId="49" applyFont="1" applyBorder="1" applyAlignment="1">
      <alignment horizontal="left" vertical="center"/>
    </xf>
    <xf numFmtId="0" fontId="20" fillId="0" borderId="22" xfId="49" applyFont="1" applyBorder="1" applyAlignment="1">
      <alignment horizontal="left" vertical="center"/>
    </xf>
    <xf numFmtId="0" fontId="22" fillId="0" borderId="23" xfId="49" applyFont="1" applyBorder="1" applyAlignment="1">
      <alignment horizontal="left" vertical="center"/>
    </xf>
    <xf numFmtId="0" fontId="22" fillId="0" borderId="31" xfId="49" applyFont="1" applyBorder="1" applyAlignment="1">
      <alignment horizontal="left" vertical="center"/>
    </xf>
    <xf numFmtId="0" fontId="22" fillId="0" borderId="30" xfId="49" applyFont="1" applyBorder="1" applyAlignment="1">
      <alignment horizontal="left" vertical="center"/>
    </xf>
    <xf numFmtId="0" fontId="22" fillId="0" borderId="23" xfId="49" applyFont="1" applyBorder="1" applyAlignment="1">
      <alignment horizontal="left" vertical="center" wrapText="1"/>
    </xf>
    <xf numFmtId="0" fontId="22" fillId="0" borderId="24" xfId="49" applyFont="1" applyBorder="1" applyAlignment="1">
      <alignment horizontal="left" vertical="center" wrapText="1"/>
    </xf>
    <xf numFmtId="0" fontId="20" fillId="0" borderId="25" xfId="49" applyFont="1" applyBorder="1" applyAlignment="1">
      <alignment horizontal="left" vertical="center"/>
    </xf>
    <xf numFmtId="0" fontId="18" fillId="0" borderId="26" xfId="49" applyBorder="1" applyAlignment="1">
      <alignment horizontal="center" vertical="center"/>
    </xf>
    <xf numFmtId="0" fontId="20" fillId="0" borderId="32" xfId="49" applyFont="1" applyBorder="1" applyAlignment="1">
      <alignment horizontal="center" vertical="center"/>
    </xf>
    <xf numFmtId="0" fontId="20" fillId="0" borderId="33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18" fillId="0" borderId="31" xfId="49" applyBorder="1" applyAlignment="1">
      <alignment horizontal="left" vertical="center"/>
    </xf>
    <xf numFmtId="0" fontId="18" fillId="0" borderId="30" xfId="49" applyBorder="1" applyAlignment="1">
      <alignment horizontal="left" vertical="center"/>
    </xf>
    <xf numFmtId="0" fontId="23" fillId="0" borderId="31" xfId="49" applyFont="1" applyBorder="1" applyAlignment="1">
      <alignment horizontal="left" vertical="center"/>
    </xf>
    <xf numFmtId="0" fontId="22" fillId="0" borderId="34" xfId="49" applyFont="1" applyBorder="1" applyAlignment="1">
      <alignment horizontal="left" vertical="center"/>
    </xf>
    <xf numFmtId="0" fontId="22" fillId="0" borderId="35" xfId="49" applyFont="1" applyBorder="1" applyAlignment="1">
      <alignment horizontal="left" vertical="center"/>
    </xf>
    <xf numFmtId="0" fontId="14" fillId="0" borderId="21" xfId="49" applyFont="1" applyBorder="1" applyAlignment="1">
      <alignment horizontal="left" vertical="center"/>
    </xf>
    <xf numFmtId="0" fontId="14" fillId="0" borderId="22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22" fillId="0" borderId="26" xfId="49" applyFont="1" applyBorder="1" applyAlignment="1">
      <alignment horizontal="center" vertical="center"/>
    </xf>
    <xf numFmtId="58" fontId="22" fillId="0" borderId="26" xfId="49" applyNumberFormat="1" applyFont="1" applyBorder="1">
      <alignment vertical="center"/>
    </xf>
    <xf numFmtId="0" fontId="20" fillId="0" borderId="26" xfId="49" applyFont="1" applyBorder="1" applyAlignment="1">
      <alignment horizontal="center" vertical="center"/>
    </xf>
    <xf numFmtId="0" fontId="22" fillId="0" borderId="37" xfId="49" applyFont="1" applyBorder="1" applyAlignment="1">
      <alignment horizontal="center" vertical="center"/>
    </xf>
    <xf numFmtId="0" fontId="20" fillId="0" borderId="38" xfId="49" applyFont="1" applyBorder="1" applyAlignment="1">
      <alignment horizontal="center" vertical="center"/>
    </xf>
    <xf numFmtId="0" fontId="22" fillId="0" borderId="38" xfId="49" applyFont="1" applyBorder="1" applyAlignment="1">
      <alignment horizontal="left" vertical="center"/>
    </xf>
    <xf numFmtId="0" fontId="22" fillId="0" borderId="39" xfId="49" applyFont="1" applyBorder="1" applyAlignment="1">
      <alignment horizontal="left" vertical="center"/>
    </xf>
    <xf numFmtId="0" fontId="22" fillId="0" borderId="40" xfId="49" applyFont="1" applyBorder="1" applyAlignment="1">
      <alignment horizontal="center" vertical="center"/>
    </xf>
    <xf numFmtId="0" fontId="22" fillId="0" borderId="41" xfId="49" applyFont="1" applyBorder="1" applyAlignment="1">
      <alignment horizontal="center" vertical="center"/>
    </xf>
    <xf numFmtId="0" fontId="14" fillId="0" borderId="41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20" fillId="0" borderId="38" xfId="49" applyFont="1" applyBorder="1" applyAlignment="1">
      <alignment horizontal="left" vertical="center"/>
    </xf>
    <xf numFmtId="0" fontId="22" fillId="0" borderId="41" xfId="49" applyFont="1" applyBorder="1" applyAlignment="1">
      <alignment horizontal="left" vertical="center"/>
    </xf>
    <xf numFmtId="0" fontId="22" fillId="0" borderId="38" xfId="49" applyFont="1" applyBorder="1" applyAlignment="1">
      <alignment horizontal="left" vertical="center" wrapText="1"/>
    </xf>
    <xf numFmtId="0" fontId="18" fillId="0" borderId="39" xfId="49" applyBorder="1" applyAlignment="1">
      <alignment horizontal="center" vertical="center"/>
    </xf>
    <xf numFmtId="0" fontId="20" fillId="0" borderId="40" xfId="49" applyFont="1" applyBorder="1" applyAlignment="1">
      <alignment horizontal="left" vertical="center"/>
    </xf>
    <xf numFmtId="0" fontId="18" fillId="0" borderId="41" xfId="49" applyBorder="1" applyAlignment="1">
      <alignment horizontal="left" vertical="center"/>
    </xf>
    <xf numFmtId="0" fontId="22" fillId="0" borderId="42" xfId="49" applyFont="1" applyBorder="1" applyAlignment="1">
      <alignment horizontal="left" vertical="center"/>
    </xf>
    <xf numFmtId="0" fontId="14" fillId="0" borderId="37" xfId="49" applyFont="1" applyBorder="1" applyAlignment="1">
      <alignment horizontal="left" vertical="center"/>
    </xf>
    <xf numFmtId="0" fontId="22" fillId="0" borderId="39" xfId="49" applyFont="1" applyBorder="1" applyAlignment="1">
      <alignment horizontal="center" vertical="center"/>
    </xf>
    <xf numFmtId="0" fontId="24" fillId="0" borderId="20" xfId="49" applyFont="1" applyBorder="1" applyAlignment="1">
      <alignment horizontal="center" vertical="top"/>
    </xf>
    <xf numFmtId="0" fontId="23" fillId="0" borderId="43" xfId="49" applyFont="1" applyBorder="1" applyAlignment="1">
      <alignment horizontal="left" vertical="center"/>
    </xf>
    <xf numFmtId="0" fontId="21" fillId="0" borderId="44" xfId="49" applyFont="1" applyBorder="1" applyAlignment="1">
      <alignment horizontal="center" vertical="center"/>
    </xf>
    <xf numFmtId="0" fontId="23" fillId="0" borderId="44" xfId="49" applyFont="1" applyBorder="1" applyAlignment="1">
      <alignment horizontal="center" vertical="center"/>
    </xf>
    <xf numFmtId="0" fontId="14" fillId="0" borderId="44" xfId="49" applyFont="1" applyBorder="1" applyAlignment="1">
      <alignment horizontal="left" vertical="center"/>
    </xf>
    <xf numFmtId="0" fontId="14" fillId="0" borderId="21" xfId="49" applyFont="1" applyBorder="1" applyAlignment="1">
      <alignment horizontal="center" vertical="center"/>
    </xf>
    <xf numFmtId="0" fontId="14" fillId="0" borderId="22" xfId="49" applyFont="1" applyBorder="1" applyAlignment="1">
      <alignment horizontal="center" vertical="center"/>
    </xf>
    <xf numFmtId="0" fontId="14" fillId="0" borderId="37" xfId="49" applyFont="1" applyBorder="1" applyAlignment="1">
      <alignment horizontal="center" vertical="center"/>
    </xf>
    <xf numFmtId="0" fontId="23" fillId="0" borderId="21" xfId="49" applyFont="1" applyBorder="1" applyAlignment="1">
      <alignment horizontal="center" vertical="center"/>
    </xf>
    <xf numFmtId="0" fontId="23" fillId="0" borderId="22" xfId="49" applyFont="1" applyBorder="1" applyAlignment="1">
      <alignment horizontal="center" vertical="center"/>
    </xf>
    <xf numFmtId="0" fontId="23" fillId="0" borderId="37" xfId="49" applyFont="1" applyBorder="1" applyAlignment="1">
      <alignment horizontal="center" vertical="center"/>
    </xf>
    <xf numFmtId="0" fontId="14" fillId="0" borderId="23" xfId="49" applyFont="1" applyBorder="1" applyAlignment="1">
      <alignment horizontal="left" vertical="center"/>
    </xf>
    <xf numFmtId="0" fontId="21" fillId="0" borderId="24" xfId="49" applyFont="1" applyBorder="1" applyAlignment="1">
      <alignment horizontal="left" vertical="center"/>
    </xf>
    <xf numFmtId="0" fontId="21" fillId="0" borderId="38" xfId="49" applyFont="1" applyBorder="1" applyAlignment="1">
      <alignment horizontal="left" vertical="center"/>
    </xf>
    <xf numFmtId="0" fontId="14" fillId="0" borderId="24" xfId="49" applyFont="1" applyBorder="1" applyAlignment="1">
      <alignment horizontal="left" vertical="center"/>
    </xf>
    <xf numFmtId="14" fontId="21" fillId="0" borderId="24" xfId="49" applyNumberFormat="1" applyFont="1" applyBorder="1" applyAlignment="1">
      <alignment horizontal="center" vertical="center"/>
    </xf>
    <xf numFmtId="14" fontId="21" fillId="0" borderId="38" xfId="49" applyNumberFormat="1" applyFont="1" applyBorder="1" applyAlignment="1">
      <alignment horizontal="center" vertical="center"/>
    </xf>
    <xf numFmtId="0" fontId="14" fillId="0" borderId="23" xfId="49" applyFont="1" applyBorder="1">
      <alignment vertical="center"/>
    </xf>
    <xf numFmtId="0" fontId="21" fillId="0" borderId="24" xfId="49" applyFont="1" applyBorder="1">
      <alignment vertical="center"/>
    </xf>
    <xf numFmtId="0" fontId="21" fillId="0" borderId="38" xfId="49" applyFont="1" applyBorder="1">
      <alignment vertical="center"/>
    </xf>
    <xf numFmtId="0" fontId="14" fillId="0" borderId="24" xfId="49" applyFont="1" applyBorder="1">
      <alignment vertical="center"/>
    </xf>
    <xf numFmtId="0" fontId="21" fillId="0" borderId="29" xfId="49" applyFont="1" applyBorder="1" applyAlignment="1">
      <alignment horizontal="left" vertical="center"/>
    </xf>
    <xf numFmtId="0" fontId="21" fillId="0" borderId="41" xfId="49" applyFont="1" applyBorder="1" applyAlignment="1">
      <alignment horizontal="left" vertical="center"/>
    </xf>
    <xf numFmtId="0" fontId="18" fillId="0" borderId="24" xfId="49" applyBorder="1">
      <alignment vertical="center"/>
    </xf>
    <xf numFmtId="0" fontId="14" fillId="0" borderId="25" xfId="49" applyFont="1" applyBorder="1">
      <alignment vertical="center"/>
    </xf>
    <xf numFmtId="0" fontId="21" fillId="0" borderId="26" xfId="49" applyFont="1" applyBorder="1" applyAlignment="1">
      <alignment horizontal="center" vertical="center"/>
    </xf>
    <xf numFmtId="0" fontId="21" fillId="0" borderId="39" xfId="49" applyFont="1" applyBorder="1" applyAlignment="1">
      <alignment horizontal="center" vertical="center"/>
    </xf>
    <xf numFmtId="0" fontId="14" fillId="0" borderId="25" xfId="49" applyFont="1" applyBorder="1" applyAlignment="1">
      <alignment horizontal="left" vertical="center"/>
    </xf>
    <xf numFmtId="0" fontId="14" fillId="0" borderId="26" xfId="49" applyFont="1" applyBorder="1" applyAlignment="1">
      <alignment horizontal="left" vertical="center"/>
    </xf>
    <xf numFmtId="14" fontId="21" fillId="0" borderId="26" xfId="49" applyNumberFormat="1" applyFont="1" applyBorder="1" applyAlignment="1">
      <alignment horizontal="center" vertical="center"/>
    </xf>
    <xf numFmtId="14" fontId="21" fillId="0" borderId="39" xfId="49" applyNumberFormat="1" applyFont="1" applyBorder="1" applyAlignment="1">
      <alignment horizontal="center" vertical="center"/>
    </xf>
    <xf numFmtId="0" fontId="23" fillId="0" borderId="0" xfId="49" applyFont="1" applyAlignment="1">
      <alignment horizontal="left" vertical="center"/>
    </xf>
    <xf numFmtId="0" fontId="14" fillId="0" borderId="21" xfId="49" applyFont="1" applyBorder="1">
      <alignment vertical="center"/>
    </xf>
    <xf numFmtId="0" fontId="18" fillId="0" borderId="22" xfId="49" applyBorder="1" applyAlignment="1">
      <alignment horizontal="left" vertical="center"/>
    </xf>
    <xf numFmtId="0" fontId="21" fillId="0" borderId="22" xfId="49" applyFont="1" applyBorder="1" applyAlignment="1">
      <alignment horizontal="left" vertical="center"/>
    </xf>
    <xf numFmtId="0" fontId="18" fillId="0" borderId="22" xfId="49" applyBorder="1">
      <alignment vertical="center"/>
    </xf>
    <xf numFmtId="0" fontId="14" fillId="0" borderId="22" xfId="49" applyFont="1" applyBorder="1">
      <alignment vertical="center"/>
    </xf>
    <xf numFmtId="0" fontId="18" fillId="0" borderId="24" xfId="49" applyBorder="1" applyAlignment="1">
      <alignment horizontal="left" vertical="center"/>
    </xf>
    <xf numFmtId="0" fontId="14" fillId="0" borderId="0" xfId="49" applyFont="1" applyAlignment="1">
      <alignment horizontal="left" vertical="center"/>
    </xf>
    <xf numFmtId="0" fontId="22" fillId="0" borderId="21" xfId="49" applyFont="1" applyBorder="1" applyAlignment="1">
      <alignment horizontal="left" vertical="center"/>
    </xf>
    <xf numFmtId="0" fontId="22" fillId="0" borderId="22" xfId="49" applyFont="1" applyBorder="1" applyAlignment="1">
      <alignment horizontal="left" vertical="center"/>
    </xf>
    <xf numFmtId="0" fontId="22" fillId="0" borderId="36" xfId="49" applyFont="1" applyBorder="1" applyAlignment="1">
      <alignment horizontal="left" vertical="center"/>
    </xf>
    <xf numFmtId="0" fontId="22" fillId="0" borderId="29" xfId="49" applyFont="1" applyBorder="1" applyAlignment="1">
      <alignment horizontal="left" vertical="center"/>
    </xf>
    <xf numFmtId="0" fontId="21" fillId="0" borderId="25" xfId="49" applyFont="1" applyBorder="1" applyAlignment="1">
      <alignment horizontal="left" vertical="center"/>
    </xf>
    <xf numFmtId="0" fontId="21" fillId="0" borderId="26" xfId="49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4" fillId="0" borderId="25" xfId="49" applyFont="1" applyBorder="1" applyAlignment="1">
      <alignment horizontal="center" vertical="center"/>
    </xf>
    <xf numFmtId="0" fontId="14" fillId="0" borderId="26" xfId="49" applyFont="1" applyBorder="1" applyAlignment="1">
      <alignment horizontal="center" vertical="center"/>
    </xf>
    <xf numFmtId="0" fontId="14" fillId="0" borderId="23" xfId="49" applyFont="1" applyBorder="1" applyAlignment="1">
      <alignment horizontal="center" vertical="center"/>
    </xf>
    <xf numFmtId="0" fontId="14" fillId="0" borderId="24" xfId="49" applyFont="1" applyBorder="1" applyAlignment="1">
      <alignment horizontal="center" vertical="center"/>
    </xf>
    <xf numFmtId="0" fontId="14" fillId="0" borderId="34" xfId="49" applyFont="1" applyBorder="1" applyAlignment="1">
      <alignment horizontal="left" vertical="center"/>
    </xf>
    <xf numFmtId="0" fontId="14" fillId="0" borderId="35" xfId="49" applyFont="1" applyBorder="1" applyAlignment="1">
      <alignment horizontal="left" vertical="center"/>
    </xf>
    <xf numFmtId="0" fontId="21" fillId="0" borderId="33" xfId="49" applyFont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1" fillId="0" borderId="31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3" fillId="0" borderId="45" xfId="49" applyFont="1" applyBorder="1">
      <alignment vertical="center"/>
    </xf>
    <xf numFmtId="0" fontId="21" fillId="0" borderId="46" xfId="49" applyFont="1" applyBorder="1" applyAlignment="1">
      <alignment horizontal="center" vertical="center"/>
    </xf>
    <xf numFmtId="0" fontId="23" fillId="0" borderId="46" xfId="49" applyFont="1" applyBorder="1">
      <alignment vertical="center"/>
    </xf>
    <xf numFmtId="0" fontId="21" fillId="0" borderId="46" xfId="49" applyFont="1" applyBorder="1">
      <alignment vertical="center"/>
    </xf>
    <xf numFmtId="58" fontId="18" fillId="0" borderId="46" xfId="49" applyNumberFormat="1" applyBorder="1">
      <alignment vertical="center"/>
    </xf>
    <xf numFmtId="0" fontId="23" fillId="0" borderId="46" xfId="49" applyFont="1" applyBorder="1" applyAlignment="1">
      <alignment horizontal="center" vertical="center"/>
    </xf>
    <xf numFmtId="0" fontId="23" fillId="0" borderId="47" xfId="49" applyFont="1" applyBorder="1" applyAlignment="1">
      <alignment horizontal="left" vertical="center"/>
    </xf>
    <xf numFmtId="0" fontId="23" fillId="0" borderId="46" xfId="49" applyFont="1" applyBorder="1" applyAlignment="1">
      <alignment horizontal="left" vertical="center"/>
    </xf>
    <xf numFmtId="0" fontId="23" fillId="0" borderId="48" xfId="49" applyFont="1" applyBorder="1" applyAlignment="1">
      <alignment horizontal="center" vertical="center"/>
    </xf>
    <xf numFmtId="0" fontId="23" fillId="0" borderId="49" xfId="49" applyFont="1" applyBorder="1" applyAlignment="1">
      <alignment horizontal="center" vertical="center"/>
    </xf>
    <xf numFmtId="0" fontId="23" fillId="0" borderId="25" xfId="49" applyFont="1" applyBorder="1" applyAlignment="1">
      <alignment horizontal="center" vertical="center"/>
    </xf>
    <xf numFmtId="0" fontId="23" fillId="0" borderId="26" xfId="49" applyFont="1" applyBorder="1" applyAlignment="1">
      <alignment horizontal="center" vertical="center"/>
    </xf>
    <xf numFmtId="58" fontId="23" fillId="0" borderId="46" xfId="49" applyNumberFormat="1" applyFont="1" applyBorder="1">
      <alignment vertical="center"/>
    </xf>
    <xf numFmtId="0" fontId="18" fillId="0" borderId="44" xfId="49" applyBorder="1" applyAlignment="1">
      <alignment horizontal="center" vertical="center"/>
    </xf>
    <xf numFmtId="0" fontId="18" fillId="0" borderId="50" xfId="49" applyBorder="1" applyAlignment="1">
      <alignment horizontal="center" vertical="center"/>
    </xf>
    <xf numFmtId="0" fontId="21" fillId="0" borderId="39" xfId="49" applyFont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14" fillId="0" borderId="39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20" fillId="0" borderId="41" xfId="49" applyFont="1" applyBorder="1" applyAlignment="1">
      <alignment horizontal="left" vertical="center"/>
    </xf>
    <xf numFmtId="0" fontId="14" fillId="0" borderId="39" xfId="49" applyFont="1" applyBorder="1" applyAlignment="1">
      <alignment horizontal="center" vertical="center"/>
    </xf>
    <xf numFmtId="0" fontId="14" fillId="0" borderId="42" xfId="49" applyFont="1" applyBorder="1" applyAlignment="1">
      <alignment horizontal="left" vertical="center"/>
    </xf>
    <xf numFmtId="0" fontId="21" fillId="0" borderId="40" xfId="49" applyFont="1" applyBorder="1" applyAlignment="1">
      <alignment horizontal="left" vertical="center"/>
    </xf>
    <xf numFmtId="0" fontId="21" fillId="0" borderId="51" xfId="49" applyFont="1" applyBorder="1" applyAlignment="1">
      <alignment horizontal="center" vertical="center"/>
    </xf>
    <xf numFmtId="0" fontId="23" fillId="0" borderId="52" xfId="49" applyFont="1" applyBorder="1" applyAlignment="1">
      <alignment horizontal="left" vertical="center"/>
    </xf>
    <xf numFmtId="0" fontId="23" fillId="0" borderId="53" xfId="49" applyFont="1" applyBorder="1" applyAlignment="1">
      <alignment horizontal="center" vertical="center"/>
    </xf>
    <xf numFmtId="0" fontId="23" fillId="0" borderId="39" xfId="49" applyFont="1" applyBorder="1" applyAlignment="1">
      <alignment horizontal="center" vertical="center"/>
    </xf>
    <xf numFmtId="0" fontId="18" fillId="0" borderId="46" xfId="49" applyBorder="1" applyAlignment="1">
      <alignment horizontal="center" vertical="center"/>
    </xf>
    <xf numFmtId="0" fontId="18" fillId="0" borderId="51" xfId="49" applyBorder="1" applyAlignment="1">
      <alignment horizontal="center" vertical="center"/>
    </xf>
    <xf numFmtId="0" fontId="25" fillId="0" borderId="20" xfId="49" applyFont="1" applyBorder="1" applyAlignment="1">
      <alignment horizontal="center" vertical="top"/>
    </xf>
    <xf numFmtId="0" fontId="14" fillId="0" borderId="54" xfId="49" applyFont="1" applyBorder="1" applyAlignment="1">
      <alignment horizontal="left" vertical="center"/>
    </xf>
    <xf numFmtId="0" fontId="14" fillId="0" borderId="32" xfId="49" applyFont="1" applyBorder="1" applyAlignment="1">
      <alignment horizontal="left" vertical="center"/>
    </xf>
    <xf numFmtId="0" fontId="14" fillId="0" borderId="48" xfId="49" applyFont="1" applyBorder="1">
      <alignment vertical="center"/>
    </xf>
    <xf numFmtId="0" fontId="18" fillId="0" borderId="49" xfId="49" applyBorder="1" applyAlignment="1">
      <alignment horizontal="left" vertical="center"/>
    </xf>
    <xf numFmtId="0" fontId="21" fillId="0" borderId="49" xfId="49" applyFont="1" applyBorder="1" applyAlignment="1">
      <alignment horizontal="left" vertical="center"/>
    </xf>
    <xf numFmtId="0" fontId="18" fillId="0" borderId="49" xfId="49" applyBorder="1">
      <alignment vertical="center"/>
    </xf>
    <xf numFmtId="0" fontId="14" fillId="0" borderId="49" xfId="49" applyFont="1" applyBorder="1">
      <alignment vertical="center"/>
    </xf>
    <xf numFmtId="0" fontId="14" fillId="0" borderId="48" xfId="49" applyFont="1" applyBorder="1" applyAlignment="1">
      <alignment horizontal="center" vertical="center"/>
    </xf>
    <xf numFmtId="0" fontId="21" fillId="0" borderId="49" xfId="49" applyFont="1" applyBorder="1" applyAlignment="1">
      <alignment horizontal="center" vertical="center"/>
    </xf>
    <xf numFmtId="0" fontId="14" fillId="0" borderId="49" xfId="49" applyFont="1" applyBorder="1" applyAlignment="1">
      <alignment horizontal="center" vertical="center"/>
    </xf>
    <xf numFmtId="0" fontId="18" fillId="0" borderId="49" xfId="49" applyBorder="1" applyAlignment="1">
      <alignment horizontal="center" vertical="center"/>
    </xf>
    <xf numFmtId="0" fontId="18" fillId="0" borderId="24" xfId="49" applyBorder="1" applyAlignment="1">
      <alignment horizontal="center" vertical="center"/>
    </xf>
    <xf numFmtId="0" fontId="14" fillId="0" borderId="34" xfId="49" applyFont="1" applyBorder="1" applyAlignment="1">
      <alignment horizontal="left" vertical="center" wrapText="1"/>
    </xf>
    <xf numFmtId="0" fontId="14" fillId="0" borderId="35" xfId="49" applyFont="1" applyBorder="1" applyAlignment="1">
      <alignment horizontal="left" vertical="center" wrapText="1"/>
    </xf>
    <xf numFmtId="0" fontId="14" fillId="0" borderId="48" xfId="49" applyFont="1" applyBorder="1" applyAlignment="1">
      <alignment horizontal="left" vertical="center"/>
    </xf>
    <xf numFmtId="0" fontId="14" fillId="0" borderId="49" xfId="49" applyFont="1" applyBorder="1" applyAlignment="1">
      <alignment horizontal="left" vertical="center"/>
    </xf>
    <xf numFmtId="0" fontId="26" fillId="0" borderId="55" xfId="49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9" fontId="21" fillId="0" borderId="24" xfId="49" applyNumberFormat="1" applyFont="1" applyBorder="1" applyAlignment="1">
      <alignment horizontal="center" vertical="center"/>
    </xf>
    <xf numFmtId="9" fontId="16" fillId="0" borderId="0" xfId="0" applyNumberFormat="1" applyFont="1" applyAlignment="1">
      <alignment horizontal="center" vertical="center"/>
    </xf>
    <xf numFmtId="0" fontId="21" fillId="0" borderId="23" xfId="49" applyFont="1" applyBorder="1" applyAlignment="1">
      <alignment horizontal="left" vertical="center"/>
    </xf>
    <xf numFmtId="0" fontId="23" fillId="0" borderId="4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9" fontId="21" fillId="0" borderId="33" xfId="49" applyNumberFormat="1" applyFont="1" applyBorder="1" applyAlignment="1">
      <alignment horizontal="left" vertical="center"/>
    </xf>
    <xf numFmtId="9" fontId="21" fillId="0" borderId="28" xfId="49" applyNumberFormat="1" applyFont="1" applyBorder="1" applyAlignment="1">
      <alignment horizontal="left" vertical="center"/>
    </xf>
    <xf numFmtId="9" fontId="21" fillId="0" borderId="34" xfId="49" applyNumberFormat="1" applyFont="1" applyBorder="1" applyAlignment="1">
      <alignment horizontal="left" vertical="center"/>
    </xf>
    <xf numFmtId="9" fontId="21" fillId="0" borderId="35" xfId="49" applyNumberFormat="1" applyFont="1" applyBorder="1" applyAlignment="1">
      <alignment horizontal="left" vertical="center"/>
    </xf>
    <xf numFmtId="0" fontId="20" fillId="0" borderId="48" xfId="49" applyFont="1" applyBorder="1" applyAlignment="1">
      <alignment horizontal="left" vertical="center"/>
    </xf>
    <xf numFmtId="0" fontId="20" fillId="0" borderId="49" xfId="49" applyFont="1" applyBorder="1" applyAlignment="1">
      <alignment horizontal="left" vertical="center"/>
    </xf>
    <xf numFmtId="0" fontId="20" fillId="0" borderId="56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23" fillId="0" borderId="32" xfId="49" applyFont="1" applyBorder="1" applyAlignment="1">
      <alignment horizontal="left" vertical="center"/>
    </xf>
    <xf numFmtId="0" fontId="21" fillId="0" borderId="57" xfId="49" applyFont="1" applyBorder="1" applyAlignment="1">
      <alignment horizontal="left" vertical="center"/>
    </xf>
    <xf numFmtId="0" fontId="21" fillId="0" borderId="58" xfId="49" applyFont="1" applyBorder="1" applyAlignment="1">
      <alignment horizontal="left" vertical="center"/>
    </xf>
    <xf numFmtId="0" fontId="23" fillId="0" borderId="43" xfId="49" applyFont="1" applyBorder="1">
      <alignment vertical="center"/>
    </xf>
    <xf numFmtId="0" fontId="28" fillId="0" borderId="46" xfId="49" applyFont="1" applyBorder="1" applyAlignment="1">
      <alignment horizontal="center" vertical="center"/>
    </xf>
    <xf numFmtId="0" fontId="23" fillId="0" borderId="44" xfId="49" applyFont="1" applyBorder="1">
      <alignment vertical="center"/>
    </xf>
    <xf numFmtId="0" fontId="18" fillId="0" borderId="59" xfId="49" applyBorder="1">
      <alignment vertical="center"/>
    </xf>
    <xf numFmtId="0" fontId="23" fillId="0" borderId="59" xfId="49" applyFont="1" applyBorder="1">
      <alignment vertical="center"/>
    </xf>
    <xf numFmtId="58" fontId="18" fillId="0" borderId="44" xfId="49" applyNumberFormat="1" applyBorder="1">
      <alignment vertical="center"/>
    </xf>
    <xf numFmtId="0" fontId="23" fillId="0" borderId="32" xfId="49" applyFont="1" applyBorder="1" applyAlignment="1">
      <alignment horizontal="center" vertical="center"/>
    </xf>
    <xf numFmtId="0" fontId="21" fillId="0" borderId="54" xfId="49" applyFont="1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14" fillId="0" borderId="60" xfId="49" applyFont="1" applyBorder="1" applyAlignment="1">
      <alignment horizontal="left" vertical="center"/>
    </xf>
    <xf numFmtId="0" fontId="21" fillId="0" borderId="53" xfId="49" applyFont="1" applyBorder="1" applyAlignment="1">
      <alignment horizontal="left" vertical="center"/>
    </xf>
    <xf numFmtId="0" fontId="14" fillId="0" borderId="0" xfId="49" applyFont="1">
      <alignment vertical="center"/>
    </xf>
    <xf numFmtId="0" fontId="14" fillId="0" borderId="42" xfId="49" applyFont="1" applyBorder="1" applyAlignment="1">
      <alignment horizontal="left" vertical="center" wrapText="1"/>
    </xf>
    <xf numFmtId="0" fontId="14" fillId="0" borderId="53" xfId="49" applyFont="1" applyBorder="1" applyAlignment="1">
      <alignment horizontal="left" vertical="center"/>
    </xf>
    <xf numFmtId="0" fontId="29" fillId="0" borderId="38" xfId="49" applyFont="1" applyBorder="1" applyAlignment="1">
      <alignment horizontal="left" vertical="center" wrapText="1"/>
    </xf>
    <xf numFmtId="0" fontId="29" fillId="0" borderId="38" xfId="49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9" fontId="21" fillId="0" borderId="40" xfId="49" applyNumberFormat="1" applyFont="1" applyBorder="1" applyAlignment="1">
      <alignment horizontal="left" vertical="center"/>
    </xf>
    <xf numFmtId="9" fontId="21" fillId="0" borderId="42" xfId="49" applyNumberFormat="1" applyFont="1" applyBorder="1" applyAlignment="1">
      <alignment horizontal="left" vertical="center"/>
    </xf>
    <xf numFmtId="0" fontId="20" fillId="0" borderId="53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1" fillId="0" borderId="61" xfId="49" applyFont="1" applyBorder="1" applyAlignment="1">
      <alignment horizontal="left" vertical="center"/>
    </xf>
    <xf numFmtId="0" fontId="23" fillId="0" borderId="62" xfId="49" applyFont="1" applyBorder="1" applyAlignment="1">
      <alignment horizontal="center" vertical="center"/>
    </xf>
    <xf numFmtId="0" fontId="21" fillId="0" borderId="59" xfId="49" applyFont="1" applyBorder="1" applyAlignment="1">
      <alignment horizontal="center" vertical="center"/>
    </xf>
    <xf numFmtId="0" fontId="21" fillId="0" borderId="60" xfId="49" applyFont="1" applyBorder="1" applyAlignment="1">
      <alignment horizontal="center" vertical="center"/>
    </xf>
    <xf numFmtId="0" fontId="21" fillId="0" borderId="60" xfId="49" applyFont="1" applyBorder="1" applyAlignment="1">
      <alignment horizontal="left" vertical="center"/>
    </xf>
    <xf numFmtId="0" fontId="30" fillId="0" borderId="63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1" fillId="0" borderId="65" xfId="0" applyFont="1" applyBorder="1"/>
    <xf numFmtId="0" fontId="31" fillId="0" borderId="2" xfId="0" applyFont="1" applyBorder="1"/>
    <xf numFmtId="0" fontId="31" fillId="0" borderId="6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/>
    </xf>
    <xf numFmtId="0" fontId="31" fillId="5" borderId="8" xfId="0" applyFont="1" applyFill="1" applyBorder="1" applyAlignment="1">
      <alignment horizontal="center" vertical="center"/>
    </xf>
    <xf numFmtId="0" fontId="31" fillId="5" borderId="2" xfId="0" applyFont="1" applyFill="1" applyBorder="1"/>
    <xf numFmtId="0" fontId="0" fillId="0" borderId="65" xfId="0" applyBorder="1"/>
    <xf numFmtId="0" fontId="0" fillId="5" borderId="2" xfId="0" applyFill="1" applyBorder="1"/>
    <xf numFmtId="0" fontId="0" fillId="0" borderId="66" xfId="0" applyBorder="1"/>
    <xf numFmtId="0" fontId="0" fillId="0" borderId="67" xfId="0" applyBorder="1"/>
    <xf numFmtId="0" fontId="0" fillId="5" borderId="67" xfId="0" applyFill="1" applyBorder="1"/>
    <xf numFmtId="0" fontId="0" fillId="6" borderId="0" xfId="0" applyFill="1"/>
    <xf numFmtId="0" fontId="30" fillId="0" borderId="68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/>
    </xf>
    <xf numFmtId="0" fontId="31" fillId="0" borderId="70" xfId="0" applyFont="1" applyBorder="1"/>
    <xf numFmtId="0" fontId="0" fillId="0" borderId="70" xfId="0" applyBorder="1"/>
    <xf numFmtId="0" fontId="0" fillId="0" borderId="71" xfId="0" applyBorder="1"/>
    <xf numFmtId="0" fontId="5" fillId="0" borderId="9" xfId="47" applyFont="1" applyBorder="1" applyAlignment="1" quotePrefix="1">
      <alignment horizontal="center" vertical="center" wrapText="1"/>
    </xf>
    <xf numFmtId="0" fontId="10" fillId="0" borderId="10" xfId="48" applyFont="1" applyBorder="1" applyAlignment="1" quotePrefix="1">
      <alignment horizontal="center" vertical="center" wrapText="1"/>
    </xf>
    <xf numFmtId="0" fontId="10" fillId="0" borderId="0" xfId="48" applyFont="1" applyAlignment="1" quotePrefix="1">
      <alignment horizontal="center" vertical="center" wrapText="1"/>
    </xf>
    <xf numFmtId="0" fontId="10" fillId="0" borderId="11" xfId="48" applyFont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0" fillId="0" borderId="2" xfId="0" applyBorder="1" applyAlignment="1" quotePrefix="1">
      <alignment horizontal="center"/>
    </xf>
    <xf numFmtId="0" fontId="5" fillId="3" borderId="5" xfId="47" applyFont="1" applyFill="1" applyBorder="1" applyAlignment="1" quotePrefix="1">
      <alignment horizontal="center" vertical="center" wrapText="1"/>
    </xf>
    <xf numFmtId="0" fontId="6" fillId="3" borderId="5" xfId="48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注释" xfId="6" builtinId="10"/>
    <cellStyle name="警告文本" xfId="7" builtinId="11"/>
    <cellStyle name="标题" xfId="8" builtinId="15"/>
    <cellStyle name="解释性文本" xfId="9" builtinId="53"/>
    <cellStyle name="标题 1" xfId="10" builtinId="16"/>
    <cellStyle name="标题 2" xfId="11" builtinId="17"/>
    <cellStyle name="标题 3" xfId="12" builtinId="18"/>
    <cellStyle name="标题 4" xfId="13" builtinId="19"/>
    <cellStyle name="输入" xfId="14" builtinId="20"/>
    <cellStyle name="输出" xfId="15" builtinId="21"/>
    <cellStyle name="计算" xfId="16" builtinId="22"/>
    <cellStyle name="检查单元格" xfId="17" builtinId="23"/>
    <cellStyle name="链接单元格" xfId="18" builtinId="24"/>
    <cellStyle name="汇总" xfId="19" builtinId="25"/>
    <cellStyle name="好" xfId="20" builtinId="26"/>
    <cellStyle name="差" xfId="21" builtinId="27"/>
    <cellStyle name="适中" xfId="22" builtinId="28"/>
    <cellStyle name="强调文字颜色 1" xfId="23" builtinId="29"/>
    <cellStyle name="20% - 强调文字颜色 1" xfId="24" builtinId="30"/>
    <cellStyle name="40% - 强调文字颜色 1" xfId="25" builtinId="31"/>
    <cellStyle name="60% - 强调文字颜色 1" xfId="26" builtinId="32"/>
    <cellStyle name="强调文字颜色 2" xfId="27" builtinId="33"/>
    <cellStyle name="20% - 强调文字颜色 2" xfId="28" builtinId="34"/>
    <cellStyle name="40% - 强调文字颜色 2" xfId="29" builtinId="35"/>
    <cellStyle name="60% - 强调文字颜色 2" xfId="30" builtinId="36"/>
    <cellStyle name="强调文字颜色 3" xfId="31" builtinId="37"/>
    <cellStyle name="20% - 强调文字颜色 3" xfId="32" builtinId="38"/>
    <cellStyle name="40% - 强调文字颜色 3" xfId="33" builtinId="39"/>
    <cellStyle name="60% - 强调文字颜色 3" xfId="34" builtinId="40"/>
    <cellStyle name="强调文字颜色 4" xfId="35" builtinId="41"/>
    <cellStyle name="20% - 强调文字颜色 4" xfId="36" builtinId="42"/>
    <cellStyle name="40% - 强调文字颜色 4" xfId="37" builtinId="43"/>
    <cellStyle name="60% - 强调文字颜色 4" xfId="38" builtinId="44"/>
    <cellStyle name="强调文字颜色 5" xfId="39" builtinId="45"/>
    <cellStyle name="20% - 强调文字颜色 5" xfId="40" builtinId="46"/>
    <cellStyle name="40% - 强调文字颜色 5" xfId="41" builtinId="47"/>
    <cellStyle name="60% - 强调文字颜色 5" xfId="42" builtinId="48"/>
    <cellStyle name="强调文字颜色 6" xfId="43" builtinId="49"/>
    <cellStyle name="20% - 强调文字颜色 6" xfId="44" builtinId="50"/>
    <cellStyle name="40% - 强调文字颜色 6" xfId="45" builtinId="51"/>
    <cellStyle name="60% - 强调文字颜色 6" xfId="46" builtinId="52"/>
    <cellStyle name="S10" xfId="47"/>
    <cellStyle name="S16" xfId="48"/>
    <cellStyle name="常规 2" xfId="49"/>
    <cellStyle name="常规 23" xfId="50"/>
    <cellStyle name="常规 3" xfId="51"/>
    <cellStyle name="常规 4" xfId="52"/>
    <cellStyle name="常规 40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3726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3726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4486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6201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439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439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6201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439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62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439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439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439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439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096125" y="134302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096125" y="15525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096125" y="1133475"/>
              <a:ext cx="40005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086600" y="876300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077075" y="7143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10500" y="64770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20025" y="866775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839075" y="1133475"/>
              <a:ext cx="39052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839075" y="1343025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839075" y="1552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123825</xdr:rowOff>
        </xdr:from>
        <xdr:to>
          <xdr:col>2</xdr:col>
          <xdr:colOff>609600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14800"/>
              <a:ext cx="428625" cy="638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104775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104775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76700"/>
          <a:ext cx="43878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104775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76700"/>
          <a:ext cx="4464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104775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104775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97" t="s">
        <v>0</v>
      </c>
      <c r="C2" s="298"/>
      <c r="D2" s="298"/>
      <c r="E2" s="298"/>
      <c r="F2" s="298"/>
      <c r="G2" s="298"/>
      <c r="H2" s="298"/>
      <c r="I2" s="312"/>
    </row>
    <row r="3" ht="27.95" customHeight="1" spans="2:9">
      <c r="B3" s="299"/>
      <c r="C3" s="300"/>
      <c r="D3" s="301" t="s">
        <v>1</v>
      </c>
      <c r="E3" s="302"/>
      <c r="F3" s="303" t="s">
        <v>2</v>
      </c>
      <c r="G3" s="304"/>
      <c r="H3" s="301" t="s">
        <v>3</v>
      </c>
      <c r="I3" s="313"/>
    </row>
    <row r="4" ht="27.95" customHeight="1" spans="2:9">
      <c r="B4" s="299" t="s">
        <v>4</v>
      </c>
      <c r="C4" s="300" t="s">
        <v>5</v>
      </c>
      <c r="D4" s="300" t="s">
        <v>6</v>
      </c>
      <c r="E4" s="300" t="s">
        <v>7</v>
      </c>
      <c r="F4" s="305" t="s">
        <v>6</v>
      </c>
      <c r="G4" s="305" t="s">
        <v>7</v>
      </c>
      <c r="H4" s="300" t="s">
        <v>6</v>
      </c>
      <c r="I4" s="314" t="s">
        <v>7</v>
      </c>
    </row>
    <row r="5" ht="27.95" customHeight="1" spans="2:9">
      <c r="B5" s="306" t="s">
        <v>8</v>
      </c>
      <c r="C5" s="9">
        <v>13</v>
      </c>
      <c r="D5" s="9">
        <v>0</v>
      </c>
      <c r="E5" s="9">
        <v>1</v>
      </c>
      <c r="F5" s="307">
        <v>0</v>
      </c>
      <c r="G5" s="307">
        <v>1</v>
      </c>
      <c r="H5" s="9">
        <v>1</v>
      </c>
      <c r="I5" s="315">
        <v>2</v>
      </c>
    </row>
    <row r="6" ht="27.95" customHeight="1" spans="2:9">
      <c r="B6" s="306" t="s">
        <v>9</v>
      </c>
      <c r="C6" s="9">
        <v>20</v>
      </c>
      <c r="D6" s="9">
        <v>0</v>
      </c>
      <c r="E6" s="9">
        <v>1</v>
      </c>
      <c r="F6" s="307">
        <v>1</v>
      </c>
      <c r="G6" s="307">
        <v>2</v>
      </c>
      <c r="H6" s="9">
        <v>2</v>
      </c>
      <c r="I6" s="315">
        <v>3</v>
      </c>
    </row>
    <row r="7" ht="27.95" customHeight="1" spans="2:9">
      <c r="B7" s="306" t="s">
        <v>10</v>
      </c>
      <c r="C7" s="9">
        <v>32</v>
      </c>
      <c r="D7" s="9">
        <v>0</v>
      </c>
      <c r="E7" s="9">
        <v>1</v>
      </c>
      <c r="F7" s="307">
        <v>2</v>
      </c>
      <c r="G7" s="307">
        <v>3</v>
      </c>
      <c r="H7" s="9">
        <v>3</v>
      </c>
      <c r="I7" s="315">
        <v>4</v>
      </c>
    </row>
    <row r="8" ht="27.95" customHeight="1" spans="2:9">
      <c r="B8" s="306" t="s">
        <v>11</v>
      </c>
      <c r="C8" s="9">
        <v>50</v>
      </c>
      <c r="D8" s="9">
        <v>1</v>
      </c>
      <c r="E8" s="9">
        <v>2</v>
      </c>
      <c r="F8" s="307">
        <v>3</v>
      </c>
      <c r="G8" s="307">
        <v>4</v>
      </c>
      <c r="H8" s="9">
        <v>5</v>
      </c>
      <c r="I8" s="315">
        <v>6</v>
      </c>
    </row>
    <row r="9" ht="27.95" customHeight="1" spans="2:9">
      <c r="B9" s="306" t="s">
        <v>12</v>
      </c>
      <c r="C9" s="9">
        <v>80</v>
      </c>
      <c r="D9" s="9">
        <v>2</v>
      </c>
      <c r="E9" s="9">
        <v>3</v>
      </c>
      <c r="F9" s="307">
        <v>5</v>
      </c>
      <c r="G9" s="307">
        <v>6</v>
      </c>
      <c r="H9" s="9">
        <v>7</v>
      </c>
      <c r="I9" s="315">
        <v>8</v>
      </c>
    </row>
    <row r="10" ht="27.95" customHeight="1" spans="2:9">
      <c r="B10" s="306" t="s">
        <v>13</v>
      </c>
      <c r="C10" s="9">
        <v>125</v>
      </c>
      <c r="D10" s="9">
        <v>3</v>
      </c>
      <c r="E10" s="9">
        <v>4</v>
      </c>
      <c r="F10" s="307">
        <v>7</v>
      </c>
      <c r="G10" s="307">
        <v>8</v>
      </c>
      <c r="H10" s="9">
        <v>10</v>
      </c>
      <c r="I10" s="315">
        <v>11</v>
      </c>
    </row>
    <row r="11" ht="27.95" customHeight="1" spans="2:9">
      <c r="B11" s="306" t="s">
        <v>14</v>
      </c>
      <c r="C11" s="9">
        <v>200</v>
      </c>
      <c r="D11" s="9">
        <v>5</v>
      </c>
      <c r="E11" s="9">
        <v>6</v>
      </c>
      <c r="F11" s="307">
        <v>10</v>
      </c>
      <c r="G11" s="307">
        <v>11</v>
      </c>
      <c r="H11" s="9">
        <v>14</v>
      </c>
      <c r="I11" s="315">
        <v>15</v>
      </c>
    </row>
    <row r="12" ht="27.95" customHeight="1" spans="2:9">
      <c r="B12" s="308" t="s">
        <v>15</v>
      </c>
      <c r="C12" s="309">
        <v>315</v>
      </c>
      <c r="D12" s="309">
        <v>7</v>
      </c>
      <c r="E12" s="309">
        <v>8</v>
      </c>
      <c r="F12" s="310">
        <v>14</v>
      </c>
      <c r="G12" s="310">
        <v>15</v>
      </c>
      <c r="H12" s="309">
        <v>21</v>
      </c>
      <c r="I12" s="316">
        <v>22</v>
      </c>
    </row>
    <row r="14" spans="2:4">
      <c r="B14" s="311" t="s">
        <v>16</v>
      </c>
      <c r="C14" s="311"/>
      <c r="D14" s="31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zoomScalePageLayoutView="125" workbookViewId="0">
      <selection activeCell="A23" sqref="A23"/>
    </sheetView>
  </sheetViews>
  <sheetFormatPr defaultColWidth="10.375" defaultRowHeight="16.5" customHeight="1"/>
  <cols>
    <col min="1" max="9" width="10.375" style="75"/>
    <col min="10" max="10" width="8.875" style="75" customWidth="1"/>
    <col min="11" max="11" width="12" style="75" customWidth="1"/>
    <col min="12" max="16384" width="10.375" style="75"/>
  </cols>
  <sheetData>
    <row r="1" ht="21" spans="1:11">
      <c r="A1" s="235" t="s">
        <v>17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ht="15" spans="1:11">
      <c r="A2" s="151" t="s">
        <v>18</v>
      </c>
      <c r="B2" s="152" t="s">
        <v>19</v>
      </c>
      <c r="C2" s="152"/>
      <c r="D2" s="153" t="s">
        <v>20</v>
      </c>
      <c r="E2" s="153"/>
      <c r="F2" s="152" t="s">
        <v>21</v>
      </c>
      <c r="G2" s="152"/>
      <c r="H2" s="154" t="s">
        <v>22</v>
      </c>
      <c r="I2" s="219" t="s">
        <v>23</v>
      </c>
      <c r="J2" s="219"/>
      <c r="K2" s="220"/>
    </row>
    <row r="3" ht="14.25" spans="1:11">
      <c r="A3" s="155" t="s">
        <v>24</v>
      </c>
      <c r="B3" s="156"/>
      <c r="C3" s="157"/>
      <c r="D3" s="158" t="s">
        <v>25</v>
      </c>
      <c r="E3" s="159"/>
      <c r="F3" s="159"/>
      <c r="G3" s="160"/>
      <c r="H3" s="158" t="s">
        <v>26</v>
      </c>
      <c r="I3" s="159"/>
      <c r="J3" s="159"/>
      <c r="K3" s="160"/>
    </row>
    <row r="4" ht="14.25" spans="1:11">
      <c r="A4" s="161" t="s">
        <v>27</v>
      </c>
      <c r="B4" s="162" t="s">
        <v>28</v>
      </c>
      <c r="C4" s="163"/>
      <c r="D4" s="161" t="s">
        <v>29</v>
      </c>
      <c r="E4" s="164"/>
      <c r="F4" s="165">
        <v>45505</v>
      </c>
      <c r="G4" s="166"/>
      <c r="H4" s="161" t="s">
        <v>30</v>
      </c>
      <c r="I4" s="164"/>
      <c r="J4" s="162" t="s">
        <v>31</v>
      </c>
      <c r="K4" s="163" t="s">
        <v>32</v>
      </c>
    </row>
    <row r="5" ht="14.25" spans="1:11">
      <c r="A5" s="167" t="s">
        <v>33</v>
      </c>
      <c r="B5" s="162" t="s">
        <v>34</v>
      </c>
      <c r="C5" s="163"/>
      <c r="D5" s="161" t="s">
        <v>35</v>
      </c>
      <c r="E5" s="164"/>
      <c r="F5" s="165">
        <v>45437</v>
      </c>
      <c r="G5" s="166"/>
      <c r="H5" s="161" t="s">
        <v>36</v>
      </c>
      <c r="I5" s="164"/>
      <c r="J5" s="162" t="s">
        <v>31</v>
      </c>
      <c r="K5" s="163" t="s">
        <v>32</v>
      </c>
    </row>
    <row r="6" ht="14.25" spans="1:11">
      <c r="A6" s="161" t="s">
        <v>37</v>
      </c>
      <c r="B6" s="168">
        <v>5</v>
      </c>
      <c r="C6" s="169">
        <v>6</v>
      </c>
      <c r="D6" s="167" t="s">
        <v>38</v>
      </c>
      <c r="E6" s="170"/>
      <c r="F6" s="165">
        <v>45474</v>
      </c>
      <c r="G6" s="166"/>
      <c r="H6" s="161" t="s">
        <v>39</v>
      </c>
      <c r="I6" s="164"/>
      <c r="J6" s="162" t="s">
        <v>31</v>
      </c>
      <c r="K6" s="163" t="s">
        <v>32</v>
      </c>
    </row>
    <row r="7" ht="14.25" spans="1:11">
      <c r="A7" s="161" t="s">
        <v>40</v>
      </c>
      <c r="B7" s="171">
        <v>4000</v>
      </c>
      <c r="C7" s="172"/>
      <c r="D7" s="167" t="s">
        <v>41</v>
      </c>
      <c r="E7" s="173"/>
      <c r="F7" s="165">
        <v>45488</v>
      </c>
      <c r="G7" s="166"/>
      <c r="H7" s="161" t="s">
        <v>42</v>
      </c>
      <c r="I7" s="164"/>
      <c r="J7" s="162" t="s">
        <v>31</v>
      </c>
      <c r="K7" s="163" t="s">
        <v>32</v>
      </c>
    </row>
    <row r="8" ht="15" spans="1:11">
      <c r="A8" s="174"/>
      <c r="B8" s="175"/>
      <c r="C8" s="176"/>
      <c r="D8" s="177" t="s">
        <v>43</v>
      </c>
      <c r="E8" s="178"/>
      <c r="F8" s="179">
        <v>45505</v>
      </c>
      <c r="G8" s="180"/>
      <c r="H8" s="177" t="s">
        <v>44</v>
      </c>
      <c r="I8" s="178"/>
      <c r="J8" s="194" t="s">
        <v>31</v>
      </c>
      <c r="K8" s="221" t="s">
        <v>32</v>
      </c>
    </row>
    <row r="9" ht="15" spans="1:11">
      <c r="A9" s="236" t="s">
        <v>45</v>
      </c>
      <c r="B9" s="237"/>
      <c r="C9" s="237"/>
      <c r="D9" s="237"/>
      <c r="E9" s="237"/>
      <c r="F9" s="237"/>
      <c r="G9" s="237"/>
      <c r="H9" s="237"/>
      <c r="I9" s="237"/>
      <c r="J9" s="237"/>
      <c r="K9" s="280"/>
    </row>
    <row r="10" ht="15" spans="1:11">
      <c r="A10" s="212" t="s">
        <v>46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30"/>
    </row>
    <row r="11" ht="14.25" spans="1:11">
      <c r="A11" s="238" t="s">
        <v>47</v>
      </c>
      <c r="B11" s="239" t="s">
        <v>48</v>
      </c>
      <c r="C11" s="240" t="s">
        <v>49</v>
      </c>
      <c r="D11" s="241"/>
      <c r="E11" s="242" t="s">
        <v>50</v>
      </c>
      <c r="F11" s="239" t="s">
        <v>48</v>
      </c>
      <c r="G11" s="240" t="s">
        <v>49</v>
      </c>
      <c r="H11" s="240" t="s">
        <v>51</v>
      </c>
      <c r="I11" s="242" t="s">
        <v>52</v>
      </c>
      <c r="J11" s="239" t="s">
        <v>48</v>
      </c>
      <c r="K11" s="281" t="s">
        <v>49</v>
      </c>
    </row>
    <row r="12" ht="14.25" spans="1:11">
      <c r="A12" s="167" t="s">
        <v>53</v>
      </c>
      <c r="B12" s="187" t="s">
        <v>48</v>
      </c>
      <c r="C12" s="162" t="s">
        <v>49</v>
      </c>
      <c r="D12" s="173"/>
      <c r="E12" s="170" t="s">
        <v>54</v>
      </c>
      <c r="F12" s="187" t="s">
        <v>48</v>
      </c>
      <c r="G12" s="162" t="s">
        <v>49</v>
      </c>
      <c r="H12" s="162" t="s">
        <v>51</v>
      </c>
      <c r="I12" s="170" t="s">
        <v>55</v>
      </c>
      <c r="J12" s="187" t="s">
        <v>48</v>
      </c>
      <c r="K12" s="163" t="s">
        <v>49</v>
      </c>
    </row>
    <row r="13" ht="14.25" spans="1:11">
      <c r="A13" s="167" t="s">
        <v>56</v>
      </c>
      <c r="B13" s="187" t="s">
        <v>48</v>
      </c>
      <c r="C13" s="162" t="s">
        <v>49</v>
      </c>
      <c r="D13" s="173"/>
      <c r="E13" s="170" t="s">
        <v>57</v>
      </c>
      <c r="F13" s="162" t="s">
        <v>58</v>
      </c>
      <c r="G13" s="162" t="s">
        <v>59</v>
      </c>
      <c r="H13" s="162" t="s">
        <v>51</v>
      </c>
      <c r="I13" s="170" t="s">
        <v>60</v>
      </c>
      <c r="J13" s="187" t="s">
        <v>48</v>
      </c>
      <c r="K13" s="163" t="s">
        <v>49</v>
      </c>
    </row>
    <row r="14" ht="15" spans="1:11">
      <c r="A14" s="177" t="s">
        <v>61</v>
      </c>
      <c r="B14" s="178"/>
      <c r="C14" s="178"/>
      <c r="D14" s="178"/>
      <c r="E14" s="178"/>
      <c r="F14" s="178"/>
      <c r="G14" s="178"/>
      <c r="H14" s="178"/>
      <c r="I14" s="178"/>
      <c r="J14" s="178"/>
      <c r="K14" s="223"/>
    </row>
    <row r="15" ht="15" spans="1:11">
      <c r="A15" s="212" t="s">
        <v>62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30"/>
    </row>
    <row r="16" ht="14.25" spans="1:11">
      <c r="A16" s="243" t="s">
        <v>63</v>
      </c>
      <c r="B16" s="240" t="s">
        <v>58</v>
      </c>
      <c r="C16" s="240" t="s">
        <v>59</v>
      </c>
      <c r="D16" s="244"/>
      <c r="E16" s="245" t="s">
        <v>64</v>
      </c>
      <c r="F16" s="240" t="s">
        <v>58</v>
      </c>
      <c r="G16" s="240" t="s">
        <v>59</v>
      </c>
      <c r="H16" s="246"/>
      <c r="I16" s="245" t="s">
        <v>65</v>
      </c>
      <c r="J16" s="240" t="s">
        <v>58</v>
      </c>
      <c r="K16" s="281" t="s">
        <v>59</v>
      </c>
    </row>
    <row r="17" customHeight="1" spans="1:22">
      <c r="A17" s="198" t="s">
        <v>66</v>
      </c>
      <c r="B17" s="162" t="s">
        <v>58</v>
      </c>
      <c r="C17" s="162" t="s">
        <v>59</v>
      </c>
      <c r="D17" s="84"/>
      <c r="E17" s="199" t="s">
        <v>67</v>
      </c>
      <c r="F17" s="162" t="s">
        <v>58</v>
      </c>
      <c r="G17" s="162" t="s">
        <v>59</v>
      </c>
      <c r="H17" s="247"/>
      <c r="I17" s="199" t="s">
        <v>68</v>
      </c>
      <c r="J17" s="162" t="s">
        <v>58</v>
      </c>
      <c r="K17" s="163" t="s">
        <v>59</v>
      </c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</row>
    <row r="18" ht="18" customHeight="1" spans="1:11">
      <c r="A18" s="248" t="s">
        <v>69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83"/>
    </row>
    <row r="19" ht="18" customHeight="1" spans="1:11">
      <c r="A19" s="212" t="s">
        <v>70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30"/>
    </row>
    <row r="20" customHeight="1" spans="1:11">
      <c r="A20" s="250" t="s">
        <v>71</v>
      </c>
      <c r="B20" s="251"/>
      <c r="C20" s="251"/>
      <c r="D20" s="251"/>
      <c r="E20" s="251"/>
      <c r="F20" s="251"/>
      <c r="G20" s="251"/>
      <c r="H20" s="251"/>
      <c r="I20" s="251"/>
      <c r="J20" s="251"/>
      <c r="K20" s="284"/>
    </row>
    <row r="21" ht="21.75" customHeight="1" spans="1:11">
      <c r="A21" s="252" t="s">
        <v>72</v>
      </c>
      <c r="B21" s="199" t="s">
        <v>73</v>
      </c>
      <c r="C21" s="199" t="s">
        <v>74</v>
      </c>
      <c r="D21" s="253">
        <v>120</v>
      </c>
      <c r="E21" s="253">
        <v>130</v>
      </c>
      <c r="F21" s="253">
        <v>140</v>
      </c>
      <c r="G21" s="253">
        <v>150</v>
      </c>
      <c r="H21" s="253">
        <v>160</v>
      </c>
      <c r="I21" s="253">
        <v>170</v>
      </c>
      <c r="J21" s="199" t="s">
        <v>75</v>
      </c>
      <c r="K21" s="141" t="s">
        <v>76</v>
      </c>
    </row>
    <row r="22" customHeight="1" spans="1:11">
      <c r="A22" s="254" t="s">
        <v>77</v>
      </c>
      <c r="B22" s="255"/>
      <c r="C22" s="255"/>
      <c r="D22" s="256">
        <v>1</v>
      </c>
      <c r="E22" s="256">
        <v>1</v>
      </c>
      <c r="F22" s="256">
        <v>1</v>
      </c>
      <c r="G22" s="256">
        <v>1</v>
      </c>
      <c r="H22" s="256">
        <v>1</v>
      </c>
      <c r="I22" s="256">
        <v>1</v>
      </c>
      <c r="J22" s="255"/>
      <c r="K22" s="285"/>
    </row>
    <row r="23" customHeight="1" spans="1:11">
      <c r="A23" s="254" t="s">
        <v>78</v>
      </c>
      <c r="B23" s="255"/>
      <c r="C23" s="255"/>
      <c r="D23" s="256">
        <v>1</v>
      </c>
      <c r="E23" s="256">
        <v>1</v>
      </c>
      <c r="F23" s="256">
        <v>1</v>
      </c>
      <c r="G23" s="256">
        <v>1</v>
      </c>
      <c r="H23" s="256">
        <v>1</v>
      </c>
      <c r="I23" s="256">
        <v>1</v>
      </c>
      <c r="J23" s="255"/>
      <c r="K23" s="286"/>
    </row>
    <row r="24" customHeight="1" spans="1:11">
      <c r="A24" s="254" t="s">
        <v>79</v>
      </c>
      <c r="B24" s="255"/>
      <c r="C24" s="255"/>
      <c r="D24" s="256">
        <v>1</v>
      </c>
      <c r="E24" s="256">
        <v>1</v>
      </c>
      <c r="F24" s="256">
        <v>1</v>
      </c>
      <c r="G24" s="256">
        <v>1</v>
      </c>
      <c r="H24" s="256">
        <v>1</v>
      </c>
      <c r="I24" s="256">
        <v>1</v>
      </c>
      <c r="J24" s="255"/>
      <c r="K24" s="286"/>
    </row>
    <row r="25" customHeight="1" spans="1:11">
      <c r="A25" s="254" t="s">
        <v>80</v>
      </c>
      <c r="B25" s="255"/>
      <c r="C25" s="255"/>
      <c r="D25" s="256">
        <v>1</v>
      </c>
      <c r="E25" s="256">
        <v>1</v>
      </c>
      <c r="F25" s="256">
        <v>1</v>
      </c>
      <c r="G25" s="256">
        <v>1</v>
      </c>
      <c r="H25" s="256">
        <v>1</v>
      </c>
      <c r="I25" s="256">
        <v>1</v>
      </c>
      <c r="J25" s="255"/>
      <c r="K25" s="135"/>
    </row>
    <row r="26" customHeight="1" spans="1:11">
      <c r="A26" s="254" t="s">
        <v>81</v>
      </c>
      <c r="B26" s="255"/>
      <c r="C26" s="255"/>
      <c r="D26" s="256">
        <v>1</v>
      </c>
      <c r="E26" s="256">
        <v>1</v>
      </c>
      <c r="F26" s="256">
        <v>1</v>
      </c>
      <c r="G26" s="256">
        <v>1</v>
      </c>
      <c r="H26" s="256">
        <v>1</v>
      </c>
      <c r="I26" s="256">
        <v>1</v>
      </c>
      <c r="J26" s="255"/>
      <c r="K26" s="135"/>
    </row>
    <row r="27" customHeight="1" spans="1:11">
      <c r="A27" s="257"/>
      <c r="B27" s="255"/>
      <c r="C27" s="255"/>
      <c r="D27" s="255"/>
      <c r="E27" s="255"/>
      <c r="F27" s="255"/>
      <c r="G27" s="255"/>
      <c r="H27" s="255"/>
      <c r="I27" s="255"/>
      <c r="J27" s="255"/>
      <c r="K27" s="135"/>
    </row>
    <row r="28" customHeight="1" spans="1:11">
      <c r="A28" s="257"/>
      <c r="B28" s="255"/>
      <c r="C28" s="255"/>
      <c r="D28" s="255"/>
      <c r="E28" s="255"/>
      <c r="F28" s="255"/>
      <c r="G28" s="255"/>
      <c r="H28" s="255"/>
      <c r="I28" s="255"/>
      <c r="J28" s="255"/>
      <c r="K28" s="135"/>
    </row>
    <row r="29" ht="18" customHeight="1" spans="1:11">
      <c r="A29" s="258" t="s">
        <v>82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87"/>
    </row>
    <row r="30" ht="18.75" customHeight="1" spans="1:11">
      <c r="A30" s="260" t="s">
        <v>83</v>
      </c>
      <c r="B30" s="261"/>
      <c r="C30" s="261"/>
      <c r="D30" s="261"/>
      <c r="E30" s="261"/>
      <c r="F30" s="261"/>
      <c r="G30" s="261"/>
      <c r="H30" s="261"/>
      <c r="I30" s="261"/>
      <c r="J30" s="261"/>
      <c r="K30" s="288"/>
    </row>
    <row r="31" ht="18.75" customHeight="1" spans="1:11">
      <c r="A31" s="262"/>
      <c r="B31" s="263"/>
      <c r="C31" s="263"/>
      <c r="D31" s="263"/>
      <c r="E31" s="263"/>
      <c r="F31" s="263"/>
      <c r="G31" s="263"/>
      <c r="H31" s="263"/>
      <c r="I31" s="263"/>
      <c r="J31" s="263"/>
      <c r="K31" s="289"/>
    </row>
    <row r="32" ht="18" customHeight="1" spans="1:11">
      <c r="A32" s="258" t="s">
        <v>84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87"/>
    </row>
    <row r="33" ht="14.25" spans="1:11">
      <c r="A33" s="264" t="s">
        <v>85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90"/>
    </row>
    <row r="34" ht="15" spans="1:11">
      <c r="A34" s="89" t="s">
        <v>86</v>
      </c>
      <c r="B34" s="91"/>
      <c r="C34" s="162" t="s">
        <v>31</v>
      </c>
      <c r="D34" s="162" t="s">
        <v>32</v>
      </c>
      <c r="E34" s="266" t="s">
        <v>87</v>
      </c>
      <c r="F34" s="267"/>
      <c r="G34" s="267"/>
      <c r="H34" s="267"/>
      <c r="I34" s="267"/>
      <c r="J34" s="267"/>
      <c r="K34" s="291"/>
    </row>
    <row r="35" ht="15" spans="1:11">
      <c r="A35" s="268" t="s">
        <v>88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</row>
    <row r="36" ht="14.25" spans="1:11">
      <c r="A36" s="269" t="s">
        <v>89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92"/>
    </row>
    <row r="37" ht="14.25" spans="1:11">
      <c r="A37" s="204" t="s">
        <v>90</v>
      </c>
      <c r="B37" s="205"/>
      <c r="C37" s="205"/>
      <c r="D37" s="205"/>
      <c r="E37" s="205"/>
      <c r="F37" s="205"/>
      <c r="G37" s="205"/>
      <c r="H37" s="205"/>
      <c r="I37" s="205"/>
      <c r="J37" s="205"/>
      <c r="K37" s="172"/>
    </row>
    <row r="38" ht="14.25" spans="1:11">
      <c r="A38" s="204" t="s">
        <v>91</v>
      </c>
      <c r="B38" s="205"/>
      <c r="C38" s="205"/>
      <c r="D38" s="205"/>
      <c r="E38" s="205"/>
      <c r="F38" s="205"/>
      <c r="G38" s="205"/>
      <c r="H38" s="205"/>
      <c r="I38" s="205"/>
      <c r="J38" s="205"/>
      <c r="K38" s="172"/>
    </row>
    <row r="39" ht="14.25" spans="1:11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172"/>
    </row>
    <row r="40" ht="14.25" spans="1:11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172"/>
    </row>
    <row r="41" ht="15" spans="1:11">
      <c r="A41" s="200" t="s">
        <v>92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27"/>
    </row>
    <row r="42" ht="15" spans="1:11">
      <c r="A42" s="212" t="s">
        <v>93</v>
      </c>
      <c r="B42" s="213"/>
      <c r="C42" s="213"/>
      <c r="D42" s="213"/>
      <c r="E42" s="213"/>
      <c r="F42" s="213"/>
      <c r="G42" s="213"/>
      <c r="H42" s="213"/>
      <c r="I42" s="213"/>
      <c r="J42" s="213"/>
      <c r="K42" s="230"/>
    </row>
    <row r="43" ht="14.25" spans="1:11">
      <c r="A43" s="243" t="s">
        <v>94</v>
      </c>
      <c r="B43" s="240" t="s">
        <v>58</v>
      </c>
      <c r="C43" s="240" t="s">
        <v>59</v>
      </c>
      <c r="D43" s="240" t="s">
        <v>51</v>
      </c>
      <c r="E43" s="245" t="s">
        <v>95</v>
      </c>
      <c r="F43" s="240" t="s">
        <v>58</v>
      </c>
      <c r="G43" s="240" t="s">
        <v>59</v>
      </c>
      <c r="H43" s="240" t="s">
        <v>51</v>
      </c>
      <c r="I43" s="245" t="s">
        <v>96</v>
      </c>
      <c r="J43" s="240" t="s">
        <v>58</v>
      </c>
      <c r="K43" s="281" t="s">
        <v>59</v>
      </c>
    </row>
    <row r="44" ht="14.25" spans="1:11">
      <c r="A44" s="198" t="s">
        <v>50</v>
      </c>
      <c r="B44" s="162" t="s">
        <v>58</v>
      </c>
      <c r="C44" s="162" t="s">
        <v>59</v>
      </c>
      <c r="D44" s="162" t="s">
        <v>51</v>
      </c>
      <c r="E44" s="199" t="s">
        <v>57</v>
      </c>
      <c r="F44" s="162" t="s">
        <v>58</v>
      </c>
      <c r="G44" s="162" t="s">
        <v>59</v>
      </c>
      <c r="H44" s="162" t="s">
        <v>51</v>
      </c>
      <c r="I44" s="199" t="s">
        <v>68</v>
      </c>
      <c r="J44" s="162" t="s">
        <v>58</v>
      </c>
      <c r="K44" s="163" t="s">
        <v>59</v>
      </c>
    </row>
    <row r="45" ht="15" spans="1:11">
      <c r="A45" s="177" t="s">
        <v>61</v>
      </c>
      <c r="B45" s="178"/>
      <c r="C45" s="178"/>
      <c r="D45" s="178"/>
      <c r="E45" s="178"/>
      <c r="F45" s="178"/>
      <c r="G45" s="178"/>
      <c r="H45" s="178"/>
      <c r="I45" s="178"/>
      <c r="J45" s="178"/>
      <c r="K45" s="223"/>
    </row>
    <row r="46" ht="15" spans="1:11">
      <c r="A46" s="268" t="s">
        <v>97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</row>
    <row r="47" ht="15" spans="1:11">
      <c r="A47" s="269"/>
      <c r="B47" s="270"/>
      <c r="C47" s="270"/>
      <c r="D47" s="270"/>
      <c r="E47" s="270"/>
      <c r="F47" s="270"/>
      <c r="G47" s="270"/>
      <c r="H47" s="270"/>
      <c r="I47" s="270"/>
      <c r="J47" s="270"/>
      <c r="K47" s="292"/>
    </row>
    <row r="48" ht="15" spans="1:11">
      <c r="A48" s="271" t="s">
        <v>98</v>
      </c>
      <c r="B48" s="272" t="s">
        <v>99</v>
      </c>
      <c r="C48" s="272"/>
      <c r="D48" s="273" t="s">
        <v>100</v>
      </c>
      <c r="E48" s="274" t="s">
        <v>101</v>
      </c>
      <c r="F48" s="275" t="s">
        <v>102</v>
      </c>
      <c r="G48" s="276">
        <v>45436</v>
      </c>
      <c r="H48" s="277" t="s">
        <v>103</v>
      </c>
      <c r="I48" s="293"/>
      <c r="J48" s="294" t="s">
        <v>104</v>
      </c>
      <c r="K48" s="295"/>
    </row>
    <row r="49" ht="15" spans="1:11">
      <c r="A49" s="268" t="s">
        <v>105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8"/>
    </row>
    <row r="50" ht="15" spans="1:11">
      <c r="A50" s="278"/>
      <c r="B50" s="279"/>
      <c r="C50" s="279"/>
      <c r="D50" s="279"/>
      <c r="E50" s="279"/>
      <c r="F50" s="279"/>
      <c r="G50" s="279"/>
      <c r="H50" s="279"/>
      <c r="I50" s="279"/>
      <c r="J50" s="279"/>
      <c r="K50" s="296"/>
    </row>
    <row r="51" ht="15" spans="1:11">
      <c r="A51" s="271" t="s">
        <v>98</v>
      </c>
      <c r="B51" s="272" t="s">
        <v>99</v>
      </c>
      <c r="C51" s="272"/>
      <c r="D51" s="273" t="s">
        <v>100</v>
      </c>
      <c r="E51" s="274" t="s">
        <v>101</v>
      </c>
      <c r="F51" s="275" t="s">
        <v>106</v>
      </c>
      <c r="G51" s="276">
        <v>45437</v>
      </c>
      <c r="H51" s="277" t="s">
        <v>103</v>
      </c>
      <c r="I51" s="293"/>
      <c r="J51" s="294" t="s">
        <v>104</v>
      </c>
      <c r="K51" s="295"/>
    </row>
  </sheetData>
  <mergeCells count="5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G55" sqref="G55"/>
    </sheetView>
  </sheetViews>
  <sheetFormatPr defaultColWidth="10" defaultRowHeight="16.5" customHeight="1"/>
  <cols>
    <col min="1" max="16384" width="10" style="75"/>
  </cols>
  <sheetData>
    <row r="1" ht="22.5" customHeight="1" spans="1:11">
      <c r="A1" s="150" t="s">
        <v>107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ht="17.25" customHeight="1" spans="1:11">
      <c r="A2" s="151" t="s">
        <v>18</v>
      </c>
      <c r="B2" s="152" t="s">
        <v>19</v>
      </c>
      <c r="C2" s="152"/>
      <c r="D2" s="153" t="s">
        <v>20</v>
      </c>
      <c r="E2" s="153"/>
      <c r="F2" s="152" t="s">
        <v>21</v>
      </c>
      <c r="G2" s="152"/>
      <c r="H2" s="154" t="s">
        <v>22</v>
      </c>
      <c r="I2" s="219" t="s">
        <v>23</v>
      </c>
      <c r="J2" s="219"/>
      <c r="K2" s="220"/>
    </row>
    <row r="3" customHeight="1" spans="1:11">
      <c r="A3" s="155" t="s">
        <v>24</v>
      </c>
      <c r="B3" s="156"/>
      <c r="C3" s="157"/>
      <c r="D3" s="158" t="s">
        <v>25</v>
      </c>
      <c r="E3" s="159"/>
      <c r="F3" s="159"/>
      <c r="G3" s="160"/>
      <c r="H3" s="158" t="s">
        <v>26</v>
      </c>
      <c r="I3" s="159"/>
      <c r="J3" s="159"/>
      <c r="K3" s="160"/>
    </row>
    <row r="4" customHeight="1" spans="1:11">
      <c r="A4" s="161" t="s">
        <v>27</v>
      </c>
      <c r="B4" s="162" t="s">
        <v>28</v>
      </c>
      <c r="C4" s="163"/>
      <c r="D4" s="161" t="s">
        <v>29</v>
      </c>
      <c r="E4" s="164"/>
      <c r="F4" s="165">
        <v>45505</v>
      </c>
      <c r="G4" s="166"/>
      <c r="H4" s="161" t="s">
        <v>30</v>
      </c>
      <c r="I4" s="164"/>
      <c r="J4" s="162" t="s">
        <v>31</v>
      </c>
      <c r="K4" s="163" t="s">
        <v>32</v>
      </c>
    </row>
    <row r="5" customHeight="1" spans="1:11">
      <c r="A5" s="167" t="s">
        <v>33</v>
      </c>
      <c r="B5" s="162" t="s">
        <v>34</v>
      </c>
      <c r="C5" s="163"/>
      <c r="D5" s="161" t="s">
        <v>35</v>
      </c>
      <c r="E5" s="164"/>
      <c r="F5" s="165">
        <v>45437</v>
      </c>
      <c r="G5" s="166"/>
      <c r="H5" s="161" t="s">
        <v>36</v>
      </c>
      <c r="I5" s="164"/>
      <c r="J5" s="162" t="s">
        <v>31</v>
      </c>
      <c r="K5" s="163" t="s">
        <v>32</v>
      </c>
    </row>
    <row r="6" customHeight="1" spans="1:11">
      <c r="A6" s="161" t="s">
        <v>37</v>
      </c>
      <c r="B6" s="168">
        <v>5</v>
      </c>
      <c r="C6" s="169">
        <v>6</v>
      </c>
      <c r="D6" s="167" t="s">
        <v>38</v>
      </c>
      <c r="E6" s="170"/>
      <c r="F6" s="165">
        <v>45474</v>
      </c>
      <c r="G6" s="166"/>
      <c r="H6" s="161" t="s">
        <v>39</v>
      </c>
      <c r="I6" s="164"/>
      <c r="J6" s="162" t="s">
        <v>31</v>
      </c>
      <c r="K6" s="163" t="s">
        <v>32</v>
      </c>
    </row>
    <row r="7" customHeight="1" spans="1:11">
      <c r="A7" s="161" t="s">
        <v>40</v>
      </c>
      <c r="B7" s="171">
        <v>4000</v>
      </c>
      <c r="C7" s="172"/>
      <c r="D7" s="167" t="s">
        <v>41</v>
      </c>
      <c r="E7" s="173"/>
      <c r="F7" s="165">
        <v>45488</v>
      </c>
      <c r="G7" s="166"/>
      <c r="H7" s="161" t="s">
        <v>42</v>
      </c>
      <c r="I7" s="164"/>
      <c r="J7" s="162" t="s">
        <v>31</v>
      </c>
      <c r="K7" s="163" t="s">
        <v>32</v>
      </c>
    </row>
    <row r="8" customHeight="1" spans="1:11">
      <c r="A8" s="174"/>
      <c r="B8" s="175"/>
      <c r="C8" s="176"/>
      <c r="D8" s="177" t="s">
        <v>43</v>
      </c>
      <c r="E8" s="178"/>
      <c r="F8" s="179">
        <v>45505</v>
      </c>
      <c r="G8" s="180"/>
      <c r="H8" s="177" t="s">
        <v>44</v>
      </c>
      <c r="I8" s="178"/>
      <c r="J8" s="194" t="s">
        <v>31</v>
      </c>
      <c r="K8" s="221" t="s">
        <v>32</v>
      </c>
    </row>
    <row r="9" customHeight="1" spans="1:11">
      <c r="A9" s="181" t="s">
        <v>108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</row>
    <row r="10" customHeight="1" spans="1:11">
      <c r="A10" s="182" t="s">
        <v>47</v>
      </c>
      <c r="B10" s="183" t="s">
        <v>48</v>
      </c>
      <c r="C10" s="184" t="s">
        <v>49</v>
      </c>
      <c r="D10" s="185"/>
      <c r="E10" s="186" t="s">
        <v>52</v>
      </c>
      <c r="F10" s="183" t="s">
        <v>48</v>
      </c>
      <c r="G10" s="184" t="s">
        <v>49</v>
      </c>
      <c r="H10" s="183"/>
      <c r="I10" s="186" t="s">
        <v>50</v>
      </c>
      <c r="J10" s="183" t="s">
        <v>48</v>
      </c>
      <c r="K10" s="222" t="s">
        <v>49</v>
      </c>
    </row>
    <row r="11" customHeight="1" spans="1:11">
      <c r="A11" s="167" t="s">
        <v>53</v>
      </c>
      <c r="B11" s="187" t="s">
        <v>48</v>
      </c>
      <c r="C11" s="162" t="s">
        <v>49</v>
      </c>
      <c r="D11" s="173"/>
      <c r="E11" s="170" t="s">
        <v>55</v>
      </c>
      <c r="F11" s="187" t="s">
        <v>48</v>
      </c>
      <c r="G11" s="162" t="s">
        <v>49</v>
      </c>
      <c r="H11" s="187"/>
      <c r="I11" s="170" t="s">
        <v>60</v>
      </c>
      <c r="J11" s="187" t="s">
        <v>48</v>
      </c>
      <c r="K11" s="163" t="s">
        <v>49</v>
      </c>
    </row>
    <row r="12" customHeight="1" spans="1:11">
      <c r="A12" s="177" t="s">
        <v>87</v>
      </c>
      <c r="B12" s="178"/>
      <c r="C12" s="178"/>
      <c r="D12" s="178"/>
      <c r="E12" s="178"/>
      <c r="F12" s="178"/>
      <c r="G12" s="178"/>
      <c r="H12" s="178"/>
      <c r="I12" s="178"/>
      <c r="J12" s="178"/>
      <c r="K12" s="223"/>
    </row>
    <row r="13" customHeight="1" spans="1:11">
      <c r="A13" s="188" t="s">
        <v>109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</row>
    <row r="14" customHeight="1" spans="1:11">
      <c r="A14" s="189" t="s">
        <v>110</v>
      </c>
      <c r="B14" s="190"/>
      <c r="C14" s="190"/>
      <c r="D14" s="190"/>
      <c r="E14" s="190"/>
      <c r="F14" s="190"/>
      <c r="G14" s="190"/>
      <c r="H14" s="190"/>
      <c r="I14" s="110"/>
      <c r="J14" s="110"/>
      <c r="K14" s="140"/>
    </row>
    <row r="15" customHeight="1" spans="1:11">
      <c r="A15" s="112"/>
      <c r="B15" s="113"/>
      <c r="C15" s="113"/>
      <c r="D15" s="191"/>
      <c r="E15" s="192"/>
      <c r="F15" s="113"/>
      <c r="G15" s="113"/>
      <c r="H15" s="191"/>
      <c r="I15" s="128"/>
      <c r="J15" s="224"/>
      <c r="K15" s="225"/>
    </row>
    <row r="16" customHeight="1" spans="1:11">
      <c r="A16" s="193"/>
      <c r="B16" s="194"/>
      <c r="C16" s="194"/>
      <c r="D16" s="194"/>
      <c r="E16" s="194"/>
      <c r="F16" s="194"/>
      <c r="G16" s="194"/>
      <c r="H16" s="194"/>
      <c r="I16" s="194"/>
      <c r="J16" s="194"/>
      <c r="K16" s="221"/>
    </row>
    <row r="17" customHeight="1" spans="1:11">
      <c r="A17" s="188" t="s">
        <v>111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</row>
    <row r="18" customHeight="1" spans="1:11">
      <c r="A18" s="189" t="s">
        <v>112</v>
      </c>
      <c r="B18" s="190"/>
      <c r="C18" s="190"/>
      <c r="D18" s="190"/>
      <c r="E18" s="190"/>
      <c r="F18" s="190"/>
      <c r="G18" s="190"/>
      <c r="H18" s="190"/>
      <c r="I18" s="110"/>
      <c r="J18" s="110"/>
      <c r="K18" s="140"/>
    </row>
    <row r="19" customHeight="1" spans="1:11">
      <c r="A19" s="112"/>
      <c r="B19" s="113"/>
      <c r="C19" s="113"/>
      <c r="D19" s="191"/>
      <c r="E19" s="192"/>
      <c r="F19" s="113"/>
      <c r="G19" s="113"/>
      <c r="H19" s="191"/>
      <c r="I19" s="128"/>
      <c r="J19" s="224"/>
      <c r="K19" s="225"/>
    </row>
    <row r="20" customHeight="1" spans="1:11">
      <c r="A20" s="193"/>
      <c r="B20" s="194"/>
      <c r="C20" s="194"/>
      <c r="D20" s="194"/>
      <c r="E20" s="194"/>
      <c r="F20" s="194"/>
      <c r="G20" s="194"/>
      <c r="H20" s="194"/>
      <c r="I20" s="194"/>
      <c r="J20" s="194"/>
      <c r="K20" s="221"/>
    </row>
    <row r="21" customHeight="1" spans="1:11">
      <c r="A21" s="195" t="s">
        <v>84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</row>
    <row r="22" customHeight="1" spans="1:11">
      <c r="A22" s="77" t="s">
        <v>85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40"/>
    </row>
    <row r="23" customHeight="1" spans="1:11">
      <c r="A23" s="89" t="s">
        <v>86</v>
      </c>
      <c r="B23" s="91"/>
      <c r="C23" s="162" t="s">
        <v>31</v>
      </c>
      <c r="D23" s="162" t="s">
        <v>32</v>
      </c>
      <c r="E23" s="88"/>
      <c r="F23" s="88"/>
      <c r="G23" s="88"/>
      <c r="H23" s="88"/>
      <c r="I23" s="88"/>
      <c r="J23" s="88"/>
      <c r="K23" s="134"/>
    </row>
    <row r="24" customHeight="1" spans="1:11">
      <c r="A24" s="161" t="s">
        <v>113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3"/>
    </row>
    <row r="25" customHeight="1" spans="1:11">
      <c r="A25" s="196"/>
      <c r="B25" s="197"/>
      <c r="C25" s="197"/>
      <c r="D25" s="197"/>
      <c r="E25" s="197"/>
      <c r="F25" s="197"/>
      <c r="G25" s="197"/>
      <c r="H25" s="197"/>
      <c r="I25" s="197"/>
      <c r="J25" s="197"/>
      <c r="K25" s="226"/>
    </row>
    <row r="26" customHeight="1" spans="1:11">
      <c r="A26" s="181" t="s">
        <v>93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</row>
    <row r="27" customHeight="1" spans="1:11">
      <c r="A27" s="155" t="s">
        <v>94</v>
      </c>
      <c r="B27" s="184" t="s">
        <v>58</v>
      </c>
      <c r="C27" s="184" t="s">
        <v>59</v>
      </c>
      <c r="D27" s="184" t="s">
        <v>51</v>
      </c>
      <c r="E27" s="156" t="s">
        <v>95</v>
      </c>
      <c r="F27" s="184" t="s">
        <v>58</v>
      </c>
      <c r="G27" s="184" t="s">
        <v>59</v>
      </c>
      <c r="H27" s="184" t="s">
        <v>51</v>
      </c>
      <c r="I27" s="156" t="s">
        <v>96</v>
      </c>
      <c r="J27" s="184" t="s">
        <v>58</v>
      </c>
      <c r="K27" s="222" t="s">
        <v>59</v>
      </c>
    </row>
    <row r="28" customHeight="1" spans="1:11">
      <c r="A28" s="198" t="s">
        <v>50</v>
      </c>
      <c r="B28" s="162" t="s">
        <v>58</v>
      </c>
      <c r="C28" s="162" t="s">
        <v>59</v>
      </c>
      <c r="D28" s="162" t="s">
        <v>51</v>
      </c>
      <c r="E28" s="199" t="s">
        <v>57</v>
      </c>
      <c r="F28" s="162" t="s">
        <v>58</v>
      </c>
      <c r="G28" s="162" t="s">
        <v>59</v>
      </c>
      <c r="H28" s="162" t="s">
        <v>51</v>
      </c>
      <c r="I28" s="199" t="s">
        <v>68</v>
      </c>
      <c r="J28" s="162" t="s">
        <v>58</v>
      </c>
      <c r="K28" s="163" t="s">
        <v>59</v>
      </c>
    </row>
    <row r="29" customHeight="1" spans="1:11">
      <c r="A29" s="161" t="s">
        <v>61</v>
      </c>
      <c r="B29" s="91"/>
      <c r="C29" s="91"/>
      <c r="D29" s="91"/>
      <c r="E29" s="91"/>
      <c r="F29" s="91"/>
      <c r="G29" s="91"/>
      <c r="H29" s="91"/>
      <c r="I29" s="91"/>
      <c r="J29" s="91"/>
      <c r="K29" s="141"/>
    </row>
    <row r="30" customHeight="1" spans="1:11">
      <c r="A30" s="200"/>
      <c r="B30" s="201"/>
      <c r="C30" s="201"/>
      <c r="D30" s="201"/>
      <c r="E30" s="201"/>
      <c r="F30" s="201"/>
      <c r="G30" s="201"/>
      <c r="H30" s="201"/>
      <c r="I30" s="201"/>
      <c r="J30" s="201"/>
      <c r="K30" s="227"/>
    </row>
    <row r="31" customHeight="1" spans="1:11">
      <c r="A31" s="181" t="s">
        <v>114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</row>
    <row r="32" ht="17.25" customHeight="1" spans="1:11">
      <c r="A32" s="202" t="s">
        <v>115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28"/>
    </row>
    <row r="33" ht="17.25" customHeight="1" spans="1:11">
      <c r="A33" s="204" t="s">
        <v>116</v>
      </c>
      <c r="B33" s="205"/>
      <c r="C33" s="205"/>
      <c r="D33" s="205"/>
      <c r="E33" s="205"/>
      <c r="F33" s="205"/>
      <c r="G33" s="205"/>
      <c r="H33" s="205"/>
      <c r="I33" s="205"/>
      <c r="J33" s="205"/>
      <c r="K33" s="172"/>
    </row>
    <row r="34" ht="17.25" customHeight="1" spans="1:11">
      <c r="A34" s="204"/>
      <c r="B34" s="205"/>
      <c r="C34" s="205"/>
      <c r="D34" s="205"/>
      <c r="E34" s="205"/>
      <c r="F34" s="205"/>
      <c r="G34" s="205"/>
      <c r="H34" s="205"/>
      <c r="I34" s="205"/>
      <c r="J34" s="205"/>
      <c r="K34" s="172"/>
    </row>
    <row r="35" ht="17.25" customHeight="1" spans="1:11">
      <c r="A35" s="204"/>
      <c r="B35" s="205"/>
      <c r="C35" s="205"/>
      <c r="D35" s="205"/>
      <c r="E35" s="205"/>
      <c r="F35" s="205"/>
      <c r="G35" s="205"/>
      <c r="H35" s="205"/>
      <c r="I35" s="205"/>
      <c r="J35" s="205"/>
      <c r="K35" s="172"/>
    </row>
    <row r="36" ht="17.25" customHeight="1" spans="1:11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172"/>
    </row>
    <row r="37" ht="17.25" customHeight="1" spans="1:11">
      <c r="A37" s="204"/>
      <c r="B37" s="205"/>
      <c r="C37" s="205"/>
      <c r="D37" s="205"/>
      <c r="E37" s="205"/>
      <c r="F37" s="205"/>
      <c r="G37" s="205"/>
      <c r="H37" s="205"/>
      <c r="I37" s="205"/>
      <c r="J37" s="205"/>
      <c r="K37" s="172"/>
    </row>
    <row r="38" ht="17.25" customHeight="1" spans="1:11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172"/>
    </row>
    <row r="39" ht="17.25" customHeight="1" spans="1:11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172"/>
    </row>
    <row r="40" ht="17.25" customHeight="1" spans="1:11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172"/>
    </row>
    <row r="41" ht="17.25" customHeight="1" spans="1:11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172"/>
    </row>
    <row r="42" ht="17.25" customHeight="1" spans="1:11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172"/>
    </row>
    <row r="43" ht="17.25" customHeight="1" spans="1:11">
      <c r="A43" s="200" t="s">
        <v>92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27"/>
    </row>
    <row r="44" customHeight="1" spans="1:11">
      <c r="A44" s="181" t="s">
        <v>117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</row>
    <row r="45" ht="18" customHeight="1" spans="1:11">
      <c r="A45" s="108" t="s">
        <v>87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39"/>
    </row>
    <row r="46" ht="18" customHeight="1" spans="1:11">
      <c r="A46" s="108"/>
      <c r="B46" s="109"/>
      <c r="C46" s="109"/>
      <c r="D46" s="109"/>
      <c r="E46" s="109"/>
      <c r="F46" s="109"/>
      <c r="G46" s="109"/>
      <c r="H46" s="109"/>
      <c r="I46" s="109"/>
      <c r="J46" s="109"/>
      <c r="K46" s="139"/>
    </row>
    <row r="47" ht="18" customHeight="1" spans="1:11">
      <c r="A47" s="196"/>
      <c r="B47" s="197"/>
      <c r="C47" s="197"/>
      <c r="D47" s="197"/>
      <c r="E47" s="197"/>
      <c r="F47" s="197"/>
      <c r="G47" s="197"/>
      <c r="H47" s="197"/>
      <c r="I47" s="197"/>
      <c r="J47" s="197"/>
      <c r="K47" s="226"/>
    </row>
    <row r="48" ht="21" customHeight="1" spans="1:11">
      <c r="A48" s="206" t="s">
        <v>98</v>
      </c>
      <c r="B48" s="207" t="s">
        <v>99</v>
      </c>
      <c r="C48" s="207"/>
      <c r="D48" s="208" t="s">
        <v>100</v>
      </c>
      <c r="E48" s="209" t="s">
        <v>118</v>
      </c>
      <c r="F48" s="208" t="s">
        <v>102</v>
      </c>
      <c r="G48" s="210">
        <v>45469</v>
      </c>
      <c r="H48" s="211" t="s">
        <v>103</v>
      </c>
      <c r="I48" s="211"/>
      <c r="J48" s="207" t="s">
        <v>104</v>
      </c>
      <c r="K48" s="229"/>
    </row>
    <row r="49" customHeight="1" spans="1:11">
      <c r="A49" s="212" t="s">
        <v>105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30"/>
    </row>
    <row r="50" customHeight="1" spans="1:11">
      <c r="A50" s="214"/>
      <c r="B50" s="215"/>
      <c r="C50" s="215"/>
      <c r="D50" s="215"/>
      <c r="E50" s="215"/>
      <c r="F50" s="215"/>
      <c r="G50" s="215"/>
      <c r="H50" s="215"/>
      <c r="I50" s="215"/>
      <c r="J50" s="215"/>
      <c r="K50" s="231"/>
    </row>
    <row r="51" customHeight="1" spans="1:11">
      <c r="A51" s="216"/>
      <c r="B51" s="217"/>
      <c r="C51" s="217"/>
      <c r="D51" s="217"/>
      <c r="E51" s="217"/>
      <c r="F51" s="217"/>
      <c r="G51" s="217"/>
      <c r="H51" s="217"/>
      <c r="I51" s="217"/>
      <c r="J51" s="217"/>
      <c r="K51" s="232"/>
    </row>
    <row r="52" ht="21" customHeight="1" spans="1:11">
      <c r="A52" s="206" t="s">
        <v>98</v>
      </c>
      <c r="B52" s="207" t="s">
        <v>99</v>
      </c>
      <c r="C52" s="207"/>
      <c r="D52" s="208" t="s">
        <v>100</v>
      </c>
      <c r="E52" s="208" t="s">
        <v>118</v>
      </c>
      <c r="F52" s="208" t="s">
        <v>102</v>
      </c>
      <c r="G52" s="218">
        <v>45469</v>
      </c>
      <c r="H52" s="211" t="s">
        <v>103</v>
      </c>
      <c r="I52" s="211"/>
      <c r="J52" s="233" t="s">
        <v>104</v>
      </c>
      <c r="K52" s="234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M38" sqref="M38"/>
    </sheetView>
  </sheetViews>
  <sheetFormatPr defaultColWidth="10.125" defaultRowHeight="14.25"/>
  <cols>
    <col min="1" max="1" width="9.625" style="75" customWidth="1"/>
    <col min="2" max="2" width="11.125" style="75" customWidth="1"/>
    <col min="3" max="3" width="9.125" style="75" customWidth="1"/>
    <col min="4" max="4" width="9.5" style="75" customWidth="1"/>
    <col min="5" max="5" width="9.125" style="75" customWidth="1"/>
    <col min="6" max="6" width="10.375" style="75" customWidth="1"/>
    <col min="7" max="7" width="9.5" style="75" customWidth="1"/>
    <col min="8" max="8" width="9.125" style="75" customWidth="1"/>
    <col min="9" max="9" width="8.125" style="75" customWidth="1"/>
    <col min="10" max="10" width="10.5" style="75" customWidth="1"/>
    <col min="11" max="11" width="12.125" style="75" customWidth="1"/>
    <col min="12" max="16384" width="10.125" style="75"/>
  </cols>
  <sheetData>
    <row r="1" ht="26.25" spans="1:11">
      <c r="A1" s="76" t="s">
        <v>119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>
      <c r="A2" s="77" t="s">
        <v>18</v>
      </c>
      <c r="B2" s="78" t="s">
        <v>19</v>
      </c>
      <c r="C2" s="78"/>
      <c r="D2" s="79" t="s">
        <v>27</v>
      </c>
      <c r="E2" s="80" t="s">
        <v>28</v>
      </c>
      <c r="F2" s="81" t="s">
        <v>120</v>
      </c>
      <c r="G2" s="82" t="s">
        <v>34</v>
      </c>
      <c r="H2" s="82"/>
      <c r="I2" s="110" t="s">
        <v>22</v>
      </c>
      <c r="J2" s="82" t="s">
        <v>121</v>
      </c>
      <c r="K2" s="133"/>
    </row>
    <row r="3" spans="1:11">
      <c r="A3" s="83" t="s">
        <v>40</v>
      </c>
      <c r="B3" s="84">
        <v>4000</v>
      </c>
      <c r="C3" s="84"/>
      <c r="D3" s="85" t="s">
        <v>122</v>
      </c>
      <c r="E3" s="86">
        <v>45505</v>
      </c>
      <c r="F3" s="87"/>
      <c r="G3" s="87"/>
      <c r="H3" s="88" t="s">
        <v>123</v>
      </c>
      <c r="I3" s="88"/>
      <c r="J3" s="88"/>
      <c r="K3" s="134"/>
    </row>
    <row r="4" spans="1:11">
      <c r="A4" s="89" t="s">
        <v>37</v>
      </c>
      <c r="B4" s="90">
        <v>5</v>
      </c>
      <c r="C4" s="90">
        <v>6</v>
      </c>
      <c r="D4" s="91" t="s">
        <v>124</v>
      </c>
      <c r="E4" s="87" t="s">
        <v>125</v>
      </c>
      <c r="F4" s="87"/>
      <c r="G4" s="87"/>
      <c r="H4" s="91" t="s">
        <v>126</v>
      </c>
      <c r="I4" s="91"/>
      <c r="J4" s="104" t="s">
        <v>31</v>
      </c>
      <c r="K4" s="135" t="s">
        <v>32</v>
      </c>
    </row>
    <row r="5" spans="1:11">
      <c r="A5" s="89" t="s">
        <v>127</v>
      </c>
      <c r="B5" s="84">
        <v>1</v>
      </c>
      <c r="C5" s="84"/>
      <c r="D5" s="85" t="s">
        <v>128</v>
      </c>
      <c r="E5" s="85" t="s">
        <v>129</v>
      </c>
      <c r="F5" s="85" t="s">
        <v>130</v>
      </c>
      <c r="G5" s="85" t="s">
        <v>131</v>
      </c>
      <c r="H5" s="91" t="s">
        <v>132</v>
      </c>
      <c r="I5" s="91"/>
      <c r="J5" s="104" t="s">
        <v>31</v>
      </c>
      <c r="K5" s="135" t="s">
        <v>32</v>
      </c>
    </row>
    <row r="6" ht="15" spans="1:11">
      <c r="A6" s="92" t="s">
        <v>133</v>
      </c>
      <c r="B6" s="93">
        <v>200</v>
      </c>
      <c r="C6" s="93"/>
      <c r="D6" s="94" t="s">
        <v>134</v>
      </c>
      <c r="E6" s="95"/>
      <c r="F6" s="96">
        <v>4000</v>
      </c>
      <c r="G6" s="94"/>
      <c r="H6" s="97" t="s">
        <v>135</v>
      </c>
      <c r="I6" s="97"/>
      <c r="J6" s="96" t="s">
        <v>31</v>
      </c>
      <c r="K6" s="136" t="s">
        <v>32</v>
      </c>
    </row>
    <row r="7" ht="15" spans="1:11">
      <c r="A7" s="98"/>
      <c r="B7" s="99"/>
      <c r="C7" s="99"/>
      <c r="D7" s="98"/>
      <c r="E7" s="99"/>
      <c r="F7" s="100"/>
      <c r="G7" s="98"/>
      <c r="H7" s="100"/>
      <c r="I7" s="99"/>
      <c r="J7" s="99"/>
      <c r="K7" s="99"/>
    </row>
    <row r="8" spans="1:11">
      <c r="A8" s="101" t="s">
        <v>136</v>
      </c>
      <c r="B8" s="81" t="s">
        <v>137</v>
      </c>
      <c r="C8" s="81" t="s">
        <v>138</v>
      </c>
      <c r="D8" s="81" t="s">
        <v>139</v>
      </c>
      <c r="E8" s="81" t="s">
        <v>140</v>
      </c>
      <c r="F8" s="81" t="s">
        <v>141</v>
      </c>
      <c r="G8" s="102"/>
      <c r="H8" s="103"/>
      <c r="I8" s="103"/>
      <c r="J8" s="103"/>
      <c r="K8" s="137"/>
    </row>
    <row r="9" spans="1:11">
      <c r="A9" s="89" t="s">
        <v>142</v>
      </c>
      <c r="B9" s="91"/>
      <c r="C9" s="104" t="s">
        <v>31</v>
      </c>
      <c r="D9" s="104" t="s">
        <v>32</v>
      </c>
      <c r="E9" s="85" t="s">
        <v>143</v>
      </c>
      <c r="F9" s="105" t="s">
        <v>144</v>
      </c>
      <c r="G9" s="106"/>
      <c r="H9" s="107"/>
      <c r="I9" s="107"/>
      <c r="J9" s="107"/>
      <c r="K9" s="138"/>
    </row>
    <row r="10" spans="1:11">
      <c r="A10" s="89" t="s">
        <v>145</v>
      </c>
      <c r="B10" s="91"/>
      <c r="C10" s="104" t="s">
        <v>31</v>
      </c>
      <c r="D10" s="104" t="s">
        <v>32</v>
      </c>
      <c r="E10" s="85" t="s">
        <v>146</v>
      </c>
      <c r="F10" s="105" t="s">
        <v>147</v>
      </c>
      <c r="G10" s="106" t="s">
        <v>148</v>
      </c>
      <c r="H10" s="107"/>
      <c r="I10" s="107"/>
      <c r="J10" s="107"/>
      <c r="K10" s="138"/>
    </row>
    <row r="11" spans="1:11">
      <c r="A11" s="108" t="s">
        <v>108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39"/>
    </row>
    <row r="12" spans="1:11">
      <c r="A12" s="83" t="s">
        <v>52</v>
      </c>
      <c r="B12" s="104" t="s">
        <v>48</v>
      </c>
      <c r="C12" s="104" t="s">
        <v>49</v>
      </c>
      <c r="D12" s="105"/>
      <c r="E12" s="85" t="s">
        <v>50</v>
      </c>
      <c r="F12" s="104" t="s">
        <v>48</v>
      </c>
      <c r="G12" s="104" t="s">
        <v>49</v>
      </c>
      <c r="H12" s="104"/>
      <c r="I12" s="85" t="s">
        <v>149</v>
      </c>
      <c r="J12" s="104" t="s">
        <v>48</v>
      </c>
      <c r="K12" s="135" t="s">
        <v>49</v>
      </c>
    </row>
    <row r="13" spans="1:11">
      <c r="A13" s="83" t="s">
        <v>55</v>
      </c>
      <c r="B13" s="104" t="s">
        <v>48</v>
      </c>
      <c r="C13" s="104" t="s">
        <v>49</v>
      </c>
      <c r="D13" s="105"/>
      <c r="E13" s="85" t="s">
        <v>60</v>
      </c>
      <c r="F13" s="104" t="s">
        <v>48</v>
      </c>
      <c r="G13" s="104" t="s">
        <v>49</v>
      </c>
      <c r="H13" s="104"/>
      <c r="I13" s="85" t="s">
        <v>150</v>
      </c>
      <c r="J13" s="104" t="s">
        <v>48</v>
      </c>
      <c r="K13" s="135" t="s">
        <v>49</v>
      </c>
    </row>
    <row r="14" ht="15" spans="1:11">
      <c r="A14" s="92" t="s">
        <v>151</v>
      </c>
      <c r="B14" s="96" t="s">
        <v>48</v>
      </c>
      <c r="C14" s="96" t="s">
        <v>49</v>
      </c>
      <c r="D14" s="95"/>
      <c r="E14" s="94" t="s">
        <v>152</v>
      </c>
      <c r="F14" s="96" t="s">
        <v>48</v>
      </c>
      <c r="G14" s="96" t="s">
        <v>49</v>
      </c>
      <c r="H14" s="96"/>
      <c r="I14" s="94" t="s">
        <v>153</v>
      </c>
      <c r="J14" s="96" t="s">
        <v>48</v>
      </c>
      <c r="K14" s="136" t="s">
        <v>49</v>
      </c>
    </row>
    <row r="15" ht="15" spans="1:11">
      <c r="A15" s="98"/>
      <c r="B15" s="100"/>
      <c r="C15" s="100"/>
      <c r="D15" s="99"/>
      <c r="E15" s="98"/>
      <c r="F15" s="100"/>
      <c r="G15" s="100"/>
      <c r="H15" s="100"/>
      <c r="I15" s="98"/>
      <c r="J15" s="100"/>
      <c r="K15" s="100"/>
    </row>
    <row r="16" spans="1:11">
      <c r="A16" s="77" t="s">
        <v>154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40"/>
    </row>
    <row r="17" spans="1:11">
      <c r="A17" s="89" t="s">
        <v>155</v>
      </c>
      <c r="B17" s="91"/>
      <c r="C17" s="91"/>
      <c r="D17" s="91"/>
      <c r="E17" s="91"/>
      <c r="F17" s="91"/>
      <c r="G17" s="91"/>
      <c r="H17" s="91"/>
      <c r="I17" s="91"/>
      <c r="J17" s="91"/>
      <c r="K17" s="141"/>
    </row>
    <row r="18" spans="1:11">
      <c r="A18" s="89" t="s">
        <v>156</v>
      </c>
      <c r="B18" s="91"/>
      <c r="C18" s="91"/>
      <c r="D18" s="91"/>
      <c r="E18" s="91"/>
      <c r="F18" s="91"/>
      <c r="G18" s="91"/>
      <c r="H18" s="91"/>
      <c r="I18" s="91"/>
      <c r="J18" s="91"/>
      <c r="K18" s="141"/>
    </row>
    <row r="19" spans="1:11">
      <c r="A19" s="111" t="s">
        <v>157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35"/>
    </row>
    <row r="20" spans="1:11">
      <c r="A20" s="112"/>
      <c r="B20" s="113"/>
      <c r="C20" s="113"/>
      <c r="D20" s="113"/>
      <c r="E20" s="113"/>
      <c r="F20" s="113"/>
      <c r="G20" s="113"/>
      <c r="H20" s="113"/>
      <c r="I20" s="113"/>
      <c r="J20" s="113"/>
      <c r="K20" s="142"/>
    </row>
    <row r="21" spans="1:11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42"/>
    </row>
    <row r="22" spans="1:11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42"/>
    </row>
    <row r="23" spans="1:11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43"/>
    </row>
    <row r="24" spans="1:11">
      <c r="A24" s="89" t="s">
        <v>86</v>
      </c>
      <c r="B24" s="91"/>
      <c r="C24" s="104" t="s">
        <v>31</v>
      </c>
      <c r="D24" s="104" t="s">
        <v>32</v>
      </c>
      <c r="E24" s="88"/>
      <c r="F24" s="88"/>
      <c r="G24" s="88"/>
      <c r="H24" s="88"/>
      <c r="I24" s="88"/>
      <c r="J24" s="88"/>
      <c r="K24" s="134"/>
    </row>
    <row r="25" ht="15" spans="1:11">
      <c r="A25" s="116" t="s">
        <v>158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44"/>
    </row>
    <row r="26" ht="15" spans="1:11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</row>
    <row r="27" spans="1:11">
      <c r="A27" s="119" t="s">
        <v>159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45"/>
    </row>
    <row r="28" spans="1:11">
      <c r="A28" s="121" t="s">
        <v>160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46"/>
    </row>
    <row r="29" spans="1:11">
      <c r="A29" s="121" t="s">
        <v>161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46"/>
    </row>
    <row r="30" spans="1:11">
      <c r="A30" s="121" t="s">
        <v>162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46"/>
    </row>
    <row r="31" spans="1:11">
      <c r="A31" s="121" t="s">
        <v>163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46"/>
    </row>
    <row r="32" spans="1:11">
      <c r="A32" s="121"/>
      <c r="B32" s="122"/>
      <c r="C32" s="122"/>
      <c r="D32" s="122"/>
      <c r="E32" s="122"/>
      <c r="F32" s="122"/>
      <c r="G32" s="122"/>
      <c r="H32" s="122"/>
      <c r="I32" s="122"/>
      <c r="J32" s="122"/>
      <c r="K32" s="146"/>
    </row>
    <row r="33" ht="23.1" customHeight="1" spans="1:11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46"/>
    </row>
    <row r="34" ht="23.1" customHeight="1" spans="1:11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42"/>
    </row>
    <row r="35" ht="23.1" customHeight="1" spans="1:11">
      <c r="A35" s="123"/>
      <c r="B35" s="113"/>
      <c r="C35" s="113"/>
      <c r="D35" s="113"/>
      <c r="E35" s="113"/>
      <c r="F35" s="113"/>
      <c r="G35" s="113"/>
      <c r="H35" s="113"/>
      <c r="I35" s="113"/>
      <c r="J35" s="113"/>
      <c r="K35" s="142"/>
    </row>
    <row r="36" ht="23.1" customHeight="1" spans="1:11">
      <c r="A36" s="124"/>
      <c r="B36" s="125"/>
      <c r="C36" s="125"/>
      <c r="D36" s="125"/>
      <c r="E36" s="125"/>
      <c r="F36" s="125"/>
      <c r="G36" s="125"/>
      <c r="H36" s="125"/>
      <c r="I36" s="125"/>
      <c r="J36" s="125"/>
      <c r="K36" s="147"/>
    </row>
    <row r="37" ht="18.75" customHeight="1" spans="1:11">
      <c r="A37" s="126" t="s">
        <v>164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48"/>
    </row>
    <row r="38" ht="18.75" customHeight="1" spans="1:11">
      <c r="A38" s="89" t="s">
        <v>165</v>
      </c>
      <c r="B38" s="91"/>
      <c r="C38" s="91"/>
      <c r="D38" s="88" t="s">
        <v>166</v>
      </c>
      <c r="E38" s="88"/>
      <c r="F38" s="128" t="s">
        <v>167</v>
      </c>
      <c r="G38" s="129"/>
      <c r="H38" s="91" t="s">
        <v>168</v>
      </c>
      <c r="I38" s="91"/>
      <c r="J38" s="91" t="s">
        <v>169</v>
      </c>
      <c r="K38" s="141"/>
    </row>
    <row r="39" ht="18.75" customHeight="1" spans="1:11">
      <c r="A39" s="89" t="s">
        <v>87</v>
      </c>
      <c r="B39" s="91" t="s">
        <v>170</v>
      </c>
      <c r="C39" s="91"/>
      <c r="D39" s="91"/>
      <c r="E39" s="91"/>
      <c r="F39" s="91"/>
      <c r="G39" s="91"/>
      <c r="H39" s="91"/>
      <c r="I39" s="91"/>
      <c r="J39" s="91"/>
      <c r="K39" s="141"/>
    </row>
    <row r="40" ht="30.95" customHeight="1" spans="1:11">
      <c r="A40" s="89"/>
      <c r="B40" s="91"/>
      <c r="C40" s="91"/>
      <c r="D40" s="91"/>
      <c r="E40" s="91"/>
      <c r="F40" s="91"/>
      <c r="G40" s="91"/>
      <c r="H40" s="91"/>
      <c r="I40" s="91"/>
      <c r="J40" s="91"/>
      <c r="K40" s="141"/>
    </row>
    <row r="41" ht="18.75" customHeight="1" spans="1:11">
      <c r="A41" s="89"/>
      <c r="B41" s="91"/>
      <c r="C41" s="91"/>
      <c r="D41" s="91"/>
      <c r="E41" s="91"/>
      <c r="F41" s="91"/>
      <c r="G41" s="91"/>
      <c r="H41" s="91"/>
      <c r="I41" s="91"/>
      <c r="J41" s="91"/>
      <c r="K41" s="141"/>
    </row>
    <row r="42" ht="32.1" customHeight="1" spans="1:11">
      <c r="A42" s="92" t="s">
        <v>98</v>
      </c>
      <c r="B42" s="130" t="s">
        <v>171</v>
      </c>
      <c r="C42" s="130"/>
      <c r="D42" s="94" t="s">
        <v>172</v>
      </c>
      <c r="E42" s="95" t="s">
        <v>118</v>
      </c>
      <c r="F42" s="94" t="s">
        <v>102</v>
      </c>
      <c r="G42" s="131">
        <v>45488</v>
      </c>
      <c r="H42" s="132" t="s">
        <v>103</v>
      </c>
      <c r="I42" s="132"/>
      <c r="J42" s="130" t="s">
        <v>104</v>
      </c>
      <c r="K42" s="14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123825</xdr:rowOff>
                  </from>
                  <to>
                    <xdr:col>2</xdr:col>
                    <xdr:colOff>609600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Q7" sqref="Q7"/>
    </sheetView>
  </sheetViews>
  <sheetFormatPr defaultColWidth="9" defaultRowHeight="26.1" customHeight="1"/>
  <cols>
    <col min="1" max="1" width="17.125" style="51" customWidth="1"/>
    <col min="2" max="7" width="9.375" style="51" customWidth="1"/>
    <col min="8" max="8" width="1.375" style="51" customWidth="1"/>
    <col min="9" max="14" width="13.625" style="51" customWidth="1"/>
    <col min="15" max="16384" width="9" style="51"/>
  </cols>
  <sheetData>
    <row r="1" ht="30" customHeight="1" spans="1:14">
      <c r="A1" s="52" t="s">
        <v>173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.1" customHeight="1" spans="1:14">
      <c r="A2" s="54" t="s">
        <v>27</v>
      </c>
      <c r="B2" s="55" t="s">
        <v>28</v>
      </c>
      <c r="C2" s="55"/>
      <c r="D2" s="56" t="s">
        <v>33</v>
      </c>
      <c r="E2" s="55" t="s">
        <v>34</v>
      </c>
      <c r="F2" s="55"/>
      <c r="G2" s="55"/>
      <c r="H2" s="57"/>
      <c r="I2" s="67" t="s">
        <v>22</v>
      </c>
      <c r="J2" s="55" t="s">
        <v>174</v>
      </c>
      <c r="K2" s="55"/>
      <c r="L2" s="55"/>
      <c r="M2" s="55"/>
      <c r="N2" s="68"/>
    </row>
    <row r="3" ht="29.1" customHeight="1" spans="1:14">
      <c r="A3" s="58" t="s">
        <v>175</v>
      </c>
      <c r="B3" s="59" t="s">
        <v>176</v>
      </c>
      <c r="C3" s="59"/>
      <c r="D3" s="59"/>
      <c r="E3" s="59"/>
      <c r="F3" s="59"/>
      <c r="G3" s="59"/>
      <c r="H3" s="60"/>
      <c r="I3" s="59" t="s">
        <v>177</v>
      </c>
      <c r="J3" s="59"/>
      <c r="K3" s="59"/>
      <c r="L3" s="59"/>
      <c r="M3" s="59"/>
      <c r="N3" s="69"/>
    </row>
    <row r="4" ht="29.1" customHeight="1" spans="1:14">
      <c r="A4" s="58"/>
      <c r="B4" s="61"/>
      <c r="C4" s="61"/>
      <c r="D4" s="62"/>
      <c r="E4" s="61"/>
      <c r="F4" s="61"/>
      <c r="G4" s="61"/>
      <c r="H4" s="60"/>
      <c r="I4" s="63" t="s">
        <v>178</v>
      </c>
      <c r="J4" s="63" t="s">
        <v>179</v>
      </c>
      <c r="K4" s="63" t="s">
        <v>180</v>
      </c>
      <c r="L4" s="63" t="s">
        <v>181</v>
      </c>
      <c r="M4" s="63" t="s">
        <v>182</v>
      </c>
      <c r="N4" s="63" t="s">
        <v>183</v>
      </c>
    </row>
    <row r="5" ht="29.1" customHeight="1" spans="1:14">
      <c r="A5" s="58"/>
      <c r="B5" s="63" t="s">
        <v>178</v>
      </c>
      <c r="C5" s="63" t="s">
        <v>179</v>
      </c>
      <c r="D5" s="63" t="s">
        <v>180</v>
      </c>
      <c r="E5" s="63" t="s">
        <v>181</v>
      </c>
      <c r="F5" s="63" t="s">
        <v>182</v>
      </c>
      <c r="G5" s="63" t="s">
        <v>183</v>
      </c>
      <c r="H5" s="60"/>
      <c r="I5" s="70" t="s">
        <v>78</v>
      </c>
      <c r="J5" s="70" t="s">
        <v>77</v>
      </c>
      <c r="K5" s="70" t="s">
        <v>81</v>
      </c>
      <c r="L5" s="71" t="s">
        <v>80</v>
      </c>
      <c r="M5" s="70" t="s">
        <v>78</v>
      </c>
      <c r="N5" s="72" t="s">
        <v>79</v>
      </c>
    </row>
    <row r="6" ht="29.1" customHeight="1" spans="1:14">
      <c r="A6" s="64" t="s">
        <v>184</v>
      </c>
      <c r="B6" s="63">
        <f>C6-4</f>
        <v>59</v>
      </c>
      <c r="C6" s="63">
        <v>63</v>
      </c>
      <c r="D6" s="63">
        <f>C6+4</f>
        <v>67</v>
      </c>
      <c r="E6" s="63">
        <f t="shared" ref="E6:G6" si="0">D6+4</f>
        <v>71</v>
      </c>
      <c r="F6" s="63">
        <f t="shared" si="0"/>
        <v>75</v>
      </c>
      <c r="G6" s="63">
        <f t="shared" si="0"/>
        <v>79</v>
      </c>
      <c r="H6" s="60"/>
      <c r="I6" s="73" t="s">
        <v>185</v>
      </c>
      <c r="J6" s="73" t="s">
        <v>186</v>
      </c>
      <c r="K6" s="73" t="s">
        <v>187</v>
      </c>
      <c r="L6" s="73" t="s">
        <v>188</v>
      </c>
      <c r="M6" s="73" t="s">
        <v>185</v>
      </c>
      <c r="N6" s="73" t="s">
        <v>189</v>
      </c>
    </row>
    <row r="7" ht="29.1" customHeight="1" spans="1:14">
      <c r="A7" s="64" t="s">
        <v>190</v>
      </c>
      <c r="B7" s="63">
        <f>C7-4</f>
        <v>88</v>
      </c>
      <c r="C7" s="63">
        <v>92</v>
      </c>
      <c r="D7" s="63">
        <f>C7+4</f>
        <v>96</v>
      </c>
      <c r="E7" s="63">
        <f t="shared" ref="E7:G8" si="1">D7+6</f>
        <v>102</v>
      </c>
      <c r="F7" s="63">
        <f t="shared" si="1"/>
        <v>108</v>
      </c>
      <c r="G7" s="63">
        <f t="shared" si="1"/>
        <v>114</v>
      </c>
      <c r="H7" s="60"/>
      <c r="I7" s="73" t="s">
        <v>191</v>
      </c>
      <c r="J7" s="73" t="s">
        <v>192</v>
      </c>
      <c r="K7" s="73" t="s">
        <v>193</v>
      </c>
      <c r="L7" s="73" t="s">
        <v>192</v>
      </c>
      <c r="M7" s="73" t="s">
        <v>191</v>
      </c>
      <c r="N7" s="73" t="s">
        <v>194</v>
      </c>
    </row>
    <row r="8" ht="29.1" customHeight="1" spans="1:14">
      <c r="A8" s="64" t="s">
        <v>195</v>
      </c>
      <c r="B8" s="63">
        <f>C8-4</f>
        <v>88</v>
      </c>
      <c r="C8" s="63">
        <v>92</v>
      </c>
      <c r="D8" s="63">
        <f>C8+4</f>
        <v>96</v>
      </c>
      <c r="E8" s="63">
        <f t="shared" si="1"/>
        <v>102</v>
      </c>
      <c r="F8" s="63">
        <f t="shared" si="1"/>
        <v>108</v>
      </c>
      <c r="G8" s="63">
        <f t="shared" si="1"/>
        <v>114</v>
      </c>
      <c r="H8" s="60"/>
      <c r="I8" s="73" t="s">
        <v>196</v>
      </c>
      <c r="J8" s="73" t="s">
        <v>197</v>
      </c>
      <c r="K8" s="73" t="s">
        <v>192</v>
      </c>
      <c r="L8" s="73" t="s">
        <v>198</v>
      </c>
      <c r="M8" s="73" t="s">
        <v>199</v>
      </c>
      <c r="N8" s="73" t="s">
        <v>192</v>
      </c>
    </row>
    <row r="9" ht="29.1" customHeight="1" spans="1:14">
      <c r="A9" s="64" t="s">
        <v>200</v>
      </c>
      <c r="B9" s="63">
        <f>C9-1.5</f>
        <v>34.5</v>
      </c>
      <c r="C9" s="63">
        <v>36</v>
      </c>
      <c r="D9" s="63">
        <f>C9+2.2</f>
        <v>38.2</v>
      </c>
      <c r="E9" s="63">
        <f>D9+2.2</f>
        <v>40.4</v>
      </c>
      <c r="F9" s="63">
        <f>E9+2.2</f>
        <v>42.6</v>
      </c>
      <c r="G9" s="63">
        <f>F9+2.2</f>
        <v>44.8</v>
      </c>
      <c r="H9" s="60"/>
      <c r="I9" s="73" t="s">
        <v>201</v>
      </c>
      <c r="J9" s="73" t="s">
        <v>202</v>
      </c>
      <c r="K9" s="73" t="s">
        <v>201</v>
      </c>
      <c r="L9" s="73" t="s">
        <v>203</v>
      </c>
      <c r="M9" s="73" t="s">
        <v>201</v>
      </c>
      <c r="N9" s="73" t="s">
        <v>201</v>
      </c>
    </row>
    <row r="10" ht="29.1" customHeight="1" spans="1:14">
      <c r="A10" s="64" t="s">
        <v>204</v>
      </c>
      <c r="B10" s="63">
        <f>C10-1.5</f>
        <v>48.5</v>
      </c>
      <c r="C10" s="63">
        <v>50</v>
      </c>
      <c r="D10" s="63">
        <f>C10+1.5</f>
        <v>51.5</v>
      </c>
      <c r="E10" s="63">
        <f>D10+1.5</f>
        <v>53</v>
      </c>
      <c r="F10" s="63">
        <f>E10+1.5</f>
        <v>54.5</v>
      </c>
      <c r="G10" s="63">
        <f>F10+1.5</f>
        <v>56</v>
      </c>
      <c r="H10" s="60"/>
      <c r="I10" s="73" t="s">
        <v>192</v>
      </c>
      <c r="J10" s="73" t="s">
        <v>192</v>
      </c>
      <c r="K10" s="73" t="s">
        <v>192</v>
      </c>
      <c r="L10" s="73" t="s">
        <v>192</v>
      </c>
      <c r="M10" s="73" t="s">
        <v>192</v>
      </c>
      <c r="N10" s="73" t="s">
        <v>192</v>
      </c>
    </row>
    <row r="11" ht="29.1" customHeight="1" spans="1:14">
      <c r="A11" s="64" t="s">
        <v>205</v>
      </c>
      <c r="B11" s="63">
        <f>C11-3.4</f>
        <v>44.6</v>
      </c>
      <c r="C11" s="63">
        <v>48</v>
      </c>
      <c r="D11" s="63">
        <f>C11+3.4</f>
        <v>51.4</v>
      </c>
      <c r="E11" s="63">
        <f>D11+3.4</f>
        <v>54.8</v>
      </c>
      <c r="F11" s="63">
        <f>E11+3.4</f>
        <v>58.2</v>
      </c>
      <c r="G11" s="63">
        <f>F11+3.4</f>
        <v>61.6</v>
      </c>
      <c r="H11" s="60"/>
      <c r="I11" s="73" t="s">
        <v>206</v>
      </c>
      <c r="J11" s="73" t="s">
        <v>206</v>
      </c>
      <c r="K11" s="73" t="s">
        <v>206</v>
      </c>
      <c r="L11" s="73" t="s">
        <v>206</v>
      </c>
      <c r="M11" s="73" t="s">
        <v>206</v>
      </c>
      <c r="N11" s="73" t="s">
        <v>206</v>
      </c>
    </row>
    <row r="12" ht="29.1" customHeight="1" spans="1:14">
      <c r="A12" s="64" t="s">
        <v>207</v>
      </c>
      <c r="B12" s="63">
        <f>C12-0.8</f>
        <v>19.2</v>
      </c>
      <c r="C12" s="63">
        <v>20</v>
      </c>
      <c r="D12" s="63">
        <f>C12+0.8</f>
        <v>20.8</v>
      </c>
      <c r="E12" s="63">
        <f>D12+1.2</f>
        <v>22</v>
      </c>
      <c r="F12" s="63">
        <f>E12+1.2</f>
        <v>23.2</v>
      </c>
      <c r="G12" s="63">
        <f>F12+1.2</f>
        <v>24.4</v>
      </c>
      <c r="H12" s="60"/>
      <c r="I12" s="73" t="s">
        <v>192</v>
      </c>
      <c r="J12" s="73" t="s">
        <v>192</v>
      </c>
      <c r="K12" s="73" t="s">
        <v>192</v>
      </c>
      <c r="L12" s="73" t="s">
        <v>192</v>
      </c>
      <c r="M12" s="73" t="s">
        <v>192</v>
      </c>
      <c r="N12" s="73" t="s">
        <v>192</v>
      </c>
    </row>
    <row r="13" ht="29.1" customHeight="1" spans="1:14">
      <c r="A13" s="64" t="s">
        <v>208</v>
      </c>
      <c r="B13" s="63">
        <f>C13-0.65</f>
        <v>16.85</v>
      </c>
      <c r="C13" s="63">
        <v>17.5</v>
      </c>
      <c r="D13" s="63">
        <f>C13+0.65</f>
        <v>18.15</v>
      </c>
      <c r="E13" s="63">
        <f>D13+0.9</f>
        <v>19.05</v>
      </c>
      <c r="F13" s="63">
        <f>E13+0.9</f>
        <v>19.95</v>
      </c>
      <c r="G13" s="63">
        <f>F13+0.9</f>
        <v>20.85</v>
      </c>
      <c r="H13" s="60"/>
      <c r="I13" s="73" t="s">
        <v>192</v>
      </c>
      <c r="J13" s="73" t="s">
        <v>192</v>
      </c>
      <c r="K13" s="73" t="s">
        <v>192</v>
      </c>
      <c r="L13" s="73" t="s">
        <v>192</v>
      </c>
      <c r="M13" s="73" t="s">
        <v>192</v>
      </c>
      <c r="N13" s="73" t="s">
        <v>192</v>
      </c>
    </row>
    <row r="14" ht="29.1" customHeight="1" spans="1:14">
      <c r="A14" s="64" t="s">
        <v>209</v>
      </c>
      <c r="B14" s="64">
        <f>C14-0.2</f>
        <v>12.8</v>
      </c>
      <c r="C14" s="64">
        <v>13</v>
      </c>
      <c r="D14" s="64">
        <f>C14+0.2</f>
        <v>13.2</v>
      </c>
      <c r="E14" s="64">
        <f t="shared" ref="E14:G14" si="2">D14+0.4</f>
        <v>13.6</v>
      </c>
      <c r="F14" s="64">
        <f t="shared" si="2"/>
        <v>14</v>
      </c>
      <c r="G14" s="64">
        <f t="shared" si="2"/>
        <v>14.4</v>
      </c>
      <c r="H14" s="60"/>
      <c r="I14" s="73" t="s">
        <v>192</v>
      </c>
      <c r="J14" s="73" t="s">
        <v>192</v>
      </c>
      <c r="K14" s="73" t="s">
        <v>192</v>
      </c>
      <c r="L14" s="73" t="s">
        <v>192</v>
      </c>
      <c r="M14" s="73" t="s">
        <v>192</v>
      </c>
      <c r="N14" s="73" t="s">
        <v>192</v>
      </c>
    </row>
    <row r="15" ht="14.25" spans="1:14">
      <c r="A15" s="65" t="s">
        <v>87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</row>
    <row r="16" ht="14.25" spans="1:14">
      <c r="A16" s="51" t="s">
        <v>210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ht="14.25" spans="1:14">
      <c r="A17" s="66" t="s">
        <v>211</v>
      </c>
      <c r="B17" s="66"/>
      <c r="C17" s="66"/>
      <c r="D17" s="66"/>
      <c r="E17" s="66"/>
      <c r="F17" s="66"/>
      <c r="G17" s="66"/>
      <c r="H17" s="66"/>
      <c r="I17" s="65" t="s">
        <v>212</v>
      </c>
      <c r="J17" s="74"/>
      <c r="K17" s="65" t="s">
        <v>213</v>
      </c>
      <c r="L17" s="65"/>
      <c r="M17" s="65" t="s">
        <v>214</v>
      </c>
      <c r="N17" s="51" t="s">
        <v>104</v>
      </c>
    </row>
    <row r="18" ht="18.95" customHeight="1" spans="1:1">
      <c r="A18" s="51" t="s">
        <v>215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PageLayoutView="125" workbookViewId="0">
      <selection activeCell="D8" sqref="D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217</v>
      </c>
      <c r="B2" s="5" t="s">
        <v>218</v>
      </c>
      <c r="C2" s="5" t="s">
        <v>219</v>
      </c>
      <c r="D2" s="5" t="s">
        <v>220</v>
      </c>
      <c r="E2" s="5" t="s">
        <v>221</v>
      </c>
      <c r="F2" s="5" t="s">
        <v>222</v>
      </c>
      <c r="G2" s="5" t="s">
        <v>223</v>
      </c>
      <c r="H2" s="5" t="s">
        <v>224</v>
      </c>
      <c r="I2" s="4" t="s">
        <v>225</v>
      </c>
      <c r="J2" s="4" t="s">
        <v>226</v>
      </c>
      <c r="K2" s="4" t="s">
        <v>227</v>
      </c>
      <c r="L2" s="4" t="s">
        <v>228</v>
      </c>
      <c r="M2" s="4" t="s">
        <v>229</v>
      </c>
      <c r="N2" s="5" t="s">
        <v>230</v>
      </c>
      <c r="O2" s="5" t="s">
        <v>231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232</v>
      </c>
      <c r="J3" s="4" t="s">
        <v>232</v>
      </c>
      <c r="K3" s="4" t="s">
        <v>232</v>
      </c>
      <c r="L3" s="4" t="s">
        <v>232</v>
      </c>
      <c r="M3" s="4" t="s">
        <v>232</v>
      </c>
      <c r="N3" s="7"/>
      <c r="O3" s="7"/>
    </row>
    <row r="4" ht="27" spans="1:15">
      <c r="A4" s="9">
        <v>1</v>
      </c>
      <c r="B4" s="12">
        <v>1168</v>
      </c>
      <c r="C4" s="317" t="s">
        <v>233</v>
      </c>
      <c r="D4" s="318" t="s">
        <v>234</v>
      </c>
      <c r="E4" s="12" t="s">
        <v>28</v>
      </c>
      <c r="F4" s="317" t="s">
        <v>235</v>
      </c>
      <c r="G4" s="12" t="s">
        <v>31</v>
      </c>
      <c r="H4" s="12" t="s">
        <v>31</v>
      </c>
      <c r="I4" s="12">
        <v>2</v>
      </c>
      <c r="J4" s="12">
        <v>3</v>
      </c>
      <c r="K4" s="12"/>
      <c r="L4" s="12">
        <v>1</v>
      </c>
      <c r="M4" s="12">
        <v>3</v>
      </c>
      <c r="N4" s="12">
        <f t="shared" ref="N4:N8" si="0">SUM(I4:M4)</f>
        <v>9</v>
      </c>
      <c r="O4" s="12" t="s">
        <v>236</v>
      </c>
    </row>
    <row r="5" ht="27" spans="1:15">
      <c r="A5" s="9">
        <v>1</v>
      </c>
      <c r="B5" s="12">
        <v>1056</v>
      </c>
      <c r="C5" s="317" t="s">
        <v>233</v>
      </c>
      <c r="D5" s="319" t="s">
        <v>237</v>
      </c>
      <c r="E5" s="12" t="s">
        <v>28</v>
      </c>
      <c r="F5" s="317" t="s">
        <v>235</v>
      </c>
      <c r="G5" s="12" t="s">
        <v>31</v>
      </c>
      <c r="H5" s="12" t="s">
        <v>31</v>
      </c>
      <c r="I5" s="12">
        <v>3</v>
      </c>
      <c r="J5" s="12">
        <v>1</v>
      </c>
      <c r="K5" s="12">
        <v>1</v>
      </c>
      <c r="L5" s="12">
        <v>1</v>
      </c>
      <c r="M5" s="12">
        <v>2</v>
      </c>
      <c r="N5" s="12">
        <f t="shared" si="0"/>
        <v>8</v>
      </c>
      <c r="O5" s="12" t="s">
        <v>236</v>
      </c>
    </row>
    <row r="6" ht="27" spans="1:15">
      <c r="A6" s="9">
        <v>1</v>
      </c>
      <c r="B6" s="12">
        <v>1122</v>
      </c>
      <c r="C6" s="317" t="s">
        <v>233</v>
      </c>
      <c r="D6" s="318" t="s">
        <v>238</v>
      </c>
      <c r="E6" s="12" t="s">
        <v>28</v>
      </c>
      <c r="F6" s="317" t="s">
        <v>235</v>
      </c>
      <c r="G6" s="12" t="s">
        <v>31</v>
      </c>
      <c r="H6" s="12" t="s">
        <v>31</v>
      </c>
      <c r="I6" s="12">
        <v>3</v>
      </c>
      <c r="J6" s="12">
        <v>2</v>
      </c>
      <c r="K6" s="12">
        <v>1</v>
      </c>
      <c r="L6" s="12">
        <v>1</v>
      </c>
      <c r="M6" s="12">
        <v>2</v>
      </c>
      <c r="N6" s="12">
        <f t="shared" si="0"/>
        <v>9</v>
      </c>
      <c r="O6" s="12" t="s">
        <v>236</v>
      </c>
    </row>
    <row r="7" ht="40.5" spans="1:15">
      <c r="A7" s="9">
        <v>1</v>
      </c>
      <c r="B7" s="12">
        <v>2360</v>
      </c>
      <c r="C7" s="317" t="s">
        <v>233</v>
      </c>
      <c r="D7" s="320" t="s">
        <v>239</v>
      </c>
      <c r="E7" s="12" t="s">
        <v>28</v>
      </c>
      <c r="F7" s="317" t="s">
        <v>235</v>
      </c>
      <c r="G7" s="12" t="s">
        <v>31</v>
      </c>
      <c r="H7" s="12" t="s">
        <v>31</v>
      </c>
      <c r="I7" s="9">
        <v>2</v>
      </c>
      <c r="J7" s="9">
        <v>1</v>
      </c>
      <c r="K7" s="9">
        <v>1</v>
      </c>
      <c r="L7" s="9">
        <v>1</v>
      </c>
      <c r="M7" s="9">
        <v>3</v>
      </c>
      <c r="N7" s="9">
        <f t="shared" si="0"/>
        <v>8</v>
      </c>
      <c r="O7" s="9" t="s">
        <v>236</v>
      </c>
    </row>
    <row r="8" ht="27" spans="1:15">
      <c r="A8" s="9">
        <v>1</v>
      </c>
      <c r="B8" s="9">
        <v>1236</v>
      </c>
      <c r="C8" s="317" t="s">
        <v>233</v>
      </c>
      <c r="D8" s="318" t="s">
        <v>240</v>
      </c>
      <c r="E8" s="12" t="s">
        <v>28</v>
      </c>
      <c r="F8" s="317" t="s">
        <v>235</v>
      </c>
      <c r="G8" s="12" t="s">
        <v>31</v>
      </c>
      <c r="H8" s="12" t="s">
        <v>31</v>
      </c>
      <c r="I8" s="12">
        <v>1</v>
      </c>
      <c r="J8" s="12">
        <v>0</v>
      </c>
      <c r="K8" s="12">
        <v>1</v>
      </c>
      <c r="L8" s="12">
        <v>1</v>
      </c>
      <c r="M8" s="12">
        <v>4</v>
      </c>
      <c r="N8" s="9">
        <f t="shared" si="0"/>
        <v>7</v>
      </c>
      <c r="O8" s="9" t="s">
        <v>236</v>
      </c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2" customFormat="1" ht="18.75" spans="1:15">
      <c r="A11" s="14" t="s">
        <v>241</v>
      </c>
      <c r="B11" s="15"/>
      <c r="C11" s="15"/>
      <c r="D11" s="16"/>
      <c r="E11" s="17"/>
      <c r="F11" s="32"/>
      <c r="G11" s="32"/>
      <c r="H11" s="32"/>
      <c r="I11" s="27"/>
      <c r="J11" s="14" t="s">
        <v>242</v>
      </c>
      <c r="K11" s="15"/>
      <c r="L11" s="15"/>
      <c r="M11" s="16"/>
      <c r="N11" s="15"/>
      <c r="O11" s="22"/>
    </row>
    <row r="12" ht="63" customHeight="1" spans="1:15">
      <c r="A12" s="18" t="s">
        <v>243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">
      <c r="A13" t="s">
        <v>244</v>
      </c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E4" sqref="E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217</v>
      </c>
      <c r="B2" s="5" t="s">
        <v>222</v>
      </c>
      <c r="C2" s="5" t="s">
        <v>218</v>
      </c>
      <c r="D2" s="5" t="s">
        <v>219</v>
      </c>
      <c r="E2" s="5" t="s">
        <v>220</v>
      </c>
      <c r="F2" s="5" t="s">
        <v>221</v>
      </c>
      <c r="G2" s="4" t="s">
        <v>246</v>
      </c>
      <c r="H2" s="4"/>
      <c r="I2" s="4" t="s">
        <v>247</v>
      </c>
      <c r="J2" s="4"/>
      <c r="K2" s="6" t="s">
        <v>248</v>
      </c>
      <c r="L2" s="47" t="s">
        <v>249</v>
      </c>
      <c r="M2" s="20" t="s">
        <v>250</v>
      </c>
    </row>
    <row r="3" s="1" customFormat="1" ht="16.5" spans="1:13">
      <c r="A3" s="4"/>
      <c r="B3" s="7"/>
      <c r="C3" s="7"/>
      <c r="D3" s="7"/>
      <c r="E3" s="7"/>
      <c r="F3" s="7"/>
      <c r="G3" s="4" t="s">
        <v>251</v>
      </c>
      <c r="H3" s="4" t="s">
        <v>252</v>
      </c>
      <c r="I3" s="4" t="s">
        <v>251</v>
      </c>
      <c r="J3" s="4" t="s">
        <v>252</v>
      </c>
      <c r="K3" s="8"/>
      <c r="L3" s="48"/>
      <c r="M3" s="21"/>
    </row>
    <row r="4" ht="27" spans="1:13">
      <c r="A4" s="9">
        <v>1</v>
      </c>
      <c r="B4" s="317" t="s">
        <v>235</v>
      </c>
      <c r="C4" s="12">
        <v>1168</v>
      </c>
      <c r="D4" s="317" t="s">
        <v>233</v>
      </c>
      <c r="E4" s="318" t="s">
        <v>234</v>
      </c>
      <c r="F4" s="12" t="s">
        <v>28</v>
      </c>
      <c r="G4" s="13">
        <v>0.02</v>
      </c>
      <c r="H4" s="13">
        <v>0.03</v>
      </c>
      <c r="I4" s="13">
        <v>0.02</v>
      </c>
      <c r="J4" s="13">
        <v>0.03</v>
      </c>
      <c r="K4" s="13">
        <f>SUM(G4:J4)</f>
        <v>0.1</v>
      </c>
      <c r="L4" s="12" t="s">
        <v>253</v>
      </c>
      <c r="M4" s="12" t="s">
        <v>236</v>
      </c>
    </row>
    <row r="5" ht="27" spans="1:13">
      <c r="A5" s="9">
        <v>1</v>
      </c>
      <c r="B5" s="317" t="s">
        <v>235</v>
      </c>
      <c r="C5" s="12">
        <v>1056</v>
      </c>
      <c r="D5" s="317" t="s">
        <v>233</v>
      </c>
      <c r="E5" s="319" t="s">
        <v>237</v>
      </c>
      <c r="F5" s="12" t="s">
        <v>28</v>
      </c>
      <c r="G5" s="13">
        <v>0.02</v>
      </c>
      <c r="H5" s="13">
        <v>0.03</v>
      </c>
      <c r="I5" s="13">
        <v>0.02</v>
      </c>
      <c r="J5" s="13">
        <v>0.03</v>
      </c>
      <c r="K5" s="13">
        <f>SUM(G5:J5)</f>
        <v>0.1</v>
      </c>
      <c r="L5" s="12" t="s">
        <v>253</v>
      </c>
      <c r="M5" s="12" t="s">
        <v>236</v>
      </c>
    </row>
    <row r="6" ht="27" spans="1:13">
      <c r="A6" s="9">
        <v>1</v>
      </c>
      <c r="B6" s="317" t="s">
        <v>235</v>
      </c>
      <c r="C6" s="12">
        <v>1122</v>
      </c>
      <c r="D6" s="317" t="s">
        <v>233</v>
      </c>
      <c r="E6" s="318" t="s">
        <v>238</v>
      </c>
      <c r="F6" s="12" t="s">
        <v>28</v>
      </c>
      <c r="G6" s="13">
        <v>0.03</v>
      </c>
      <c r="H6" s="13">
        <v>0.03</v>
      </c>
      <c r="I6" s="13">
        <v>0.03</v>
      </c>
      <c r="J6" s="13">
        <v>0.03</v>
      </c>
      <c r="K6" s="13">
        <f>SUM(G6:J6)</f>
        <v>0.12</v>
      </c>
      <c r="L6" s="12" t="s">
        <v>253</v>
      </c>
      <c r="M6" s="12" t="s">
        <v>236</v>
      </c>
    </row>
    <row r="7" ht="27" spans="1:13">
      <c r="A7" s="9">
        <v>1</v>
      </c>
      <c r="B7" s="317" t="s">
        <v>235</v>
      </c>
      <c r="C7" s="12">
        <v>2360</v>
      </c>
      <c r="D7" s="317" t="s">
        <v>233</v>
      </c>
      <c r="E7" s="320" t="s">
        <v>239</v>
      </c>
      <c r="F7" s="12" t="s">
        <v>28</v>
      </c>
      <c r="G7" s="13">
        <v>0.02</v>
      </c>
      <c r="H7" s="13">
        <v>0.03</v>
      </c>
      <c r="I7" s="13">
        <v>0.02</v>
      </c>
      <c r="J7" s="13">
        <v>0.03</v>
      </c>
      <c r="K7" s="13">
        <f>SUM(G7:J7)</f>
        <v>0.1</v>
      </c>
      <c r="L7" s="12" t="s">
        <v>253</v>
      </c>
      <c r="M7" s="12" t="s">
        <v>236</v>
      </c>
    </row>
    <row r="8" ht="27" spans="1:13">
      <c r="A8" s="9">
        <v>1</v>
      </c>
      <c r="B8" s="317" t="s">
        <v>235</v>
      </c>
      <c r="C8" s="9">
        <v>1236</v>
      </c>
      <c r="D8" s="317" t="s">
        <v>233</v>
      </c>
      <c r="E8" s="318" t="s">
        <v>240</v>
      </c>
      <c r="F8" s="12" t="s">
        <v>28</v>
      </c>
      <c r="G8" s="13">
        <v>0.02</v>
      </c>
      <c r="H8" s="13">
        <v>0.02</v>
      </c>
      <c r="I8" s="13">
        <v>0.02</v>
      </c>
      <c r="J8" s="13">
        <v>0.02</v>
      </c>
      <c r="K8" s="49">
        <f>SUM(G8:J8)</f>
        <v>0.08</v>
      </c>
      <c r="L8" s="12" t="s">
        <v>253</v>
      </c>
      <c r="M8" s="9" t="s">
        <v>236</v>
      </c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2" customFormat="1" ht="18.75" spans="1:13">
      <c r="A11" s="14" t="s">
        <v>241</v>
      </c>
      <c r="B11" s="15"/>
      <c r="C11" s="15"/>
      <c r="D11" s="15"/>
      <c r="E11" s="16"/>
      <c r="F11" s="17"/>
      <c r="G11" s="27"/>
      <c r="H11" s="14" t="s">
        <v>254</v>
      </c>
      <c r="I11" s="15"/>
      <c r="J11" s="15"/>
      <c r="K11" s="16"/>
      <c r="L11" s="50"/>
      <c r="M11" s="22"/>
    </row>
    <row r="12" ht="112.5" customHeight="1" spans="1:13">
      <c r="A12" s="46" t="s">
        <v>255</v>
      </c>
      <c r="B12" s="46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">
      <c r="A13" t="s">
        <v>256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PageLayoutView="125" workbookViewId="0">
      <selection activeCell="E6" sqref="E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258</v>
      </c>
      <c r="B2" s="5" t="s">
        <v>222</v>
      </c>
      <c r="C2" s="5" t="s">
        <v>218</v>
      </c>
      <c r="D2" s="5" t="s">
        <v>219</v>
      </c>
      <c r="E2" s="5" t="s">
        <v>220</v>
      </c>
      <c r="F2" s="5" t="s">
        <v>221</v>
      </c>
      <c r="G2" s="33" t="s">
        <v>259</v>
      </c>
      <c r="H2" s="34"/>
      <c r="I2" s="43"/>
      <c r="J2" s="33" t="s">
        <v>260</v>
      </c>
      <c r="K2" s="34"/>
      <c r="L2" s="43"/>
      <c r="M2" s="33" t="s">
        <v>261</v>
      </c>
      <c r="N2" s="34"/>
      <c r="O2" s="43"/>
      <c r="P2" s="33" t="s">
        <v>262</v>
      </c>
      <c r="Q2" s="34"/>
      <c r="R2" s="43"/>
      <c r="S2" s="34" t="s">
        <v>263</v>
      </c>
      <c r="T2" s="34"/>
      <c r="U2" s="43"/>
      <c r="V2" s="29" t="s">
        <v>264</v>
      </c>
      <c r="W2" s="29" t="s">
        <v>231</v>
      </c>
    </row>
    <row r="3" s="1" customFormat="1" ht="16.5" spans="1:23">
      <c r="A3" s="7"/>
      <c r="B3" s="35"/>
      <c r="C3" s="35"/>
      <c r="D3" s="35"/>
      <c r="E3" s="35"/>
      <c r="F3" s="35"/>
      <c r="G3" s="4" t="s">
        <v>265</v>
      </c>
      <c r="H3" s="4" t="s">
        <v>33</v>
      </c>
      <c r="I3" s="4" t="s">
        <v>222</v>
      </c>
      <c r="J3" s="4" t="s">
        <v>265</v>
      </c>
      <c r="K3" s="4" t="s">
        <v>33</v>
      </c>
      <c r="L3" s="4" t="s">
        <v>222</v>
      </c>
      <c r="M3" s="4" t="s">
        <v>265</v>
      </c>
      <c r="N3" s="4" t="s">
        <v>33</v>
      </c>
      <c r="O3" s="4" t="s">
        <v>222</v>
      </c>
      <c r="P3" s="4" t="s">
        <v>265</v>
      </c>
      <c r="Q3" s="4" t="s">
        <v>33</v>
      </c>
      <c r="R3" s="4" t="s">
        <v>222</v>
      </c>
      <c r="S3" s="4" t="s">
        <v>265</v>
      </c>
      <c r="T3" s="4" t="s">
        <v>33</v>
      </c>
      <c r="U3" s="4" t="s">
        <v>222</v>
      </c>
      <c r="V3" s="45"/>
      <c r="W3" s="45"/>
    </row>
    <row r="4" ht="27" spans="1:23">
      <c r="A4" s="36" t="s">
        <v>266</v>
      </c>
      <c r="B4" s="321" t="s">
        <v>235</v>
      </c>
      <c r="C4" s="12">
        <v>1168</v>
      </c>
      <c r="D4" s="317" t="s">
        <v>233</v>
      </c>
      <c r="E4" s="318" t="s">
        <v>234</v>
      </c>
      <c r="F4" s="12" t="s">
        <v>28</v>
      </c>
      <c r="G4" s="322" t="s">
        <v>267</v>
      </c>
      <c r="H4" s="322" t="s">
        <v>268</v>
      </c>
      <c r="I4" s="322" t="s">
        <v>269</v>
      </c>
      <c r="J4" s="12"/>
      <c r="K4" s="12"/>
      <c r="L4" s="12"/>
      <c r="M4" s="44"/>
      <c r="N4" s="44"/>
      <c r="O4" s="12"/>
      <c r="P4" s="12"/>
      <c r="Q4" s="12"/>
      <c r="R4" s="12"/>
      <c r="S4" s="12"/>
      <c r="T4" s="12"/>
      <c r="U4" s="12"/>
      <c r="V4" s="12"/>
      <c r="W4" s="12"/>
    </row>
    <row r="5" ht="27" spans="1:23">
      <c r="A5" s="38"/>
      <c r="B5" s="39"/>
      <c r="C5" s="12">
        <v>1056</v>
      </c>
      <c r="D5" s="317" t="s">
        <v>233</v>
      </c>
      <c r="E5" s="319" t="s">
        <v>237</v>
      </c>
      <c r="F5" s="12" t="s">
        <v>28</v>
      </c>
      <c r="G5" s="33" t="s">
        <v>270</v>
      </c>
      <c r="H5" s="34"/>
      <c r="I5" s="43"/>
      <c r="J5" s="33" t="s">
        <v>271</v>
      </c>
      <c r="K5" s="34"/>
      <c r="L5" s="43"/>
      <c r="M5" s="33" t="s">
        <v>272</v>
      </c>
      <c r="N5" s="34"/>
      <c r="O5" s="43"/>
      <c r="P5" s="33" t="s">
        <v>273</v>
      </c>
      <c r="Q5" s="34"/>
      <c r="R5" s="43"/>
      <c r="S5" s="34" t="s">
        <v>274</v>
      </c>
      <c r="T5" s="34"/>
      <c r="U5" s="43"/>
      <c r="V5" s="12"/>
      <c r="W5" s="12"/>
    </row>
    <row r="6" ht="27" spans="1:23">
      <c r="A6" s="38"/>
      <c r="B6" s="39"/>
      <c r="C6" s="12">
        <v>1122</v>
      </c>
      <c r="D6" s="317" t="s">
        <v>233</v>
      </c>
      <c r="E6" s="318" t="s">
        <v>238</v>
      </c>
      <c r="F6" s="12" t="s">
        <v>28</v>
      </c>
      <c r="G6" s="4" t="s">
        <v>265</v>
      </c>
      <c r="H6" s="4" t="s">
        <v>33</v>
      </c>
      <c r="I6" s="4" t="s">
        <v>222</v>
      </c>
      <c r="J6" s="4" t="s">
        <v>265</v>
      </c>
      <c r="K6" s="4" t="s">
        <v>33</v>
      </c>
      <c r="L6" s="4" t="s">
        <v>222</v>
      </c>
      <c r="M6" s="4" t="s">
        <v>265</v>
      </c>
      <c r="N6" s="4" t="s">
        <v>33</v>
      </c>
      <c r="O6" s="4" t="s">
        <v>222</v>
      </c>
      <c r="P6" s="4" t="s">
        <v>265</v>
      </c>
      <c r="Q6" s="4" t="s">
        <v>33</v>
      </c>
      <c r="R6" s="4" t="s">
        <v>222</v>
      </c>
      <c r="S6" s="4" t="s">
        <v>265</v>
      </c>
      <c r="T6" s="4" t="s">
        <v>33</v>
      </c>
      <c r="U6" s="4" t="s">
        <v>222</v>
      </c>
      <c r="V6" s="12"/>
      <c r="W6" s="12"/>
    </row>
    <row r="7" ht="27" spans="1:23">
      <c r="A7" s="40"/>
      <c r="B7" s="41"/>
      <c r="C7" s="12">
        <v>2360</v>
      </c>
      <c r="D7" s="317" t="s">
        <v>233</v>
      </c>
      <c r="E7" s="320" t="s">
        <v>239</v>
      </c>
      <c r="F7" s="12" t="s">
        <v>28</v>
      </c>
      <c r="G7" s="322" t="s">
        <v>275</v>
      </c>
      <c r="H7" s="12" t="s">
        <v>276</v>
      </c>
      <c r="I7" s="322" t="s">
        <v>277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0"/>
      <c r="B8" s="41"/>
      <c r="C8" s="12"/>
      <c r="D8" s="42"/>
      <c r="E8" s="26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0"/>
      <c r="B9" s="41"/>
      <c r="C9" s="12"/>
      <c r="D9" s="42"/>
      <c r="E9" s="2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0"/>
      <c r="B10" s="41"/>
      <c r="C10" s="12"/>
      <c r="D10" s="42"/>
      <c r="E10" s="26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0"/>
      <c r="B11" s="41"/>
      <c r="C11" s="12"/>
      <c r="D11" s="42"/>
      <c r="E11" s="2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40"/>
      <c r="B12" s="41"/>
      <c r="C12" s="12"/>
      <c r="D12" s="42"/>
      <c r="E12" s="26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0"/>
      <c r="B13" s="41"/>
      <c r="C13" s="12"/>
      <c r="D13" s="42"/>
      <c r="E13" s="26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40"/>
      <c r="B14" s="41"/>
      <c r="C14" s="12"/>
      <c r="D14" s="42"/>
      <c r="E14" s="26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="2" customFormat="1" ht="18.75" spans="1:23">
      <c r="A16" s="14" t="s">
        <v>241</v>
      </c>
      <c r="B16" s="15"/>
      <c r="C16" s="15"/>
      <c r="D16" s="15"/>
      <c r="E16" s="16"/>
      <c r="F16" s="17"/>
      <c r="G16" s="27"/>
      <c r="H16" s="32"/>
      <c r="I16" s="32"/>
      <c r="J16" s="14" t="s">
        <v>254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6"/>
      <c r="V16" s="15"/>
      <c r="W16" s="22"/>
    </row>
    <row r="17" ht="60.75" customHeight="1" spans="1:23">
      <c r="A17" s="18" t="s">
        <v>278</v>
      </c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1:1">
      <c r="A18" t="s">
        <v>256</v>
      </c>
    </row>
  </sheetData>
  <mergeCells count="2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6:E16"/>
    <mergeCell ref="F16:G16"/>
    <mergeCell ref="J16:U16"/>
    <mergeCell ref="A17:W17"/>
    <mergeCell ref="A2:A3"/>
    <mergeCell ref="A4:A7"/>
    <mergeCell ref="B2:B3"/>
    <mergeCell ref="B4:B7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280</v>
      </c>
      <c r="B2" s="29" t="s">
        <v>218</v>
      </c>
      <c r="C2" s="29" t="s">
        <v>219</v>
      </c>
      <c r="D2" s="29" t="s">
        <v>220</v>
      </c>
      <c r="E2" s="29" t="s">
        <v>221</v>
      </c>
      <c r="F2" s="29" t="s">
        <v>222</v>
      </c>
      <c r="G2" s="28" t="s">
        <v>281</v>
      </c>
      <c r="H2" s="28" t="s">
        <v>282</v>
      </c>
      <c r="I2" s="28" t="s">
        <v>283</v>
      </c>
      <c r="J2" s="28" t="s">
        <v>282</v>
      </c>
      <c r="K2" s="28" t="s">
        <v>284</v>
      </c>
      <c r="L2" s="28" t="s">
        <v>282</v>
      </c>
      <c r="M2" s="29" t="s">
        <v>264</v>
      </c>
      <c r="N2" s="29" t="s">
        <v>231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0" t="s">
        <v>280</v>
      </c>
      <c r="B4" s="31" t="s">
        <v>285</v>
      </c>
      <c r="C4" s="31" t="s">
        <v>265</v>
      </c>
      <c r="D4" s="31" t="s">
        <v>220</v>
      </c>
      <c r="E4" s="29" t="s">
        <v>221</v>
      </c>
      <c r="F4" s="29" t="s">
        <v>222</v>
      </c>
      <c r="G4" s="28" t="s">
        <v>281</v>
      </c>
      <c r="H4" s="28" t="s">
        <v>282</v>
      </c>
      <c r="I4" s="28" t="s">
        <v>283</v>
      </c>
      <c r="J4" s="28" t="s">
        <v>282</v>
      </c>
      <c r="K4" s="28" t="s">
        <v>284</v>
      </c>
      <c r="L4" s="28" t="s">
        <v>282</v>
      </c>
      <c r="M4" s="29" t="s">
        <v>264</v>
      </c>
      <c r="N4" s="29" t="s">
        <v>231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286</v>
      </c>
      <c r="B11" s="15"/>
      <c r="C11" s="15"/>
      <c r="D11" s="16"/>
      <c r="E11" s="17"/>
      <c r="F11" s="32"/>
      <c r="G11" s="27"/>
      <c r="H11" s="32"/>
      <c r="I11" s="14" t="s">
        <v>287</v>
      </c>
      <c r="J11" s="15"/>
      <c r="K11" s="15"/>
      <c r="L11" s="15"/>
      <c r="M11" s="15"/>
      <c r="N11" s="22"/>
    </row>
    <row r="12" ht="68.25" customHeight="1" spans="1:14">
      <c r="A12" s="18" t="s">
        <v>288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">
      <c r="A13" t="s">
        <v>256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PageLayoutView="125" workbookViewId="0">
      <selection activeCell="I17" sqref="I17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30.375" customWidth="1"/>
    <col min="9" max="10" width="24.875" customWidth="1"/>
  </cols>
  <sheetData>
    <row r="1" ht="29.25" spans="1:10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258</v>
      </c>
      <c r="B2" s="5" t="s">
        <v>222</v>
      </c>
      <c r="C2" s="5" t="s">
        <v>218</v>
      </c>
      <c r="D2" s="5" t="s">
        <v>219</v>
      </c>
      <c r="E2" s="5" t="s">
        <v>220</v>
      </c>
      <c r="F2" s="5" t="s">
        <v>221</v>
      </c>
      <c r="G2" s="4" t="s">
        <v>290</v>
      </c>
      <c r="H2" s="4" t="s">
        <v>291</v>
      </c>
      <c r="I2" s="4" t="s">
        <v>292</v>
      </c>
      <c r="J2" s="4" t="s">
        <v>293</v>
      </c>
      <c r="K2" s="5" t="s">
        <v>264</v>
      </c>
      <c r="L2" s="5" t="s">
        <v>231</v>
      </c>
    </row>
    <row r="3" ht="27" spans="1:12">
      <c r="A3" s="12" t="s">
        <v>266</v>
      </c>
      <c r="B3" s="12" t="s">
        <v>294</v>
      </c>
      <c r="C3" s="12">
        <v>1168</v>
      </c>
      <c r="D3" s="317" t="s">
        <v>233</v>
      </c>
      <c r="E3" s="318" t="s">
        <v>234</v>
      </c>
      <c r="F3" s="12" t="s">
        <v>28</v>
      </c>
      <c r="G3" s="12" t="s">
        <v>295</v>
      </c>
      <c r="H3" s="12" t="s">
        <v>296</v>
      </c>
      <c r="I3" s="12" t="s">
        <v>297</v>
      </c>
      <c r="J3" s="12"/>
      <c r="K3" s="12"/>
      <c r="L3" s="12"/>
    </row>
    <row r="4" ht="27" spans="1:12">
      <c r="A4" s="12" t="s">
        <v>298</v>
      </c>
      <c r="B4" s="12" t="s">
        <v>294</v>
      </c>
      <c r="C4" s="12">
        <v>1056</v>
      </c>
      <c r="D4" s="317" t="s">
        <v>233</v>
      </c>
      <c r="E4" s="319" t="s">
        <v>237</v>
      </c>
      <c r="F4" s="12" t="s">
        <v>28</v>
      </c>
      <c r="G4" s="12" t="s">
        <v>295</v>
      </c>
      <c r="H4" s="12" t="s">
        <v>296</v>
      </c>
      <c r="I4" s="12" t="s">
        <v>297</v>
      </c>
      <c r="J4" s="12"/>
      <c r="K4" s="12"/>
      <c r="L4" s="12"/>
    </row>
    <row r="5" ht="27" spans="1:12">
      <c r="A5" s="12" t="s">
        <v>299</v>
      </c>
      <c r="B5" s="12" t="s">
        <v>294</v>
      </c>
      <c r="C5" s="12">
        <v>1122</v>
      </c>
      <c r="D5" s="317" t="s">
        <v>233</v>
      </c>
      <c r="E5" s="318" t="s">
        <v>238</v>
      </c>
      <c r="F5" s="12" t="s">
        <v>28</v>
      </c>
      <c r="G5" s="12" t="s">
        <v>295</v>
      </c>
      <c r="H5" s="12" t="s">
        <v>296</v>
      </c>
      <c r="I5" s="12" t="s">
        <v>297</v>
      </c>
      <c r="J5" s="12"/>
      <c r="K5" s="12"/>
      <c r="L5" s="12"/>
    </row>
    <row r="6" ht="27" spans="1:12">
      <c r="A6" s="12" t="s">
        <v>300</v>
      </c>
      <c r="B6" s="12" t="s">
        <v>294</v>
      </c>
      <c r="C6" s="12">
        <v>2360</v>
      </c>
      <c r="D6" s="317" t="s">
        <v>233</v>
      </c>
      <c r="E6" s="320" t="s">
        <v>239</v>
      </c>
      <c r="F6" s="12" t="s">
        <v>28</v>
      </c>
      <c r="G6" s="12" t="s">
        <v>295</v>
      </c>
      <c r="H6" s="12" t="s">
        <v>296</v>
      </c>
      <c r="I6" s="12" t="s">
        <v>297</v>
      </c>
      <c r="J6" s="12"/>
      <c r="K6" s="12"/>
      <c r="L6" s="12"/>
    </row>
    <row r="7" ht="27" spans="1:12">
      <c r="A7" s="12" t="s">
        <v>301</v>
      </c>
      <c r="B7" s="12" t="s">
        <v>294</v>
      </c>
      <c r="C7" s="9">
        <v>1236</v>
      </c>
      <c r="D7" s="317" t="s">
        <v>233</v>
      </c>
      <c r="E7" s="318" t="s">
        <v>240</v>
      </c>
      <c r="F7" s="12" t="s">
        <v>28</v>
      </c>
      <c r="G7" s="12" t="s">
        <v>295</v>
      </c>
      <c r="H7" s="12" t="s">
        <v>296</v>
      </c>
      <c r="I7" s="12" t="s">
        <v>297</v>
      </c>
      <c r="J7" s="9"/>
      <c r="K7" s="9"/>
      <c r="L7" s="9"/>
    </row>
    <row r="8" spans="1:12">
      <c r="A8" s="9"/>
      <c r="B8" s="9"/>
      <c r="C8" s="9"/>
      <c r="D8" s="9"/>
      <c r="E8" s="9"/>
      <c r="F8" s="9"/>
      <c r="G8" s="12"/>
      <c r="H8" s="12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8.75" spans="1:12">
      <c r="A10" s="14" t="s">
        <v>241</v>
      </c>
      <c r="B10" s="15"/>
      <c r="C10" s="15"/>
      <c r="D10" s="15"/>
      <c r="E10" s="16"/>
      <c r="F10" s="17"/>
      <c r="G10" s="27"/>
      <c r="H10" s="14" t="s">
        <v>254</v>
      </c>
      <c r="I10" s="15"/>
      <c r="J10" s="15"/>
      <c r="K10" s="15"/>
      <c r="L10" s="22"/>
    </row>
    <row r="11" ht="79.5" customHeight="1" spans="1:12">
      <c r="A11" s="18" t="s">
        <v>302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">
      <c r="A12" t="s">
        <v>256</v>
      </c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D8" sqref="D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217</v>
      </c>
      <c r="B2" s="5" t="s">
        <v>222</v>
      </c>
      <c r="C2" s="5" t="s">
        <v>265</v>
      </c>
      <c r="D2" s="5" t="s">
        <v>220</v>
      </c>
      <c r="E2" s="5" t="s">
        <v>221</v>
      </c>
      <c r="F2" s="4" t="s">
        <v>304</v>
      </c>
      <c r="G2" s="4" t="s">
        <v>247</v>
      </c>
      <c r="H2" s="6" t="s">
        <v>248</v>
      </c>
      <c r="I2" s="20" t="s">
        <v>250</v>
      </c>
    </row>
    <row r="3" s="1" customFormat="1" ht="16.5" spans="1:9">
      <c r="A3" s="4"/>
      <c r="B3" s="7"/>
      <c r="C3" s="7"/>
      <c r="D3" s="7"/>
      <c r="E3" s="7"/>
      <c r="F3" s="4" t="s">
        <v>305</v>
      </c>
      <c r="G3" s="4" t="s">
        <v>251</v>
      </c>
      <c r="H3" s="8"/>
      <c r="I3" s="21"/>
    </row>
    <row r="4" spans="1:9">
      <c r="A4" s="9">
        <v>1</v>
      </c>
      <c r="B4" s="323" t="s">
        <v>306</v>
      </c>
      <c r="C4" s="323" t="s">
        <v>307</v>
      </c>
      <c r="D4" s="324" t="s">
        <v>308</v>
      </c>
      <c r="E4" s="12" t="s">
        <v>28</v>
      </c>
      <c r="F4" s="13">
        <v>0.02</v>
      </c>
      <c r="G4" s="13">
        <v>0.02</v>
      </c>
      <c r="H4" s="13">
        <f>SUM(F4:G4)</f>
        <v>0.04</v>
      </c>
      <c r="I4" s="12" t="s">
        <v>236</v>
      </c>
    </row>
    <row r="5" spans="1:9">
      <c r="A5" s="9"/>
      <c r="B5" s="9"/>
      <c r="C5" s="12"/>
      <c r="D5" s="12"/>
      <c r="E5" s="12"/>
      <c r="F5" s="12"/>
      <c r="G5" s="12"/>
      <c r="H5" s="12"/>
      <c r="I5" s="12"/>
    </row>
    <row r="6" spans="1:9">
      <c r="A6" s="9"/>
      <c r="B6" s="9"/>
      <c r="C6" s="12"/>
      <c r="D6" s="12"/>
      <c r="E6" s="12"/>
      <c r="F6" s="12"/>
      <c r="G6" s="12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241</v>
      </c>
      <c r="B12" s="15"/>
      <c r="C12" s="15"/>
      <c r="D12" s="16"/>
      <c r="E12" s="17"/>
      <c r="F12" s="14" t="s">
        <v>254</v>
      </c>
      <c r="G12" s="15"/>
      <c r="H12" s="16"/>
      <c r="I12" s="22"/>
    </row>
    <row r="13" ht="39" customHeight="1" spans="1:9">
      <c r="A13" s="18" t="s">
        <v>309</v>
      </c>
      <c r="B13" s="18"/>
      <c r="C13" s="19"/>
      <c r="D13" s="19"/>
      <c r="E13" s="19"/>
      <c r="F13" s="19"/>
      <c r="G13" s="19"/>
      <c r="H13" s="19"/>
      <c r="I13" s="19"/>
    </row>
    <row r="14" spans="1:1">
      <c r="A14" t="s">
        <v>256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中期</vt:lpstr>
      <vt:lpstr>尾期</vt:lpstr>
      <vt:lpstr>验货尺寸表 (2)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2024-07-15T13:03:07Z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1638EF04E33F4577A01DC10A4ADF2CAF_12</vt:lpwstr>
  </property>
  <property fmtid="{D5CDD505-2E9C-101B-9397-08002B2CF9AE}" pid="3" name="KSOProductBuildVer">
    <vt:lpwstr>2052-12.1.0.17468</vt:lpwstr>
  </property>
</Properties>
</file>